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Молоко" sheetId="1" r:id="rId1"/>
    <sheet name="Рем. телки" sheetId="2" r:id="rId2"/>
    <sheet name="Заготовители" sheetId="3" r:id="rId3"/>
  </sheets>
  <definedNames>
    <definedName name="_xlnm.Print_Area" localSheetId="0">Молоко!$A$1:$I$19</definedName>
  </definedNames>
  <calcPr calcId="145621"/>
</workbook>
</file>

<file path=xl/calcChain.xml><?xml version="1.0" encoding="utf-8"?>
<calcChain xmlns="http://schemas.openxmlformats.org/spreadsheetml/2006/main">
  <c r="C15" i="3" l="1"/>
  <c r="D5" i="2"/>
  <c r="C24" i="2"/>
  <c r="I6" i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F6" i="1"/>
  <c r="H6" i="1"/>
  <c r="F7" i="1"/>
  <c r="H7" i="1"/>
  <c r="I7" i="1" s="1"/>
  <c r="F8" i="1"/>
  <c r="H8" i="1"/>
  <c r="I8" i="1" s="1"/>
  <c r="F9" i="1"/>
  <c r="H9" i="1"/>
  <c r="I9" i="1" s="1"/>
  <c r="F10" i="1"/>
  <c r="H10" i="1"/>
  <c r="I10" i="1" s="1"/>
  <c r="F11" i="1"/>
  <c r="H11" i="1"/>
  <c r="F12" i="1"/>
  <c r="H12" i="1"/>
  <c r="I12" i="1" s="1"/>
  <c r="F13" i="1"/>
  <c r="H13" i="1"/>
  <c r="F14" i="1"/>
  <c r="H14" i="1"/>
  <c r="I14" i="1" s="1"/>
  <c r="F15" i="1"/>
  <c r="H15" i="1"/>
  <c r="I15" i="1" s="1"/>
  <c r="F16" i="1"/>
  <c r="H16" i="1"/>
  <c r="I16" i="1" s="1"/>
  <c r="C17" i="1"/>
  <c r="F17" i="1" s="1"/>
  <c r="H17" i="1" l="1"/>
  <c r="I17" i="1" s="1"/>
  <c r="I13" i="1"/>
  <c r="I11" i="1"/>
</calcChain>
</file>

<file path=xl/sharedStrings.xml><?xml version="1.0" encoding="utf-8"?>
<sst xmlns="http://schemas.openxmlformats.org/spreadsheetml/2006/main" count="71" uniqueCount="43">
  <si>
    <t>рублей</t>
  </si>
  <si>
    <t>Наименование поселения</t>
  </si>
  <si>
    <t>Итого</t>
  </si>
  <si>
    <t>Количество ремонтных телок (голов)</t>
  </si>
  <si>
    <t>№    п/п</t>
  </si>
  <si>
    <t>Размер софинансирования субсидий из бюджета муниципального района</t>
  </si>
  <si>
    <t>ИТОГО</t>
  </si>
  <si>
    <t>№ п/п</t>
  </si>
  <si>
    <t>Боголюбовское сельское поселение</t>
  </si>
  <si>
    <t>Большаковское сельское поселение</t>
  </si>
  <si>
    <t>Замелетёновское сельское поселение</t>
  </si>
  <si>
    <t>Казанское сельское поселение</t>
  </si>
  <si>
    <t>Новокиевское сельское поселение</t>
  </si>
  <si>
    <t>Протопоповское сельское поселение</t>
  </si>
  <si>
    <t>Северо-Любинское сельское поселение</t>
  </si>
  <si>
    <t>Тавричанское сельское поселение</t>
  </si>
  <si>
    <t>Увало-Ядринское сельское поселение</t>
  </si>
  <si>
    <t>Центрально-Любинское сельское поселение</t>
  </si>
  <si>
    <t>Южно-Любинское сельское поселение</t>
  </si>
  <si>
    <t>Алексеевское сельское поселение</t>
  </si>
  <si>
    <t>Веселополянское сельское поселение</t>
  </si>
  <si>
    <t>Камышловское сельское поселение</t>
  </si>
  <si>
    <t>Любино-Малоросское сельское поселение</t>
  </si>
  <si>
    <t>Новоархангельское сельское поселение</t>
  </si>
  <si>
    <t>Пролетарское сельское поселение</t>
  </si>
  <si>
    <t>Красноярское городское поселение</t>
  </si>
  <si>
    <t>Любинское городское поселение</t>
  </si>
  <si>
    <t>Замелетеновское сельское поселение</t>
  </si>
  <si>
    <t>Размер софинансирования субсидий из бюджета муниципального района, рублей</t>
  </si>
  <si>
    <t>Расчёт размера 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 на 2024 год</t>
  </si>
  <si>
    <t>Долевое участие бюджета муниципального района сверх доли софинансирования в 2024 году, рублей</t>
  </si>
  <si>
    <t>Сумма бюджета муниципального района сверх доли софинансирования в 2024 году, рублей</t>
  </si>
  <si>
    <t>Объем молока  планируемый к реализации заготовителю в 2024 году, литры</t>
  </si>
  <si>
    <t>Ставка субсидии
за 1 литр реализованного молока в 2024 году, рублей</t>
  </si>
  <si>
    <t>Долевое участие бюджета муниципального района в 2024 году, %</t>
  </si>
  <si>
    <t>Расчёт размера иных межбюджетных трансфертов на возмещение части затрат семьям на приобретение ремонтных телок на 2024 год</t>
  </si>
  <si>
    <t xml:space="preserve">Долевое участие бюджетов поселений в 2024 году, % </t>
  </si>
  <si>
    <t>Ставка субсидии за 1 голову (ремонтную телку), приобретенную в 2024 году составит 10 000,00 рублей в соответствии с Постановлением Администрации Любинского муниципального района Омской области от 07 ноября 2018 года № 751-п "Об утверждении муниципальной программы "Развитие экономического потенциала Любинского муниципального района Омской области"</t>
  </si>
  <si>
    <t xml:space="preserve">    Ставка субсидии за 1 литр реализованного молока составляет 2,60 рубля в соответствии с Постановлением Правительства Омской области от 15.10.2013 года № 252-п «Об утверждении государственной программы Омской области «Развитие сельского хозяйства и регулирование рынков сельскохозяйственной продукции, сырья и продовольствия Омской области».
    Долевое участие бюджета муниципального района сверх доли софинансирования составляет 0,20  рубля.
    Ставка субсидии за 1 литр реализованного молока в 2024 году составит 2,60 рубля плюс 0,20 рубля в соответствии с Постановлением Администрации Любинского муниципального района Омской области от 07 ноября 2018 года № 751-п «Об утверждении муниципальной программы «Развитие экономического потенциала Любинского муниципального района Омской области».</t>
  </si>
  <si>
    <t xml:space="preserve">   Ставка субсидии за 1 литр закупленного молока составляет 0,10 рубля в соответствии с Постановлением Администрации Любинского муниципального района Омской области от 07 ноября 2018 года № 751-п «Об утверждении муниципальной программы «Развитие экономического потенциала Любинского муниципального района Омской области».</t>
  </si>
  <si>
    <t>Расчёт распределения иных межбюджетных трансфертов на предоставление субсидий гражданам, ведущим личное подсобное хозяйство, на производство молока, с учетом сверх доли софинансирования в 2024 году</t>
  </si>
  <si>
    <t>Иные межбюджетные трансферты на предоставление субсидий гражданам, ведущим ЛПХ, на производство молока на 2024 год, рублей</t>
  </si>
  <si>
    <t xml:space="preserve">Иные межбюджетные трансферты на предоставление субсидий гражданам, ведущим ЛПХ, на производство молока, с учетом сверх доли софинансирования на 2024 год,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</si>
</sst>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topLeftCell="A13" zoomScale="80" zoomScaleNormal="80" workbookViewId="0">
      <selection activeCell="H8" sqref="H8"/>
    </sheetView>
  </sheetViews>
  <sheetFormatPr defaultRowHeight="15" x14ac:dyDescent="0.25"/>
  <cols>
    <col min="1" max="1" width="6.140625" style="2" customWidth="1"/>
    <col min="2" max="2" width="54.5703125" customWidth="1"/>
    <col min="3" max="3" width="17.28515625" customWidth="1"/>
    <col min="4" max="4" width="19.28515625" customWidth="1"/>
    <col min="5" max="5" width="17.140625" customWidth="1"/>
    <col min="6" max="8" width="23.28515625" customWidth="1"/>
    <col min="9" max="9" width="27.42578125" customWidth="1"/>
  </cols>
  <sheetData>
    <row r="1" spans="1:9" ht="60" customHeight="1" x14ac:dyDescent="0.25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2" spans="1:9" ht="18.75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ht="23.25" customHeight="1" x14ac:dyDescent="0.25">
      <c r="A3" s="19" t="s">
        <v>7</v>
      </c>
      <c r="B3" s="19" t="s">
        <v>1</v>
      </c>
      <c r="C3" s="19" t="s">
        <v>32</v>
      </c>
      <c r="D3" s="19" t="s">
        <v>33</v>
      </c>
      <c r="E3" s="19" t="s">
        <v>34</v>
      </c>
      <c r="F3" s="19" t="s">
        <v>41</v>
      </c>
      <c r="G3" s="19" t="s">
        <v>30</v>
      </c>
      <c r="H3" s="19" t="s">
        <v>31</v>
      </c>
      <c r="I3" s="19" t="s">
        <v>42</v>
      </c>
    </row>
    <row r="4" spans="1:9" ht="21" customHeight="1" x14ac:dyDescent="0.25">
      <c r="A4" s="19"/>
      <c r="B4" s="19"/>
      <c r="C4" s="19"/>
      <c r="D4" s="19"/>
      <c r="E4" s="19"/>
      <c r="F4" s="19"/>
      <c r="G4" s="19"/>
      <c r="H4" s="19"/>
      <c r="I4" s="19"/>
    </row>
    <row r="5" spans="1:9" ht="181.15" customHeight="1" x14ac:dyDescent="0.25">
      <c r="A5" s="19"/>
      <c r="B5" s="19"/>
      <c r="C5" s="19"/>
      <c r="D5" s="19"/>
      <c r="E5" s="19"/>
      <c r="F5" s="19"/>
      <c r="G5" s="19"/>
      <c r="H5" s="19"/>
      <c r="I5" s="19"/>
    </row>
    <row r="6" spans="1:9" ht="37.5" customHeight="1" x14ac:dyDescent="0.25">
      <c r="A6" s="4">
        <v>1</v>
      </c>
      <c r="B6" s="5" t="s">
        <v>8</v>
      </c>
      <c r="C6" s="11">
        <v>23000</v>
      </c>
      <c r="D6" s="13">
        <v>2.6</v>
      </c>
      <c r="E6" s="4">
        <v>2</v>
      </c>
      <c r="F6" s="11">
        <f>C6*D6*2%</f>
        <v>1196</v>
      </c>
      <c r="G6" s="11">
        <v>0.2</v>
      </c>
      <c r="H6" s="11">
        <f>C6*G6</f>
        <v>4600</v>
      </c>
      <c r="I6" s="11">
        <f>F6+H6</f>
        <v>5796</v>
      </c>
    </row>
    <row r="7" spans="1:9" ht="37.5" customHeight="1" x14ac:dyDescent="0.25">
      <c r="A7" s="4">
        <v>2</v>
      </c>
      <c r="B7" s="5" t="s">
        <v>9</v>
      </c>
      <c r="C7" s="11">
        <v>36000</v>
      </c>
      <c r="D7" s="13">
        <v>2.6</v>
      </c>
      <c r="E7" s="4">
        <v>2</v>
      </c>
      <c r="F7" s="11">
        <f t="shared" ref="F7:F17" si="0">C7*D7*2%</f>
        <v>1872</v>
      </c>
      <c r="G7" s="11">
        <v>0.2</v>
      </c>
      <c r="H7" s="11">
        <f t="shared" ref="H7:H17" si="1">C7*G7</f>
        <v>7200</v>
      </c>
      <c r="I7" s="11">
        <f t="shared" ref="I7:I17" si="2">F7+H7</f>
        <v>9072</v>
      </c>
    </row>
    <row r="8" spans="1:9" ht="37.5" customHeight="1" x14ac:dyDescent="0.25">
      <c r="A8" s="4">
        <v>3</v>
      </c>
      <c r="B8" s="5" t="s">
        <v>10</v>
      </c>
      <c r="C8" s="11">
        <v>145000</v>
      </c>
      <c r="D8" s="13">
        <v>2.6</v>
      </c>
      <c r="E8" s="4">
        <v>2</v>
      </c>
      <c r="F8" s="11">
        <f t="shared" si="0"/>
        <v>7540</v>
      </c>
      <c r="G8" s="11">
        <v>0.2</v>
      </c>
      <c r="H8" s="11">
        <f t="shared" si="1"/>
        <v>29000</v>
      </c>
      <c r="I8" s="11">
        <f t="shared" si="2"/>
        <v>36540</v>
      </c>
    </row>
    <row r="9" spans="1:9" ht="37.5" customHeight="1" x14ac:dyDescent="0.25">
      <c r="A9" s="4">
        <v>4</v>
      </c>
      <c r="B9" s="5" t="s">
        <v>11</v>
      </c>
      <c r="C9" s="11">
        <v>445000</v>
      </c>
      <c r="D9" s="13">
        <v>2.6</v>
      </c>
      <c r="E9" s="4">
        <v>2</v>
      </c>
      <c r="F9" s="11">
        <f t="shared" si="0"/>
        <v>23140</v>
      </c>
      <c r="G9" s="11">
        <v>0.2</v>
      </c>
      <c r="H9" s="11">
        <f t="shared" si="1"/>
        <v>89000</v>
      </c>
      <c r="I9" s="11">
        <f t="shared" si="2"/>
        <v>112140</v>
      </c>
    </row>
    <row r="10" spans="1:9" ht="37.5" customHeight="1" x14ac:dyDescent="0.25">
      <c r="A10" s="4">
        <v>5</v>
      </c>
      <c r="B10" s="5" t="s">
        <v>12</v>
      </c>
      <c r="C10" s="11">
        <v>138000</v>
      </c>
      <c r="D10" s="13">
        <v>2.6</v>
      </c>
      <c r="E10" s="4">
        <v>2</v>
      </c>
      <c r="F10" s="11">
        <f t="shared" si="0"/>
        <v>7176</v>
      </c>
      <c r="G10" s="11">
        <v>0.2</v>
      </c>
      <c r="H10" s="11">
        <f t="shared" si="1"/>
        <v>27600</v>
      </c>
      <c r="I10" s="11">
        <f t="shared" si="2"/>
        <v>34776</v>
      </c>
    </row>
    <row r="11" spans="1:9" ht="37.5" customHeight="1" x14ac:dyDescent="0.25">
      <c r="A11" s="4">
        <v>6</v>
      </c>
      <c r="B11" s="5" t="s">
        <v>13</v>
      </c>
      <c r="C11" s="11">
        <v>99000</v>
      </c>
      <c r="D11" s="13">
        <v>2.6</v>
      </c>
      <c r="E11" s="4">
        <v>2</v>
      </c>
      <c r="F11" s="11">
        <f t="shared" si="0"/>
        <v>5148</v>
      </c>
      <c r="G11" s="11">
        <v>0.2</v>
      </c>
      <c r="H11" s="11">
        <f t="shared" si="1"/>
        <v>19800</v>
      </c>
      <c r="I11" s="11">
        <f t="shared" si="2"/>
        <v>24948</v>
      </c>
    </row>
    <row r="12" spans="1:9" ht="37.5" customHeight="1" x14ac:dyDescent="0.25">
      <c r="A12" s="4">
        <v>7</v>
      </c>
      <c r="B12" s="5" t="s">
        <v>14</v>
      </c>
      <c r="C12" s="11">
        <v>42000</v>
      </c>
      <c r="D12" s="13">
        <v>2.6</v>
      </c>
      <c r="E12" s="4">
        <v>2</v>
      </c>
      <c r="F12" s="11">
        <f t="shared" si="0"/>
        <v>2184</v>
      </c>
      <c r="G12" s="11">
        <v>0.2</v>
      </c>
      <c r="H12" s="11">
        <f t="shared" si="1"/>
        <v>8400</v>
      </c>
      <c r="I12" s="11">
        <f t="shared" si="2"/>
        <v>10584</v>
      </c>
    </row>
    <row r="13" spans="1:9" ht="37.5" customHeight="1" x14ac:dyDescent="0.25">
      <c r="A13" s="4">
        <v>8</v>
      </c>
      <c r="B13" s="5" t="s">
        <v>15</v>
      </c>
      <c r="C13" s="11">
        <v>67000</v>
      </c>
      <c r="D13" s="13">
        <v>2.6</v>
      </c>
      <c r="E13" s="4">
        <v>2</v>
      </c>
      <c r="F13" s="11">
        <f t="shared" si="0"/>
        <v>3484</v>
      </c>
      <c r="G13" s="11">
        <v>0.2</v>
      </c>
      <c r="H13" s="11">
        <f t="shared" si="1"/>
        <v>13400</v>
      </c>
      <c r="I13" s="11">
        <f t="shared" si="2"/>
        <v>16884</v>
      </c>
    </row>
    <row r="14" spans="1:9" ht="37.5" customHeight="1" x14ac:dyDescent="0.25">
      <c r="A14" s="4">
        <v>9</v>
      </c>
      <c r="B14" s="5" t="s">
        <v>16</v>
      </c>
      <c r="C14" s="11">
        <v>200000</v>
      </c>
      <c r="D14" s="13">
        <v>2.6</v>
      </c>
      <c r="E14" s="4">
        <v>2</v>
      </c>
      <c r="F14" s="11">
        <f t="shared" si="0"/>
        <v>10400</v>
      </c>
      <c r="G14" s="11">
        <v>0.2</v>
      </c>
      <c r="H14" s="11">
        <f t="shared" si="1"/>
        <v>40000</v>
      </c>
      <c r="I14" s="11">
        <f t="shared" si="2"/>
        <v>50400</v>
      </c>
    </row>
    <row r="15" spans="1:9" ht="37.5" customHeight="1" x14ac:dyDescent="0.25">
      <c r="A15" s="4">
        <v>10</v>
      </c>
      <c r="B15" s="5" t="s">
        <v>17</v>
      </c>
      <c r="C15" s="11">
        <v>70000</v>
      </c>
      <c r="D15" s="13">
        <v>2.6</v>
      </c>
      <c r="E15" s="4">
        <v>2</v>
      </c>
      <c r="F15" s="11">
        <f t="shared" si="0"/>
        <v>3640</v>
      </c>
      <c r="G15" s="11">
        <v>0.2</v>
      </c>
      <c r="H15" s="11">
        <f t="shared" si="1"/>
        <v>14000</v>
      </c>
      <c r="I15" s="11">
        <f t="shared" si="2"/>
        <v>17640</v>
      </c>
    </row>
    <row r="16" spans="1:9" ht="37.5" customHeight="1" x14ac:dyDescent="0.25">
      <c r="A16" s="4">
        <v>11</v>
      </c>
      <c r="B16" s="5" t="s">
        <v>18</v>
      </c>
      <c r="C16" s="11">
        <v>35000</v>
      </c>
      <c r="D16" s="13">
        <v>2.6</v>
      </c>
      <c r="E16" s="4">
        <v>2</v>
      </c>
      <c r="F16" s="11">
        <f t="shared" si="0"/>
        <v>1820</v>
      </c>
      <c r="G16" s="11">
        <v>0.2</v>
      </c>
      <c r="H16" s="11">
        <f t="shared" si="1"/>
        <v>7000</v>
      </c>
      <c r="I16" s="11">
        <f t="shared" si="2"/>
        <v>8820</v>
      </c>
    </row>
    <row r="17" spans="1:9" s="16" customFormat="1" ht="37.5" customHeight="1" x14ac:dyDescent="0.25">
      <c r="A17" s="15"/>
      <c r="B17" s="15" t="s">
        <v>2</v>
      </c>
      <c r="C17" s="11">
        <f>SUM(C6:C16)</f>
        <v>1300000</v>
      </c>
      <c r="D17" s="13">
        <v>2.6</v>
      </c>
      <c r="E17" s="15">
        <v>2</v>
      </c>
      <c r="F17" s="11">
        <f t="shared" si="0"/>
        <v>67600</v>
      </c>
      <c r="G17" s="11">
        <v>0.2</v>
      </c>
      <c r="H17" s="11">
        <f t="shared" si="1"/>
        <v>260000</v>
      </c>
      <c r="I17" s="11">
        <f t="shared" si="2"/>
        <v>327600</v>
      </c>
    </row>
    <row r="18" spans="1:9" ht="18.75" x14ac:dyDescent="0.25">
      <c r="A18" s="1"/>
    </row>
    <row r="19" spans="1:9" ht="132.75" customHeight="1" x14ac:dyDescent="0.25">
      <c r="A19" s="17" t="s">
        <v>38</v>
      </c>
      <c r="B19" s="17"/>
      <c r="C19" s="17"/>
      <c r="D19" s="17"/>
      <c r="E19" s="17"/>
      <c r="F19" s="17"/>
      <c r="G19" s="17"/>
      <c r="H19" s="17"/>
      <c r="I19" s="17"/>
    </row>
  </sheetData>
  <mergeCells count="12">
    <mergeCell ref="A19:I19"/>
    <mergeCell ref="A1:I1"/>
    <mergeCell ref="B3:B5"/>
    <mergeCell ref="C3:C5"/>
    <mergeCell ref="D3:D5"/>
    <mergeCell ref="A2:I2"/>
    <mergeCell ref="I3:I5"/>
    <mergeCell ref="F3:F5"/>
    <mergeCell ref="E3:E5"/>
    <mergeCell ref="A3:A5"/>
    <mergeCell ref="G3:G5"/>
    <mergeCell ref="H3:H5"/>
  </mergeCells>
  <pageMargins left="0.78740157480314965" right="0.39370078740157483" top="0.59055118110236227" bottom="0.59055118110236227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opLeftCell="A21" workbookViewId="0">
      <selection activeCell="B24" sqref="B24:G24"/>
    </sheetView>
  </sheetViews>
  <sheetFormatPr defaultRowHeight="15" x14ac:dyDescent="0.25"/>
  <cols>
    <col min="1" max="1" width="8.85546875" customWidth="1"/>
    <col min="2" max="2" width="54.28515625" customWidth="1"/>
    <col min="3" max="6" width="25.28515625" customWidth="1"/>
  </cols>
  <sheetData>
    <row r="1" spans="1:6" ht="54" customHeight="1" x14ac:dyDescent="0.25">
      <c r="A1" s="18" t="s">
        <v>35</v>
      </c>
      <c r="B1" s="18"/>
      <c r="C1" s="18"/>
      <c r="D1" s="18"/>
      <c r="E1" s="18"/>
      <c r="F1" s="18"/>
    </row>
    <row r="2" spans="1:6" ht="18.75" x14ac:dyDescent="0.25">
      <c r="A2" s="20" t="s">
        <v>0</v>
      </c>
      <c r="B2" s="20"/>
      <c r="C2" s="20"/>
      <c r="D2" s="20"/>
      <c r="E2" s="20"/>
      <c r="F2" s="20"/>
    </row>
    <row r="3" spans="1:6" x14ac:dyDescent="0.25">
      <c r="A3" s="19" t="s">
        <v>7</v>
      </c>
      <c r="B3" s="19" t="s">
        <v>1</v>
      </c>
      <c r="C3" s="19" t="s">
        <v>3</v>
      </c>
      <c r="D3" s="19" t="s">
        <v>28</v>
      </c>
      <c r="E3" s="19" t="s">
        <v>34</v>
      </c>
      <c r="F3" s="19" t="s">
        <v>36</v>
      </c>
    </row>
    <row r="4" spans="1:6" ht="121.15" customHeight="1" x14ac:dyDescent="0.25">
      <c r="A4" s="19"/>
      <c r="B4" s="19"/>
      <c r="C4" s="19"/>
      <c r="D4" s="19"/>
      <c r="E4" s="19"/>
      <c r="F4" s="19"/>
    </row>
    <row r="5" spans="1:6" ht="36" customHeight="1" x14ac:dyDescent="0.25">
      <c r="A5" s="4">
        <v>1</v>
      </c>
      <c r="B5" s="5" t="s">
        <v>19</v>
      </c>
      <c r="C5" s="4">
        <v>10</v>
      </c>
      <c r="D5" s="11">
        <f>C5*7500</f>
        <v>75000</v>
      </c>
      <c r="E5" s="4">
        <v>75</v>
      </c>
      <c r="F5" s="4">
        <v>25</v>
      </c>
    </row>
    <row r="6" spans="1:6" ht="36" customHeight="1" x14ac:dyDescent="0.25">
      <c r="A6" s="4">
        <v>2</v>
      </c>
      <c r="B6" s="5" t="s">
        <v>8</v>
      </c>
      <c r="C6" s="4">
        <v>10</v>
      </c>
      <c r="D6" s="11">
        <f t="shared" ref="D6:D24" si="0">C6*7500</f>
        <v>75000</v>
      </c>
      <c r="E6" s="4">
        <v>75</v>
      </c>
      <c r="F6" s="4">
        <v>25</v>
      </c>
    </row>
    <row r="7" spans="1:6" ht="36" customHeight="1" x14ac:dyDescent="0.25">
      <c r="A7" s="4">
        <v>3</v>
      </c>
      <c r="B7" s="5" t="s">
        <v>9</v>
      </c>
      <c r="C7" s="4">
        <v>5</v>
      </c>
      <c r="D7" s="11">
        <f t="shared" si="0"/>
        <v>37500</v>
      </c>
      <c r="E7" s="4">
        <v>75</v>
      </c>
      <c r="F7" s="4">
        <v>25</v>
      </c>
    </row>
    <row r="8" spans="1:6" ht="36" customHeight="1" x14ac:dyDescent="0.25">
      <c r="A8" s="4">
        <v>4</v>
      </c>
      <c r="B8" s="5" t="s">
        <v>20</v>
      </c>
      <c r="C8" s="4">
        <v>5</v>
      </c>
      <c r="D8" s="11">
        <f t="shared" si="0"/>
        <v>37500</v>
      </c>
      <c r="E8" s="4">
        <v>75</v>
      </c>
      <c r="F8" s="4">
        <v>25</v>
      </c>
    </row>
    <row r="9" spans="1:6" ht="36" customHeight="1" x14ac:dyDescent="0.25">
      <c r="A9" s="4">
        <v>5</v>
      </c>
      <c r="B9" s="5" t="s">
        <v>10</v>
      </c>
      <c r="C9" s="4">
        <v>3</v>
      </c>
      <c r="D9" s="11">
        <f t="shared" si="0"/>
        <v>22500</v>
      </c>
      <c r="E9" s="4">
        <v>75</v>
      </c>
      <c r="F9" s="4">
        <v>25</v>
      </c>
    </row>
    <row r="10" spans="1:6" ht="36" customHeight="1" x14ac:dyDescent="0.25">
      <c r="A10" s="4">
        <v>6</v>
      </c>
      <c r="B10" s="5" t="s">
        <v>11</v>
      </c>
      <c r="C10" s="4">
        <v>3</v>
      </c>
      <c r="D10" s="11">
        <f t="shared" si="0"/>
        <v>22500</v>
      </c>
      <c r="E10" s="4">
        <v>75</v>
      </c>
      <c r="F10" s="4">
        <v>25</v>
      </c>
    </row>
    <row r="11" spans="1:6" ht="36" customHeight="1" x14ac:dyDescent="0.25">
      <c r="A11" s="4">
        <v>7</v>
      </c>
      <c r="B11" s="5" t="s">
        <v>21</v>
      </c>
      <c r="C11" s="4">
        <v>5</v>
      </c>
      <c r="D11" s="11">
        <f t="shared" si="0"/>
        <v>37500</v>
      </c>
      <c r="E11" s="4">
        <v>75</v>
      </c>
      <c r="F11" s="4">
        <v>25</v>
      </c>
    </row>
    <row r="12" spans="1:6" ht="36" customHeight="1" x14ac:dyDescent="0.25">
      <c r="A12" s="4">
        <v>8</v>
      </c>
      <c r="B12" s="5" t="s">
        <v>22</v>
      </c>
      <c r="C12" s="4">
        <v>5</v>
      </c>
      <c r="D12" s="11">
        <f t="shared" si="0"/>
        <v>37500</v>
      </c>
      <c r="E12" s="4">
        <v>75</v>
      </c>
      <c r="F12" s="4">
        <v>25</v>
      </c>
    </row>
    <row r="13" spans="1:6" ht="36" customHeight="1" x14ac:dyDescent="0.25">
      <c r="A13" s="4">
        <v>9</v>
      </c>
      <c r="B13" s="5" t="s">
        <v>23</v>
      </c>
      <c r="C13" s="4">
        <v>5</v>
      </c>
      <c r="D13" s="11">
        <f t="shared" si="0"/>
        <v>37500</v>
      </c>
      <c r="E13" s="4">
        <v>75</v>
      </c>
      <c r="F13" s="4">
        <v>25</v>
      </c>
    </row>
    <row r="14" spans="1:6" ht="36" customHeight="1" x14ac:dyDescent="0.25">
      <c r="A14" s="4">
        <v>10</v>
      </c>
      <c r="B14" s="5" t="s">
        <v>12</v>
      </c>
      <c r="C14" s="4">
        <v>4</v>
      </c>
      <c r="D14" s="11">
        <f t="shared" si="0"/>
        <v>30000</v>
      </c>
      <c r="E14" s="4">
        <v>75</v>
      </c>
      <c r="F14" s="4">
        <v>25</v>
      </c>
    </row>
    <row r="15" spans="1:6" ht="36" customHeight="1" x14ac:dyDescent="0.25">
      <c r="A15" s="4">
        <v>11</v>
      </c>
      <c r="B15" s="5" t="s">
        <v>24</v>
      </c>
      <c r="C15" s="4">
        <v>3</v>
      </c>
      <c r="D15" s="11">
        <f t="shared" si="0"/>
        <v>22500</v>
      </c>
      <c r="E15" s="4">
        <v>75</v>
      </c>
      <c r="F15" s="4">
        <v>25</v>
      </c>
    </row>
    <row r="16" spans="1:6" ht="36" customHeight="1" x14ac:dyDescent="0.25">
      <c r="A16" s="4">
        <v>12</v>
      </c>
      <c r="B16" s="5" t="s">
        <v>13</v>
      </c>
      <c r="C16" s="4">
        <v>5</v>
      </c>
      <c r="D16" s="11">
        <f t="shared" si="0"/>
        <v>37500</v>
      </c>
      <c r="E16" s="4">
        <v>75</v>
      </c>
      <c r="F16" s="4">
        <v>25</v>
      </c>
    </row>
    <row r="17" spans="1:7" ht="36" customHeight="1" x14ac:dyDescent="0.25">
      <c r="A17" s="4">
        <v>13</v>
      </c>
      <c r="B17" s="5" t="s">
        <v>14</v>
      </c>
      <c r="C17" s="4">
        <v>4</v>
      </c>
      <c r="D17" s="11">
        <f t="shared" si="0"/>
        <v>30000</v>
      </c>
      <c r="E17" s="4">
        <v>75</v>
      </c>
      <c r="F17" s="4">
        <v>25</v>
      </c>
    </row>
    <row r="18" spans="1:7" ht="36" customHeight="1" x14ac:dyDescent="0.25">
      <c r="A18" s="4">
        <v>14</v>
      </c>
      <c r="B18" s="5" t="s">
        <v>15</v>
      </c>
      <c r="C18" s="4">
        <v>9</v>
      </c>
      <c r="D18" s="11">
        <f t="shared" si="0"/>
        <v>67500</v>
      </c>
      <c r="E18" s="4">
        <v>75</v>
      </c>
      <c r="F18" s="4">
        <v>25</v>
      </c>
    </row>
    <row r="19" spans="1:7" ht="36" customHeight="1" x14ac:dyDescent="0.25">
      <c r="A19" s="4">
        <v>15</v>
      </c>
      <c r="B19" s="5" t="s">
        <v>16</v>
      </c>
      <c r="C19" s="4">
        <v>2</v>
      </c>
      <c r="D19" s="11">
        <f t="shared" si="0"/>
        <v>15000</v>
      </c>
      <c r="E19" s="4">
        <v>75</v>
      </c>
      <c r="F19" s="4">
        <v>25</v>
      </c>
    </row>
    <row r="20" spans="1:7" ht="36" customHeight="1" x14ac:dyDescent="0.25">
      <c r="A20" s="4">
        <v>16</v>
      </c>
      <c r="B20" s="5" t="s">
        <v>17</v>
      </c>
      <c r="C20" s="4">
        <v>2</v>
      </c>
      <c r="D20" s="11">
        <f t="shared" si="0"/>
        <v>15000</v>
      </c>
      <c r="E20" s="4">
        <v>75</v>
      </c>
      <c r="F20" s="4">
        <v>25</v>
      </c>
    </row>
    <row r="21" spans="1:7" ht="36" customHeight="1" x14ac:dyDescent="0.25">
      <c r="A21" s="4">
        <v>17</v>
      </c>
      <c r="B21" s="5" t="s">
        <v>18</v>
      </c>
      <c r="C21" s="4">
        <v>2</v>
      </c>
      <c r="D21" s="11">
        <f t="shared" si="0"/>
        <v>15000</v>
      </c>
      <c r="E21" s="4">
        <v>75</v>
      </c>
      <c r="F21" s="4">
        <v>25</v>
      </c>
    </row>
    <row r="22" spans="1:7" ht="36" customHeight="1" x14ac:dyDescent="0.25">
      <c r="A22" s="4">
        <v>18</v>
      </c>
      <c r="B22" s="5" t="s">
        <v>25</v>
      </c>
      <c r="C22" s="4">
        <v>3</v>
      </c>
      <c r="D22" s="11">
        <f t="shared" si="0"/>
        <v>22500</v>
      </c>
      <c r="E22" s="4">
        <v>75</v>
      </c>
      <c r="F22" s="4">
        <v>25</v>
      </c>
    </row>
    <row r="23" spans="1:7" ht="36" customHeight="1" x14ac:dyDescent="0.25">
      <c r="A23" s="4">
        <v>19</v>
      </c>
      <c r="B23" s="5" t="s">
        <v>26</v>
      </c>
      <c r="C23" s="4">
        <v>5</v>
      </c>
      <c r="D23" s="11">
        <f t="shared" si="0"/>
        <v>37500</v>
      </c>
      <c r="E23" s="4">
        <v>75</v>
      </c>
      <c r="F23" s="4">
        <v>25</v>
      </c>
    </row>
    <row r="24" spans="1:7" ht="36" customHeight="1" x14ac:dyDescent="0.25">
      <c r="A24" s="12"/>
      <c r="B24" s="14" t="s">
        <v>2</v>
      </c>
      <c r="C24" s="14">
        <f>SUM(C5:C23)</f>
        <v>90</v>
      </c>
      <c r="D24" s="11">
        <f t="shared" si="0"/>
        <v>675000</v>
      </c>
      <c r="E24" s="14">
        <v>75</v>
      </c>
      <c r="F24" s="14">
        <v>25</v>
      </c>
      <c r="G24" s="16"/>
    </row>
    <row r="26" spans="1:7" x14ac:dyDescent="0.25">
      <c r="A26" s="17" t="s">
        <v>37</v>
      </c>
      <c r="B26" s="17"/>
      <c r="C26" s="17"/>
      <c r="D26" s="17"/>
      <c r="E26" s="17"/>
      <c r="F26" s="17"/>
    </row>
    <row r="27" spans="1:7" x14ac:dyDescent="0.25">
      <c r="A27" s="17"/>
      <c r="B27" s="17"/>
      <c r="C27" s="17"/>
      <c r="D27" s="17"/>
      <c r="E27" s="17"/>
      <c r="F27" s="17"/>
    </row>
    <row r="28" spans="1:7" x14ac:dyDescent="0.25">
      <c r="A28" s="17"/>
      <c r="B28" s="17"/>
      <c r="C28" s="17"/>
      <c r="D28" s="17"/>
      <c r="E28" s="17"/>
      <c r="F28" s="17"/>
    </row>
    <row r="29" spans="1:7" x14ac:dyDescent="0.25">
      <c r="A29" s="17"/>
      <c r="B29" s="17"/>
      <c r="C29" s="17"/>
      <c r="D29" s="17"/>
      <c r="E29" s="17"/>
      <c r="F29" s="17"/>
    </row>
    <row r="30" spans="1:7" x14ac:dyDescent="0.25">
      <c r="A30" s="17"/>
      <c r="B30" s="17"/>
      <c r="C30" s="17"/>
      <c r="D30" s="17"/>
      <c r="E30" s="17"/>
      <c r="F30" s="17"/>
    </row>
    <row r="31" spans="1:7" x14ac:dyDescent="0.25">
      <c r="A31" s="17"/>
      <c r="B31" s="17"/>
      <c r="C31" s="17"/>
      <c r="D31" s="17"/>
      <c r="E31" s="17"/>
      <c r="F31" s="17"/>
    </row>
  </sheetData>
  <mergeCells count="9">
    <mergeCell ref="A26:F31"/>
    <mergeCell ref="A1:F1"/>
    <mergeCell ref="A2:F2"/>
    <mergeCell ref="A3:A4"/>
    <mergeCell ref="B3:B4"/>
    <mergeCell ref="C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workbookViewId="0">
      <selection activeCell="C3" sqref="C3"/>
    </sheetView>
  </sheetViews>
  <sheetFormatPr defaultRowHeight="15" x14ac:dyDescent="0.25"/>
  <cols>
    <col min="1" max="1" width="9.140625" style="9"/>
    <col min="2" max="2" width="55.140625" style="9" customWidth="1"/>
    <col min="3" max="3" width="45.85546875" style="9" customWidth="1"/>
    <col min="4" max="4" width="7.28515625" style="9" customWidth="1"/>
    <col min="5" max="16384" width="9.140625" style="9"/>
  </cols>
  <sheetData>
    <row r="1" spans="1:3" ht="84" customHeight="1" x14ac:dyDescent="0.25">
      <c r="A1" s="21" t="s">
        <v>29</v>
      </c>
      <c r="B1" s="21"/>
      <c r="C1" s="21"/>
    </row>
    <row r="2" spans="1:3" ht="18.75" x14ac:dyDescent="0.25">
      <c r="A2" s="20" t="s">
        <v>0</v>
      </c>
      <c r="B2" s="20"/>
      <c r="C2" s="20"/>
    </row>
    <row r="3" spans="1:3" ht="72" customHeight="1" x14ac:dyDescent="0.25">
      <c r="A3" s="4" t="s">
        <v>4</v>
      </c>
      <c r="B3" s="4" t="s">
        <v>1</v>
      </c>
      <c r="C3" s="4" t="s">
        <v>5</v>
      </c>
    </row>
    <row r="4" spans="1:3" ht="36.75" customHeight="1" x14ac:dyDescent="0.25">
      <c r="A4" s="3">
        <v>1</v>
      </c>
      <c r="B4" s="5" t="s">
        <v>8</v>
      </c>
      <c r="C4" s="6">
        <v>2300</v>
      </c>
    </row>
    <row r="5" spans="1:3" ht="36.75" customHeight="1" x14ac:dyDescent="0.25">
      <c r="A5" s="3">
        <v>2</v>
      </c>
      <c r="B5" s="5" t="s">
        <v>9</v>
      </c>
      <c r="C5" s="6">
        <v>3600</v>
      </c>
    </row>
    <row r="6" spans="1:3" ht="36.75" customHeight="1" x14ac:dyDescent="0.25">
      <c r="A6" s="3">
        <v>3</v>
      </c>
      <c r="B6" s="5" t="s">
        <v>27</v>
      </c>
      <c r="C6" s="6">
        <v>14500</v>
      </c>
    </row>
    <row r="7" spans="1:3" ht="36.75" customHeight="1" x14ac:dyDescent="0.25">
      <c r="A7" s="3">
        <v>4</v>
      </c>
      <c r="B7" s="5" t="s">
        <v>11</v>
      </c>
      <c r="C7" s="6">
        <v>44500</v>
      </c>
    </row>
    <row r="8" spans="1:3" ht="36.75" customHeight="1" x14ac:dyDescent="0.25">
      <c r="A8" s="3">
        <v>5</v>
      </c>
      <c r="B8" s="5" t="s">
        <v>12</v>
      </c>
      <c r="C8" s="6">
        <v>13800</v>
      </c>
    </row>
    <row r="9" spans="1:3" ht="36.75" customHeight="1" x14ac:dyDescent="0.25">
      <c r="A9" s="3">
        <v>6</v>
      </c>
      <c r="B9" s="5" t="s">
        <v>13</v>
      </c>
      <c r="C9" s="6">
        <v>9900</v>
      </c>
    </row>
    <row r="10" spans="1:3" ht="36.75" customHeight="1" x14ac:dyDescent="0.25">
      <c r="A10" s="3">
        <v>7</v>
      </c>
      <c r="B10" s="5" t="s">
        <v>14</v>
      </c>
      <c r="C10" s="6">
        <v>4200</v>
      </c>
    </row>
    <row r="11" spans="1:3" ht="36.75" customHeight="1" x14ac:dyDescent="0.25">
      <c r="A11" s="3">
        <v>8</v>
      </c>
      <c r="B11" s="5" t="s">
        <v>15</v>
      </c>
      <c r="C11" s="6">
        <v>6700</v>
      </c>
    </row>
    <row r="12" spans="1:3" ht="36.75" customHeight="1" x14ac:dyDescent="0.25">
      <c r="A12" s="3">
        <v>9</v>
      </c>
      <c r="B12" s="5" t="s">
        <v>16</v>
      </c>
      <c r="C12" s="6">
        <v>20000</v>
      </c>
    </row>
    <row r="13" spans="1:3" ht="36.75" customHeight="1" x14ac:dyDescent="0.25">
      <c r="A13" s="3">
        <v>10</v>
      </c>
      <c r="B13" s="5" t="s">
        <v>17</v>
      </c>
      <c r="C13" s="6">
        <v>7000</v>
      </c>
    </row>
    <row r="14" spans="1:3" ht="36.75" customHeight="1" x14ac:dyDescent="0.25">
      <c r="A14" s="3">
        <v>11</v>
      </c>
      <c r="B14" s="5" t="s">
        <v>18</v>
      </c>
      <c r="C14" s="6">
        <v>3500</v>
      </c>
    </row>
    <row r="15" spans="1:3" ht="18.75" x14ac:dyDescent="0.25">
      <c r="A15" s="3"/>
      <c r="B15" s="7" t="s">
        <v>6</v>
      </c>
      <c r="C15" s="8">
        <f>SUM(C4:C14)</f>
        <v>130000</v>
      </c>
    </row>
    <row r="16" spans="1:3" ht="18.75" x14ac:dyDescent="0.25">
      <c r="A16" s="10"/>
    </row>
    <row r="17" spans="1:3" ht="86.25" customHeight="1" x14ac:dyDescent="0.25">
      <c r="A17" s="22" t="s">
        <v>39</v>
      </c>
      <c r="B17" s="22"/>
      <c r="C17" s="22"/>
    </row>
  </sheetData>
  <mergeCells count="3">
    <mergeCell ref="A1:C1"/>
    <mergeCell ref="A2:C2"/>
    <mergeCell ref="A17:C1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Молоко</vt:lpstr>
      <vt:lpstr>Рем. телки</vt:lpstr>
      <vt:lpstr>Заготовители</vt:lpstr>
      <vt:lpstr>Молоко!Область_печати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2023-11-14T04:23:11Z</dcterms:modified>
</cp:coreProperties>
</file>