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МБТ'!$A$1:$E$303</definedName>
  </definedNames>
  <calcPr calcId="145621"/>
</workbook>
</file>

<file path=xl/calcChain.xml><?xml version="1.0" encoding="utf-8"?>
<calcChain xmlns="http://schemas.openxmlformats.org/spreadsheetml/2006/main">
  <c r="C278" i="1" l="1"/>
  <c r="C138" i="1"/>
  <c r="C32" i="1"/>
  <c r="C107" i="1"/>
  <c r="C100" i="1"/>
  <c r="C98" i="1"/>
  <c r="C238" i="1"/>
  <c r="C235" i="1"/>
  <c r="C275" i="1"/>
  <c r="C279" i="1" l="1"/>
  <c r="C165" i="1"/>
  <c r="E279" i="1"/>
  <c r="D279" i="1"/>
  <c r="C132" i="1"/>
  <c r="C158" i="1"/>
  <c r="C154" i="1"/>
  <c r="D263" i="1" l="1"/>
  <c r="E263" i="1"/>
  <c r="C263" i="1"/>
  <c r="C240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s="1"/>
  <c r="J12" i="1" l="1"/>
</calcChain>
</file>

<file path=xl/sharedStrings.xml><?xml version="1.0" encoding="utf-8"?>
<sst xmlns="http://schemas.openxmlformats.org/spreadsheetml/2006/main" count="288" uniqueCount="59">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</sst>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9"/>
  <sheetViews>
    <sheetView tabSelected="1" view="pageBreakPreview" zoomScale="82" zoomScaleNormal="100" zoomScaleSheetLayoutView="82" workbookViewId="0">
      <selection sqref="A1:XFD3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</row>
    <row r="2" spans="1:13" x14ac:dyDescent="0.25">
      <c r="D2" s="6"/>
      <c r="E2" s="4" t="s">
        <v>40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42</v>
      </c>
    </row>
    <row r="5" spans="1:13" x14ac:dyDescent="0.25">
      <c r="B5" s="10"/>
      <c r="D5" s="6"/>
      <c r="E5" s="4" t="s">
        <v>43</v>
      </c>
    </row>
    <row r="6" spans="1:13" x14ac:dyDescent="0.3">
      <c r="B6" s="10"/>
      <c r="C6" s="10"/>
      <c r="D6" s="6"/>
      <c r="E6" s="5" t="s">
        <v>56</v>
      </c>
    </row>
    <row r="7" spans="1:13" x14ac:dyDescent="0.25">
      <c r="D7" s="11"/>
      <c r="E7" s="12"/>
    </row>
    <row r="8" spans="1:13" x14ac:dyDescent="0.25">
      <c r="A8" s="37" t="s">
        <v>0</v>
      </c>
      <c r="B8" s="37"/>
      <c r="C8" s="37"/>
      <c r="D8" s="37"/>
      <c r="E8" s="37"/>
    </row>
    <row r="9" spans="1:13" ht="41.25" customHeight="1" x14ac:dyDescent="0.25">
      <c r="A9" s="38" t="s">
        <v>44</v>
      </c>
      <c r="B9" s="38"/>
      <c r="C9" s="38"/>
      <c r="D9" s="38"/>
      <c r="E9" s="38"/>
    </row>
    <row r="10" spans="1:13" x14ac:dyDescent="0.25">
      <c r="A10" s="13"/>
      <c r="B10" s="13"/>
      <c r="C10" s="13"/>
      <c r="D10" s="13"/>
      <c r="E10" s="13"/>
      <c r="J10" s="24">
        <v>36238923.770000003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C37+C63+C89+C115+C141+C214+C167+C194+C242+C263+C279</f>
        <v>36238923.769999996</v>
      </c>
      <c r="K11" s="14">
        <f t="shared" ref="K11:L11" si="0">D37+D63+D89+D115+D141+D214+D167+D194+D242+D263+D279</f>
        <v>0</v>
      </c>
      <c r="L11" s="14">
        <f t="shared" si="0"/>
        <v>0</v>
      </c>
      <c r="M11" s="15"/>
    </row>
    <row r="12" spans="1:13" ht="19.5" thickBot="1" x14ac:dyDescent="0.3">
      <c r="A12" s="37" t="s">
        <v>0</v>
      </c>
      <c r="B12" s="37"/>
      <c r="C12" s="37"/>
      <c r="D12" s="37"/>
      <c r="E12" s="37"/>
      <c r="J12" s="26">
        <f>J10-J11</f>
        <v>0</v>
      </c>
      <c r="K12" s="27"/>
      <c r="L12" s="27"/>
    </row>
    <row r="13" spans="1:13" ht="76.5" customHeight="1" x14ac:dyDescent="0.25">
      <c r="A13" s="38" t="s">
        <v>32</v>
      </c>
      <c r="B13" s="38"/>
      <c r="C13" s="38"/>
      <c r="D13" s="38"/>
      <c r="E13" s="38"/>
      <c r="J13" s="16"/>
      <c r="K13" s="16"/>
      <c r="L13" s="16"/>
    </row>
    <row r="15" spans="1:13" x14ac:dyDescent="0.25">
      <c r="A15" s="39" t="s">
        <v>29</v>
      </c>
      <c r="B15" s="40" t="s">
        <v>2</v>
      </c>
      <c r="C15" s="40" t="s">
        <v>3</v>
      </c>
      <c r="D15" s="40"/>
      <c r="E15" s="40"/>
    </row>
    <row r="16" spans="1:13" x14ac:dyDescent="0.25">
      <c r="A16" s="39"/>
      <c r="B16" s="40"/>
      <c r="C16" s="17" t="s">
        <v>37</v>
      </c>
      <c r="D16" s="17" t="s">
        <v>41</v>
      </c>
      <c r="E16" s="17" t="s">
        <v>45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116785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53838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56641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38013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90450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92435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136113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123442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39</v>
      </c>
      <c r="C26" s="20">
        <v>80114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60670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34276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62071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102596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40174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f>54188+6500</f>
        <v>60688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87472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31999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304166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1199865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35" t="s">
        <v>12</v>
      </c>
      <c r="B37" s="36"/>
      <c r="C37" s="20">
        <f>SUM(C18:C36)</f>
        <v>2771808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37" t="s">
        <v>0</v>
      </c>
      <c r="B40" s="37"/>
      <c r="C40" s="37"/>
      <c r="D40" s="37"/>
      <c r="E40" s="37"/>
    </row>
    <row r="41" spans="1:12" x14ac:dyDescent="0.25">
      <c r="A41" s="38" t="s">
        <v>27</v>
      </c>
      <c r="B41" s="38"/>
      <c r="C41" s="38"/>
      <c r="D41" s="38"/>
      <c r="E41" s="38"/>
    </row>
    <row r="43" spans="1:12" x14ac:dyDescent="0.25">
      <c r="A43" s="39" t="s">
        <v>29</v>
      </c>
      <c r="B43" s="40" t="s">
        <v>2</v>
      </c>
      <c r="C43" s="40" t="s">
        <v>3</v>
      </c>
      <c r="D43" s="40"/>
      <c r="E43" s="40"/>
    </row>
    <row r="44" spans="1:12" x14ac:dyDescent="0.25">
      <c r="A44" s="39"/>
      <c r="B44" s="40"/>
      <c r="C44" s="17" t="s">
        <v>37</v>
      </c>
      <c r="D44" s="17" t="s">
        <v>41</v>
      </c>
      <c r="E44" s="17" t="s">
        <v>45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1389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640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674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452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15241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8033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10016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1468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39</v>
      </c>
      <c r="C54" s="20">
        <v>953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22985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408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738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21169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20398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644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5857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381</v>
      </c>
      <c r="D62" s="20">
        <v>0</v>
      </c>
      <c r="E62" s="20">
        <v>0</v>
      </c>
    </row>
    <row r="63" spans="1:5" ht="27.75" customHeight="1" x14ac:dyDescent="0.25">
      <c r="A63" s="35" t="s">
        <v>12</v>
      </c>
      <c r="B63" s="36"/>
      <c r="C63" s="20">
        <f>SUM(C46:C62)</f>
        <v>111446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37" t="s">
        <v>0</v>
      </c>
      <c r="B66" s="37"/>
      <c r="C66" s="37"/>
      <c r="D66" s="37"/>
      <c r="E66" s="37"/>
    </row>
    <row r="67" spans="1:5" x14ac:dyDescent="0.25">
      <c r="A67" s="38" t="s">
        <v>46</v>
      </c>
      <c r="B67" s="38"/>
      <c r="C67" s="38"/>
      <c r="D67" s="38"/>
      <c r="E67" s="38"/>
    </row>
    <row r="68" spans="1:5" x14ac:dyDescent="0.25">
      <c r="D68" s="6"/>
    </row>
    <row r="69" spans="1:5" x14ac:dyDescent="0.25">
      <c r="A69" s="39" t="s">
        <v>29</v>
      </c>
      <c r="B69" s="40" t="s">
        <v>2</v>
      </c>
      <c r="C69" s="40" t="s">
        <v>3</v>
      </c>
      <c r="D69" s="40"/>
      <c r="E69" s="40"/>
    </row>
    <row r="70" spans="1:5" x14ac:dyDescent="0.25">
      <c r="A70" s="39"/>
      <c r="B70" s="40"/>
      <c r="C70" s="17" t="s">
        <v>37</v>
      </c>
      <c r="D70" s="17" t="s">
        <v>41</v>
      </c>
      <c r="E70" s="17" t="s">
        <v>45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1389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640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674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452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1076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1099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1619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1468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39</v>
      </c>
      <c r="C80" s="20">
        <v>953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721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408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738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1220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478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644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1040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381</v>
      </c>
      <c r="D88" s="20">
        <v>0</v>
      </c>
      <c r="E88" s="20">
        <v>0</v>
      </c>
    </row>
    <row r="89" spans="1:5" ht="27.75" customHeight="1" x14ac:dyDescent="0.25">
      <c r="A89" s="35" t="s">
        <v>12</v>
      </c>
      <c r="B89" s="36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37" t="s">
        <v>0</v>
      </c>
      <c r="B92" s="37"/>
      <c r="C92" s="37"/>
      <c r="D92" s="37"/>
      <c r="E92" s="37"/>
    </row>
    <row r="93" spans="1:5" x14ac:dyDescent="0.25">
      <c r="A93" s="38" t="s">
        <v>47</v>
      </c>
      <c r="B93" s="38"/>
      <c r="C93" s="38"/>
      <c r="D93" s="38"/>
      <c r="E93" s="38"/>
    </row>
    <row r="94" spans="1:5" x14ac:dyDescent="0.25">
      <c r="D94" s="6"/>
    </row>
    <row r="95" spans="1:5" x14ac:dyDescent="0.25">
      <c r="A95" s="39" t="s">
        <v>29</v>
      </c>
      <c r="B95" s="40" t="s">
        <v>2</v>
      </c>
      <c r="C95" s="40" t="s">
        <v>3</v>
      </c>
      <c r="D95" s="40"/>
      <c r="E95" s="40"/>
    </row>
    <row r="96" spans="1:5" x14ac:dyDescent="0.25">
      <c r="A96" s="39"/>
      <c r="B96" s="40"/>
      <c r="C96" s="17" t="s">
        <v>37</v>
      </c>
      <c r="D96" s="17" t="s">
        <v>41</v>
      </c>
      <c r="E96" s="17" t="s">
        <v>45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f>194806+34063</f>
        <v>228869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59940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f>300674+35814</f>
        <v>336488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452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111076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1099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211619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1468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39</v>
      </c>
      <c r="C106" s="20">
        <v>90953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f>100721+28649</f>
        <v>129370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325408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105738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589300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45478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70644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444720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381</v>
      </c>
      <c r="D114" s="20">
        <v>0</v>
      </c>
      <c r="E114" s="20">
        <v>0</v>
      </c>
    </row>
    <row r="115" spans="1:5" ht="27.75" customHeight="1" x14ac:dyDescent="0.25">
      <c r="A115" s="35" t="s">
        <v>12</v>
      </c>
      <c r="B115" s="36"/>
      <c r="C115" s="20">
        <f>SUM(C98:C114)</f>
        <v>2753003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37" t="s">
        <v>0</v>
      </c>
      <c r="B118" s="37"/>
      <c r="C118" s="37"/>
      <c r="D118" s="37"/>
      <c r="E118" s="37"/>
    </row>
    <row r="119" spans="1:5" x14ac:dyDescent="0.25">
      <c r="A119" s="38" t="s">
        <v>48</v>
      </c>
      <c r="B119" s="38"/>
      <c r="C119" s="38"/>
      <c r="D119" s="38"/>
      <c r="E119" s="38"/>
    </row>
    <row r="120" spans="1:5" x14ac:dyDescent="0.25">
      <c r="D120" s="6"/>
    </row>
    <row r="121" spans="1:5" x14ac:dyDescent="0.25">
      <c r="A121" s="39" t="s">
        <v>29</v>
      </c>
      <c r="B121" s="40" t="s">
        <v>2</v>
      </c>
      <c r="C121" s="40" t="s">
        <v>3</v>
      </c>
      <c r="D121" s="40"/>
      <c r="E121" s="40"/>
    </row>
    <row r="122" spans="1:5" x14ac:dyDescent="0.25">
      <c r="A122" s="39"/>
      <c r="B122" s="40"/>
      <c r="C122" s="17" t="s">
        <v>37</v>
      </c>
      <c r="D122" s="17" t="s">
        <v>41</v>
      </c>
      <c r="E122" s="17" t="s">
        <v>45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165554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v>122054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85674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19452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151076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467099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919106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724560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39</v>
      </c>
      <c r="C132" s="20">
        <f>195953+97000</f>
        <v>292953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61069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104208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594038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141220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80978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f>142644+310814.48+301828</f>
        <v>755286.48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1230120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381</v>
      </c>
      <c r="D140" s="20">
        <v>0</v>
      </c>
      <c r="E140" s="20">
        <v>0</v>
      </c>
    </row>
    <row r="141" spans="1:5" ht="27.75" customHeight="1" x14ac:dyDescent="0.25">
      <c r="A141" s="35" t="s">
        <v>12</v>
      </c>
      <c r="B141" s="36"/>
      <c r="C141" s="20">
        <f>SUM(C124:C140)</f>
        <v>5914828.4800000004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37" t="s">
        <v>0</v>
      </c>
      <c r="B144" s="37"/>
      <c r="C144" s="37"/>
      <c r="D144" s="37"/>
      <c r="E144" s="37"/>
    </row>
    <row r="145" spans="1:5" ht="38.25" customHeight="1" x14ac:dyDescent="0.25">
      <c r="A145" s="41" t="s">
        <v>52</v>
      </c>
      <c r="B145" s="41"/>
      <c r="C145" s="41"/>
      <c r="D145" s="41"/>
      <c r="E145" s="41"/>
    </row>
    <row r="147" spans="1:5" x14ac:dyDescent="0.25">
      <c r="A147" s="39" t="s">
        <v>29</v>
      </c>
      <c r="B147" s="40" t="s">
        <v>2</v>
      </c>
      <c r="C147" s="40" t="s">
        <v>3</v>
      </c>
      <c r="D147" s="40"/>
      <c r="E147" s="40"/>
    </row>
    <row r="148" spans="1:5" x14ac:dyDescent="0.25">
      <c r="A148" s="39"/>
      <c r="B148" s="40"/>
      <c r="C148" s="17" t="s">
        <v>37</v>
      </c>
      <c r="D148" s="17" t="s">
        <v>41</v>
      </c>
      <c r="E148" s="17" t="s">
        <v>45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1389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640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674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452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f>301076-80000</f>
        <v>221076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1099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1619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1468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39</v>
      </c>
      <c r="C158" s="20">
        <f>953+35000</f>
        <v>35953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721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408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738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1220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478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644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f>1040+45000</f>
        <v>46040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381</v>
      </c>
      <c r="D166" s="20">
        <v>0</v>
      </c>
      <c r="E166" s="20">
        <v>0</v>
      </c>
    </row>
    <row r="167" spans="1:5" ht="27.75" customHeight="1" x14ac:dyDescent="0.25">
      <c r="A167" s="42" t="s">
        <v>12</v>
      </c>
      <c r="B167" s="43"/>
      <c r="C167" s="20">
        <f>SUM(C150:C166)</f>
        <v>315000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37" t="s">
        <v>0</v>
      </c>
      <c r="B171" s="37"/>
      <c r="C171" s="37"/>
      <c r="D171" s="37"/>
      <c r="E171" s="37"/>
    </row>
    <row r="172" spans="1:5" ht="39" customHeight="1" x14ac:dyDescent="0.25">
      <c r="A172" s="38" t="s">
        <v>53</v>
      </c>
      <c r="B172" s="38"/>
      <c r="C172" s="38"/>
      <c r="D172" s="38"/>
      <c r="E172" s="38"/>
    </row>
    <row r="174" spans="1:5" x14ac:dyDescent="0.25">
      <c r="A174" s="39" t="s">
        <v>29</v>
      </c>
      <c r="B174" s="40" t="s">
        <v>2</v>
      </c>
      <c r="C174" s="40" t="s">
        <v>3</v>
      </c>
      <c r="D174" s="40"/>
      <c r="E174" s="40"/>
    </row>
    <row r="175" spans="1:5" x14ac:dyDescent="0.25">
      <c r="A175" s="39"/>
      <c r="B175" s="40"/>
      <c r="C175" s="17" t="s">
        <v>37</v>
      </c>
      <c r="D175" s="17" t="s">
        <v>41</v>
      </c>
      <c r="E175" s="17" t="s">
        <v>45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40370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18611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19580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13141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31267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31953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47052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42671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39</v>
      </c>
      <c r="C185" s="20">
        <v>27694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20972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11849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21457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35465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13887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51232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30237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11062</v>
      </c>
      <c r="D193" s="20">
        <v>0</v>
      </c>
      <c r="E193" s="20">
        <v>0</v>
      </c>
    </row>
    <row r="194" spans="1:8" ht="27.75" customHeight="1" x14ac:dyDescent="0.25">
      <c r="A194" s="35" t="s">
        <v>12</v>
      </c>
      <c r="B194" s="36"/>
      <c r="C194" s="20">
        <f>SUM(C177:C193)</f>
        <v>468500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37" t="s">
        <v>0</v>
      </c>
      <c r="B197" s="37"/>
      <c r="C197" s="37"/>
      <c r="D197" s="37"/>
      <c r="E197" s="37"/>
    </row>
    <row r="198" spans="1:8" ht="60" customHeight="1" x14ac:dyDescent="0.25">
      <c r="A198" s="38" t="s">
        <v>49</v>
      </c>
      <c r="B198" s="38"/>
      <c r="C198" s="38"/>
      <c r="D198" s="38"/>
      <c r="E198" s="38"/>
    </row>
    <row r="200" spans="1:8" collapsed="1" x14ac:dyDescent="0.25">
      <c r="A200" s="39" t="s">
        <v>29</v>
      </c>
      <c r="B200" s="40" t="s">
        <v>2</v>
      </c>
      <c r="C200" s="40" t="s">
        <v>3</v>
      </c>
      <c r="D200" s="40"/>
      <c r="E200" s="40"/>
    </row>
    <row r="201" spans="1:8" x14ac:dyDescent="0.25">
      <c r="A201" s="39"/>
      <c r="B201" s="40"/>
      <c r="C201" s="17" t="s">
        <v>37</v>
      </c>
      <c r="D201" s="17" t="s">
        <v>41</v>
      </c>
      <c r="E201" s="17" t="s">
        <v>45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50</v>
      </c>
      <c r="H202" s="9" t="s">
        <v>51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80382.299999999988</v>
      </c>
      <c r="D203" s="20">
        <v>0</v>
      </c>
      <c r="E203" s="20">
        <v>0</v>
      </c>
      <c r="G203" s="23">
        <v>73038.429999999993</v>
      </c>
      <c r="H203" s="23">
        <v>7343.87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51386.41</v>
      </c>
      <c r="D204" s="20">
        <v>0</v>
      </c>
      <c r="E204" s="20">
        <v>0</v>
      </c>
      <c r="G204" s="23">
        <v>42207.61</v>
      </c>
      <c r="H204" s="23">
        <v>9178.7999999999993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267694.73</v>
      </c>
      <c r="D205" s="20">
        <v>0</v>
      </c>
      <c r="E205" s="20">
        <v>0</v>
      </c>
      <c r="G205" s="23">
        <v>241148.41</v>
      </c>
      <c r="H205" s="23">
        <v>26546.32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533805.46</v>
      </c>
      <c r="D206" s="20">
        <v>0</v>
      </c>
      <c r="E206" s="20">
        <v>0</v>
      </c>
      <c r="G206" s="23">
        <v>472452.71</v>
      </c>
      <c r="H206" s="23">
        <v>61352.75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290250.88</v>
      </c>
      <c r="D207" s="20">
        <v>0</v>
      </c>
      <c r="E207" s="20">
        <v>0</v>
      </c>
      <c r="G207" s="23">
        <v>265010.40000000002</v>
      </c>
      <c r="H207" s="23">
        <v>25240.48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114936.63</v>
      </c>
      <c r="D208" s="20">
        <v>0</v>
      </c>
      <c r="E208" s="20">
        <v>0</v>
      </c>
      <c r="G208" s="23">
        <v>98174.44</v>
      </c>
      <c r="H208" s="23">
        <v>16762.189999999999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85395.72</v>
      </c>
      <c r="D209" s="20">
        <v>0</v>
      </c>
      <c r="E209" s="20">
        <v>0</v>
      </c>
      <c r="G209" s="23">
        <v>77026.05</v>
      </c>
      <c r="H209" s="23">
        <v>8369.67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115089.06</v>
      </c>
      <c r="D210" s="20">
        <v>0</v>
      </c>
      <c r="E210" s="20">
        <v>0</v>
      </c>
      <c r="G210" s="23">
        <v>102834.74</v>
      </c>
      <c r="H210" s="23">
        <v>12254.32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363026.64</v>
      </c>
      <c r="D211" s="20">
        <v>0</v>
      </c>
      <c r="E211" s="20">
        <v>0</v>
      </c>
      <c r="G211" s="23">
        <v>324394.13</v>
      </c>
      <c r="H211" s="23">
        <v>38632.51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38355.61</v>
      </c>
      <c r="D212" s="20">
        <v>0</v>
      </c>
      <c r="E212" s="20">
        <v>0</v>
      </c>
      <c r="G212" s="23">
        <v>30112.27</v>
      </c>
      <c r="H212" s="23">
        <v>8243.34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78194.38</v>
      </c>
      <c r="D213" s="20">
        <v>0</v>
      </c>
      <c r="E213" s="20">
        <v>0</v>
      </c>
      <c r="G213" s="23">
        <v>67386.960000000006</v>
      </c>
      <c r="H213" s="23">
        <v>10807.42</v>
      </c>
    </row>
    <row r="214" spans="1:8" ht="27.75" customHeight="1" x14ac:dyDescent="0.25">
      <c r="A214" s="42" t="s">
        <v>12</v>
      </c>
      <c r="B214" s="43"/>
      <c r="C214" s="20">
        <f>SUM(C203:C213)</f>
        <v>2018517.8199999998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1793786.15</v>
      </c>
      <c r="H214" s="20">
        <f t="shared" ref="H214" si="8">SUM(H203:H213)</f>
        <v>224731.67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37" t="s">
        <v>0</v>
      </c>
      <c r="B217" s="37"/>
      <c r="C217" s="37"/>
      <c r="D217" s="37"/>
      <c r="E217" s="37"/>
    </row>
    <row r="218" spans="1:8" ht="39" customHeight="1" x14ac:dyDescent="0.25">
      <c r="A218" s="41" t="s">
        <v>54</v>
      </c>
      <c r="B218" s="41"/>
      <c r="C218" s="41"/>
      <c r="D218" s="41"/>
      <c r="E218" s="41"/>
    </row>
    <row r="220" spans="1:8" x14ac:dyDescent="0.25">
      <c r="A220" s="39" t="s">
        <v>29</v>
      </c>
      <c r="B220" s="40" t="s">
        <v>2</v>
      </c>
      <c r="C220" s="40" t="s">
        <v>3</v>
      </c>
      <c r="D220" s="40"/>
      <c r="E220" s="40"/>
    </row>
    <row r="221" spans="1:8" x14ac:dyDescent="0.25">
      <c r="A221" s="39"/>
      <c r="B221" s="40"/>
      <c r="C221" s="17" t="s">
        <v>37</v>
      </c>
      <c r="D221" s="17" t="s">
        <v>41</v>
      </c>
      <c r="E221" s="17" t="s">
        <v>45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45000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45000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39</v>
      </c>
      <c r="C231" s="20">
        <v>52500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v>15000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f>30000+15000</f>
        <v>45000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v>30000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v>45000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f>30000-15000</f>
        <v>15000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v>0</v>
      </c>
      <c r="D241" s="20">
        <v>0</v>
      </c>
      <c r="E241" s="20">
        <v>0</v>
      </c>
    </row>
    <row r="242" spans="1:5" ht="27.75" customHeight="1" x14ac:dyDescent="0.25">
      <c r="A242" s="35" t="s">
        <v>12</v>
      </c>
      <c r="B242" s="36"/>
      <c r="C242" s="20">
        <f>SUM(C223:C241)</f>
        <v>600000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38</v>
      </c>
    </row>
    <row r="245" spans="1:5" x14ac:dyDescent="0.25">
      <c r="D245" s="6"/>
    </row>
    <row r="246" spans="1:5" x14ac:dyDescent="0.25">
      <c r="A246" s="37" t="s">
        <v>0</v>
      </c>
      <c r="B246" s="37"/>
      <c r="C246" s="37"/>
      <c r="D246" s="37"/>
      <c r="E246" s="37"/>
    </row>
    <row r="247" spans="1:5" ht="60" customHeight="1" x14ac:dyDescent="0.25">
      <c r="A247" s="38" t="s">
        <v>55</v>
      </c>
      <c r="B247" s="38"/>
      <c r="C247" s="38"/>
      <c r="D247" s="38"/>
      <c r="E247" s="38"/>
    </row>
    <row r="248" spans="1:5" x14ac:dyDescent="0.25">
      <c r="D248" s="6"/>
    </row>
    <row r="249" spans="1:5" x14ac:dyDescent="0.25">
      <c r="A249" s="39" t="s">
        <v>29</v>
      </c>
      <c r="B249" s="40" t="s">
        <v>2</v>
      </c>
      <c r="C249" s="40" t="s">
        <v>3</v>
      </c>
      <c r="D249" s="40"/>
      <c r="E249" s="40"/>
    </row>
    <row r="250" spans="1:5" x14ac:dyDescent="0.25">
      <c r="A250" s="39"/>
      <c r="B250" s="40"/>
      <c r="C250" s="17" t="s">
        <v>37</v>
      </c>
      <c r="D250" s="17" t="s">
        <v>41</v>
      </c>
      <c r="E250" s="17" t="s">
        <v>45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2866.5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3600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14500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50203.5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13800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9900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4200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6700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14500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7000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3500</v>
      </c>
      <c r="D262" s="20">
        <v>0</v>
      </c>
      <c r="E262" s="20">
        <v>0</v>
      </c>
    </row>
    <row r="263" spans="1:5" ht="27.75" customHeight="1" x14ac:dyDescent="0.25">
      <c r="A263" s="35" t="s">
        <v>12</v>
      </c>
      <c r="B263" s="36"/>
      <c r="C263" s="20">
        <f>SUM(C252:C262)</f>
        <v>130770</v>
      </c>
      <c r="D263" s="20">
        <f t="shared" ref="D263:E263" si="9">SUM(D252:D262)</f>
        <v>0</v>
      </c>
      <c r="E263" s="20">
        <f t="shared" si="9"/>
        <v>0</v>
      </c>
    </row>
    <row r="265" spans="1:5" x14ac:dyDescent="0.25">
      <c r="D265" s="6"/>
      <c r="E265" s="10" t="s">
        <v>57</v>
      </c>
    </row>
    <row r="266" spans="1:5" x14ac:dyDescent="0.25">
      <c r="D266" s="6"/>
    </row>
    <row r="267" spans="1:5" x14ac:dyDescent="0.25">
      <c r="A267" s="37" t="s">
        <v>0</v>
      </c>
      <c r="B267" s="37"/>
      <c r="C267" s="37"/>
      <c r="D267" s="37"/>
      <c r="E267" s="37"/>
    </row>
    <row r="268" spans="1:5" ht="60" customHeight="1" x14ac:dyDescent="0.25">
      <c r="A268" s="38" t="s">
        <v>58</v>
      </c>
      <c r="B268" s="38"/>
      <c r="C268" s="38"/>
      <c r="D268" s="38"/>
      <c r="E268" s="38"/>
    </row>
    <row r="269" spans="1:5" x14ac:dyDescent="0.25">
      <c r="D269" s="6"/>
    </row>
    <row r="270" spans="1:5" x14ac:dyDescent="0.25">
      <c r="A270" s="39" t="s">
        <v>29</v>
      </c>
      <c r="B270" s="40" t="s">
        <v>2</v>
      </c>
      <c r="C270" s="40" t="s">
        <v>3</v>
      </c>
      <c r="D270" s="40"/>
      <c r="E270" s="40"/>
    </row>
    <row r="271" spans="1:5" x14ac:dyDescent="0.25">
      <c r="A271" s="39"/>
      <c r="B271" s="40"/>
      <c r="C271" s="17" t="s">
        <v>37</v>
      </c>
      <c r="D271" s="17" t="s">
        <v>41</v>
      </c>
      <c r="E271" s="17" t="s">
        <v>45</v>
      </c>
    </row>
    <row r="272" spans="1:5" x14ac:dyDescent="0.25">
      <c r="A272" s="28">
        <v>1</v>
      </c>
      <c r="B272" s="28">
        <v>2</v>
      </c>
      <c r="C272" s="28">
        <v>3</v>
      </c>
      <c r="D272" s="28">
        <v>4</v>
      </c>
      <c r="E272" s="28">
        <v>5</v>
      </c>
    </row>
    <row r="273" spans="1:5" ht="27" customHeight="1" x14ac:dyDescent="0.25">
      <c r="A273" s="30">
        <v>1</v>
      </c>
      <c r="B273" s="2" t="s">
        <v>14</v>
      </c>
      <c r="C273" s="31">
        <v>127444.99</v>
      </c>
      <c r="D273" s="31">
        <v>0</v>
      </c>
      <c r="E273" s="31">
        <v>0</v>
      </c>
    </row>
    <row r="274" spans="1:5" ht="27" customHeight="1" x14ac:dyDescent="0.25">
      <c r="A274" s="33">
        <v>2</v>
      </c>
      <c r="B274" s="2" t="s">
        <v>16</v>
      </c>
      <c r="C274" s="31">
        <v>313000</v>
      </c>
      <c r="D274" s="31">
        <v>0</v>
      </c>
      <c r="E274" s="31">
        <v>0</v>
      </c>
    </row>
    <row r="275" spans="1:5" ht="27" customHeight="1" x14ac:dyDescent="0.25">
      <c r="A275" s="34">
        <v>3</v>
      </c>
      <c r="B275" s="2" t="s">
        <v>21</v>
      </c>
      <c r="C275" s="31">
        <f>189700+180000</f>
        <v>369700</v>
      </c>
      <c r="D275" s="31">
        <v>0</v>
      </c>
      <c r="E275" s="31">
        <v>0</v>
      </c>
    </row>
    <row r="276" spans="1:5" ht="27" customHeight="1" x14ac:dyDescent="0.25">
      <c r="A276" s="34">
        <v>4</v>
      </c>
      <c r="B276" s="2" t="s">
        <v>8</v>
      </c>
      <c r="C276" s="31">
        <v>100000</v>
      </c>
      <c r="D276" s="31">
        <v>0</v>
      </c>
      <c r="E276" s="31">
        <v>0</v>
      </c>
    </row>
    <row r="277" spans="1:5" ht="27" customHeight="1" x14ac:dyDescent="0.25">
      <c r="A277" s="32">
        <v>5</v>
      </c>
      <c r="B277" s="2" t="s">
        <v>23</v>
      </c>
      <c r="C277" s="20">
        <v>145563.5</v>
      </c>
      <c r="D277" s="20">
        <v>0</v>
      </c>
      <c r="E277" s="20">
        <v>0</v>
      </c>
    </row>
    <row r="278" spans="1:5" ht="27" customHeight="1" x14ac:dyDescent="0.25">
      <c r="A278" s="28">
        <v>6</v>
      </c>
      <c r="B278" s="2" t="s">
        <v>24</v>
      </c>
      <c r="C278" s="20">
        <f>8716204.8+3956485.18+450000+1301506+2500000+1500000+1660146</f>
        <v>20084341.98</v>
      </c>
      <c r="D278" s="20">
        <v>0</v>
      </c>
      <c r="E278" s="20">
        <v>0</v>
      </c>
    </row>
    <row r="279" spans="1:5" ht="27.75" customHeight="1" x14ac:dyDescent="0.25">
      <c r="A279" s="35" t="s">
        <v>12</v>
      </c>
      <c r="B279" s="36"/>
      <c r="C279" s="20">
        <f>SUM(C273:C278)</f>
        <v>21140050.469999999</v>
      </c>
      <c r="D279" s="20">
        <f>SUM(D278:D278)</f>
        <v>0</v>
      </c>
      <c r="E279" s="20">
        <f>SUM(E278:E278)</f>
        <v>0</v>
      </c>
    </row>
  </sheetData>
  <mergeCells count="68"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  <mergeCell ref="A12:E12"/>
    <mergeCell ref="A13:E13"/>
    <mergeCell ref="A8:E8"/>
    <mergeCell ref="A9:E9"/>
    <mergeCell ref="A15:A16"/>
    <mergeCell ref="B15:B16"/>
    <mergeCell ref="B43:B44"/>
    <mergeCell ref="C43:E43"/>
    <mergeCell ref="C15:E15"/>
    <mergeCell ref="A40:E40"/>
    <mergeCell ref="A41:E41"/>
    <mergeCell ref="A37:B37"/>
    <mergeCell ref="A43:A44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279:B279"/>
    <mergeCell ref="A267:E267"/>
    <mergeCell ref="A268:E268"/>
    <mergeCell ref="A270:A271"/>
    <mergeCell ref="B270:B271"/>
    <mergeCell ref="C270:E270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  <brk id="26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2023-10-30T04:33:59Z</dcterms:modified>
</cp:coreProperties>
</file>