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МБТ'!$A$1:$E$300</definedName>
  </definedNames>
  <calcPr calcId="145621"/>
</workbook>
</file>

<file path=xl/calcChain.xml><?xml version="1.0" encoding="utf-8"?>
<calcChain xmlns="http://schemas.openxmlformats.org/spreadsheetml/2006/main">
  <c r="C275" i="1" l="1"/>
  <c r="C276" i="1" s="1"/>
  <c r="G211" i="1"/>
  <c r="G208" i="1"/>
  <c r="G207" i="1"/>
  <c r="G203" i="1"/>
  <c r="C125" i="1"/>
  <c r="C165" i="1" l="1"/>
  <c r="E276" i="1"/>
  <c r="D276" i="1"/>
  <c r="C132" i="1"/>
  <c r="C158" i="1"/>
  <c r="C154" i="1"/>
  <c r="D263" i="1" l="1"/>
  <c r="E263" i="1"/>
  <c r="C263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<sst xmlns="http://schemas.openxmlformats.org/spreadsheetml/2006/main" count="285" uniqueCount="59">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</sst>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6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5" t="s">
        <v>0</v>
      </c>
      <c r="B8" s="35"/>
      <c r="C8" s="35"/>
      <c r="D8" s="35"/>
      <c r="E8" s="35"/>
    </row>
    <row r="9" spans="1:13" ht="41.25" customHeight="1" x14ac:dyDescent="0.25">
      <c r="A9" s="36" t="s">
        <v>44</v>
      </c>
      <c r="B9" s="36"/>
      <c r="C9" s="36"/>
      <c r="D9" s="36"/>
      <c r="E9" s="36"/>
    </row>
    <row r="10" spans="1:13" x14ac:dyDescent="0.25">
      <c r="A10" s="13"/>
      <c r="B10" s="13"/>
      <c r="C10" s="13"/>
      <c r="D10" s="13"/>
      <c r="E10" s="13"/>
      <c r="J10" s="24">
        <v>21572696.739999998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C37+C63+C89+C115+C141+C214+C167+C194+C242+C263+C276</f>
        <v>21572696.740000002</v>
      </c>
      <c r="K11" s="14">
        <f t="shared" ref="K11:L11" si="0">D37+D63+D89+D115+D141+D214+D167+D194+D242+D263+D276</f>
        <v>0</v>
      </c>
      <c r="L11" s="14">
        <f t="shared" si="0"/>
        <v>0</v>
      </c>
      <c r="M11" s="15"/>
    </row>
    <row r="12" spans="1:13" ht="19.5" thickBot="1" x14ac:dyDescent="0.3">
      <c r="A12" s="35" t="s">
        <v>0</v>
      </c>
      <c r="B12" s="35"/>
      <c r="C12" s="35"/>
      <c r="D12" s="35"/>
      <c r="E12" s="35"/>
      <c r="J12" s="26">
        <f>J10-J11</f>
        <v>0</v>
      </c>
      <c r="K12" s="27"/>
      <c r="L12" s="27"/>
    </row>
    <row r="13" spans="1:13" ht="76.5" customHeight="1" x14ac:dyDescent="0.25">
      <c r="A13" s="36" t="s">
        <v>32</v>
      </c>
      <c r="B13" s="36"/>
      <c r="C13" s="36"/>
      <c r="D13" s="36"/>
      <c r="E13" s="36"/>
      <c r="J13" s="16"/>
      <c r="K13" s="16"/>
      <c r="L13" s="16"/>
    </row>
    <row r="15" spans="1:13" x14ac:dyDescent="0.25">
      <c r="A15" s="37" t="s">
        <v>29</v>
      </c>
      <c r="B15" s="38" t="s">
        <v>2</v>
      </c>
      <c r="C15" s="38" t="s">
        <v>3</v>
      </c>
      <c r="D15" s="38"/>
      <c r="E15" s="38"/>
    </row>
    <row r="16" spans="1:13" x14ac:dyDescent="0.25">
      <c r="A16" s="37"/>
      <c r="B16" s="38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54188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599865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3" t="s">
        <v>12</v>
      </c>
      <c r="B37" s="34"/>
      <c r="C37" s="20">
        <f>SUM(C18:C36)</f>
        <v>2165308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5" t="s">
        <v>0</v>
      </c>
      <c r="B40" s="35"/>
      <c r="C40" s="35"/>
      <c r="D40" s="35"/>
      <c r="E40" s="35"/>
    </row>
    <row r="41" spans="1:12" x14ac:dyDescent="0.25">
      <c r="A41" s="36" t="s">
        <v>27</v>
      </c>
      <c r="B41" s="36"/>
      <c r="C41" s="36"/>
      <c r="D41" s="36"/>
      <c r="E41" s="36"/>
    </row>
    <row r="43" spans="1:12" x14ac:dyDescent="0.25">
      <c r="A43" s="37" t="s">
        <v>29</v>
      </c>
      <c r="B43" s="38" t="s">
        <v>2</v>
      </c>
      <c r="C43" s="38" t="s">
        <v>3</v>
      </c>
      <c r="D43" s="38"/>
      <c r="E43" s="38"/>
    </row>
    <row r="44" spans="1:12" x14ac:dyDescent="0.25">
      <c r="A44" s="37"/>
      <c r="B44" s="38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3" t="s">
        <v>12</v>
      </c>
      <c r="B63" s="34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5" t="s">
        <v>0</v>
      </c>
      <c r="B66" s="35"/>
      <c r="C66" s="35"/>
      <c r="D66" s="35"/>
      <c r="E66" s="35"/>
    </row>
    <row r="67" spans="1:5" x14ac:dyDescent="0.25">
      <c r="A67" s="36" t="s">
        <v>46</v>
      </c>
      <c r="B67" s="36"/>
      <c r="C67" s="36"/>
      <c r="D67" s="36"/>
      <c r="E67" s="36"/>
    </row>
    <row r="68" spans="1:5" x14ac:dyDescent="0.25">
      <c r="D68" s="6"/>
    </row>
    <row r="69" spans="1:5" x14ac:dyDescent="0.25">
      <c r="A69" s="37" t="s">
        <v>29</v>
      </c>
      <c r="B69" s="38" t="s">
        <v>2</v>
      </c>
      <c r="C69" s="38" t="s">
        <v>3</v>
      </c>
      <c r="D69" s="38"/>
      <c r="E69" s="38"/>
    </row>
    <row r="70" spans="1:5" x14ac:dyDescent="0.25">
      <c r="A70" s="37"/>
      <c r="B70" s="38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3" t="s">
        <v>12</v>
      </c>
      <c r="B89" s="34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5" t="s">
        <v>0</v>
      </c>
      <c r="B92" s="35"/>
      <c r="C92" s="35"/>
      <c r="D92" s="35"/>
      <c r="E92" s="35"/>
    </row>
    <row r="93" spans="1:5" x14ac:dyDescent="0.25">
      <c r="A93" s="36" t="s">
        <v>47</v>
      </c>
      <c r="B93" s="36"/>
      <c r="C93" s="36"/>
      <c r="D93" s="36"/>
      <c r="E93" s="36"/>
    </row>
    <row r="94" spans="1:5" x14ac:dyDescent="0.25">
      <c r="D94" s="6"/>
    </row>
    <row r="95" spans="1:5" x14ac:dyDescent="0.25">
      <c r="A95" s="37" t="s">
        <v>29</v>
      </c>
      <c r="B95" s="38" t="s">
        <v>2</v>
      </c>
      <c r="C95" s="38" t="s">
        <v>3</v>
      </c>
      <c r="D95" s="38"/>
      <c r="E95" s="38"/>
    </row>
    <row r="96" spans="1:5" x14ac:dyDescent="0.25">
      <c r="A96" s="37"/>
      <c r="B96" s="38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194806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640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300674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211619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100721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290408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227220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3" t="s">
        <v>12</v>
      </c>
      <c r="B115" s="34"/>
      <c r="C115" s="20">
        <f>SUM(C98:C114)</f>
        <v>2198097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5" t="s">
        <v>0</v>
      </c>
      <c r="B118" s="35"/>
      <c r="C118" s="35"/>
      <c r="D118" s="35"/>
      <c r="E118" s="35"/>
    </row>
    <row r="119" spans="1:5" x14ac:dyDescent="0.25">
      <c r="A119" s="36" t="s">
        <v>48</v>
      </c>
      <c r="B119" s="36"/>
      <c r="C119" s="36"/>
      <c r="D119" s="36"/>
      <c r="E119" s="36"/>
    </row>
    <row r="120" spans="1:5" x14ac:dyDescent="0.25">
      <c r="D120" s="6"/>
    </row>
    <row r="121" spans="1:5" x14ac:dyDescent="0.25">
      <c r="A121" s="37" t="s">
        <v>29</v>
      </c>
      <c r="B121" s="38" t="s">
        <v>2</v>
      </c>
      <c r="C121" s="38" t="s">
        <v>3</v>
      </c>
      <c r="D121" s="38"/>
      <c r="E121" s="38"/>
    </row>
    <row r="122" spans="1:5" x14ac:dyDescent="0.25">
      <c r="A122" s="37"/>
      <c r="B122" s="38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f>62204+24300</f>
        <v>86504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919106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716468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v>453458.48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3" t="s">
        <v>12</v>
      </c>
      <c r="B141" s="34"/>
      <c r="C141" s="20">
        <f>SUM(C124:C140)</f>
        <v>5569358.4800000004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5" t="s">
        <v>0</v>
      </c>
      <c r="B144" s="35"/>
      <c r="C144" s="35"/>
      <c r="D144" s="35"/>
      <c r="E144" s="35"/>
    </row>
    <row r="145" spans="1:5" ht="38.25" customHeight="1" x14ac:dyDescent="0.25">
      <c r="A145" s="39" t="s">
        <v>52</v>
      </c>
      <c r="B145" s="39"/>
      <c r="C145" s="39"/>
      <c r="D145" s="39"/>
      <c r="E145" s="39"/>
    </row>
    <row r="147" spans="1:5" x14ac:dyDescent="0.25">
      <c r="A147" s="37" t="s">
        <v>29</v>
      </c>
      <c r="B147" s="38" t="s">
        <v>2</v>
      </c>
      <c r="C147" s="38" t="s">
        <v>3</v>
      </c>
      <c r="D147" s="38"/>
      <c r="E147" s="38"/>
    </row>
    <row r="148" spans="1:5" x14ac:dyDescent="0.25">
      <c r="A148" s="37"/>
      <c r="B148" s="38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f>301076-80000</f>
        <v>221076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0" t="s">
        <v>12</v>
      </c>
      <c r="B167" s="41"/>
      <c r="C167" s="20">
        <f>SUM(C150:C166)</f>
        <v>315000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5" t="s">
        <v>0</v>
      </c>
      <c r="B171" s="35"/>
      <c r="C171" s="35"/>
      <c r="D171" s="35"/>
      <c r="E171" s="35"/>
    </row>
    <row r="172" spans="1:5" ht="39" customHeight="1" x14ac:dyDescent="0.25">
      <c r="A172" s="36" t="s">
        <v>53</v>
      </c>
      <c r="B172" s="36"/>
      <c r="C172" s="36"/>
      <c r="D172" s="36"/>
      <c r="E172" s="36"/>
    </row>
    <row r="174" spans="1:5" x14ac:dyDescent="0.25">
      <c r="A174" s="37" t="s">
        <v>29</v>
      </c>
      <c r="B174" s="38" t="s">
        <v>2</v>
      </c>
      <c r="C174" s="38" t="s">
        <v>3</v>
      </c>
      <c r="D174" s="38"/>
      <c r="E174" s="38"/>
    </row>
    <row r="175" spans="1:5" x14ac:dyDescent="0.25">
      <c r="A175" s="37"/>
      <c r="B175" s="38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18732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3" t="s">
        <v>12</v>
      </c>
      <c r="B194" s="34"/>
      <c r="C194" s="20">
        <f>SUM(C177:C193)</f>
        <v>436000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5" t="s">
        <v>0</v>
      </c>
      <c r="B197" s="35"/>
      <c r="C197" s="35"/>
      <c r="D197" s="35"/>
      <c r="E197" s="35"/>
    </row>
    <row r="198" spans="1:8" ht="60" customHeight="1" x14ac:dyDescent="0.25">
      <c r="A198" s="36" t="s">
        <v>49</v>
      </c>
      <c r="B198" s="36"/>
      <c r="C198" s="36"/>
      <c r="D198" s="36"/>
      <c r="E198" s="36"/>
    </row>
    <row r="200" spans="1:8" collapsed="1" x14ac:dyDescent="0.25">
      <c r="A200" s="37" t="s">
        <v>29</v>
      </c>
      <c r="B200" s="38" t="s">
        <v>2</v>
      </c>
      <c r="C200" s="38" t="s">
        <v>3</v>
      </c>
      <c r="D200" s="38"/>
      <c r="E200" s="38"/>
    </row>
    <row r="201" spans="1:8" x14ac:dyDescent="0.25">
      <c r="A201" s="37"/>
      <c r="B201" s="38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38246.47</v>
      </c>
      <c r="D203" s="20">
        <v>0</v>
      </c>
      <c r="E203" s="20">
        <v>0</v>
      </c>
      <c r="G203" s="23">
        <f>33124+3926.47</f>
        <v>37050.47</v>
      </c>
      <c r="H203" s="23">
        <v>1196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42640</v>
      </c>
      <c r="D204" s="20">
        <v>0</v>
      </c>
      <c r="E204" s="20">
        <v>0</v>
      </c>
      <c r="G204" s="23">
        <v>40768</v>
      </c>
      <c r="H204" s="23">
        <v>1872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104364</v>
      </c>
      <c r="D205" s="20">
        <v>0</v>
      </c>
      <c r="E205" s="20">
        <v>0</v>
      </c>
      <c r="G205" s="23">
        <v>96824</v>
      </c>
      <c r="H205" s="23">
        <v>7540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293900.21999999997</v>
      </c>
      <c r="D206" s="20">
        <v>0</v>
      </c>
      <c r="E206" s="20">
        <v>0</v>
      </c>
      <c r="G206" s="23">
        <v>267500.21999999997</v>
      </c>
      <c r="H206" s="23">
        <v>26400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126656.8</v>
      </c>
      <c r="D207" s="20">
        <v>0</v>
      </c>
      <c r="E207" s="20">
        <v>0</v>
      </c>
      <c r="G207" s="23">
        <f>114660+4820.8</f>
        <v>119480.8</v>
      </c>
      <c r="H207" s="23">
        <v>7176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34513.650000000009</v>
      </c>
      <c r="D208" s="20">
        <v>0</v>
      </c>
      <c r="E208" s="20">
        <v>0</v>
      </c>
      <c r="G208" s="23">
        <f>88178.57-58812.92</f>
        <v>29365.650000000009</v>
      </c>
      <c r="H208" s="23">
        <v>5148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55692</v>
      </c>
      <c r="D209" s="20">
        <v>0</v>
      </c>
      <c r="E209" s="20">
        <v>0</v>
      </c>
      <c r="G209" s="23">
        <v>53508</v>
      </c>
      <c r="H209" s="23">
        <v>2184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79924</v>
      </c>
      <c r="D210" s="20">
        <v>0</v>
      </c>
      <c r="E210" s="20">
        <v>0</v>
      </c>
      <c r="G210" s="23">
        <v>76440</v>
      </c>
      <c r="H210" s="23">
        <v>3484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114935.65</v>
      </c>
      <c r="D211" s="20">
        <v>0</v>
      </c>
      <c r="E211" s="20">
        <v>0</v>
      </c>
      <c r="G211" s="23">
        <f>57330+50065.65</f>
        <v>107395.65</v>
      </c>
      <c r="H211" s="23">
        <v>7540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54600</v>
      </c>
      <c r="D212" s="20">
        <v>0</v>
      </c>
      <c r="E212" s="20">
        <v>0</v>
      </c>
      <c r="G212" s="23">
        <v>50960</v>
      </c>
      <c r="H212" s="23">
        <v>3640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40040</v>
      </c>
      <c r="D213" s="20">
        <v>0</v>
      </c>
      <c r="E213" s="20">
        <v>0</v>
      </c>
      <c r="G213" s="23">
        <v>38220</v>
      </c>
      <c r="H213" s="23">
        <v>1820</v>
      </c>
    </row>
    <row r="214" spans="1:8" ht="27.75" customHeight="1" x14ac:dyDescent="0.25">
      <c r="A214" s="40" t="s">
        <v>12</v>
      </c>
      <c r="B214" s="41"/>
      <c r="C214" s="20">
        <f>SUM(C203:C213)</f>
        <v>985512.79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917512.79</v>
      </c>
      <c r="H214" s="20">
        <f t="shared" ref="H214" si="8">SUM(H203:H213)</f>
        <v>68000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5" t="s">
        <v>0</v>
      </c>
      <c r="B217" s="35"/>
      <c r="C217" s="35"/>
      <c r="D217" s="35"/>
      <c r="E217" s="35"/>
    </row>
    <row r="218" spans="1:8" ht="39" customHeight="1" x14ac:dyDescent="0.25">
      <c r="A218" s="39" t="s">
        <v>54</v>
      </c>
      <c r="B218" s="39"/>
      <c r="C218" s="39"/>
      <c r="D218" s="39"/>
      <c r="E218" s="39"/>
    </row>
    <row r="220" spans="1:8" x14ac:dyDescent="0.25">
      <c r="A220" s="37" t="s">
        <v>29</v>
      </c>
      <c r="B220" s="38" t="s">
        <v>2</v>
      </c>
      <c r="C220" s="38" t="s">
        <v>3</v>
      </c>
      <c r="D220" s="38"/>
      <c r="E220" s="38"/>
    </row>
    <row r="221" spans="1:8" x14ac:dyDescent="0.25">
      <c r="A221" s="37"/>
      <c r="B221" s="38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f>37500</f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f>22500</f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f>30000</f>
        <v>30000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f>37500</f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f>15000</f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</f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f>30000</f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f>30000</f>
        <v>30000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</f>
        <v>30000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f>15000</f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f>37500</f>
        <v>37500</v>
      </c>
      <c r="D241" s="20">
        <v>0</v>
      </c>
      <c r="E241" s="20">
        <v>0</v>
      </c>
    </row>
    <row r="242" spans="1:5" ht="27.75" customHeight="1" x14ac:dyDescent="0.25">
      <c r="A242" s="33" t="s">
        <v>12</v>
      </c>
      <c r="B242" s="34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5" t="s">
        <v>0</v>
      </c>
      <c r="B246" s="35"/>
      <c r="C246" s="35"/>
      <c r="D246" s="35"/>
      <c r="E246" s="35"/>
    </row>
    <row r="247" spans="1:5" ht="60" customHeight="1" x14ac:dyDescent="0.25">
      <c r="A247" s="36" t="s">
        <v>55</v>
      </c>
      <c r="B247" s="36"/>
      <c r="C247" s="36"/>
      <c r="D247" s="36"/>
      <c r="E247" s="36"/>
    </row>
    <row r="248" spans="1:5" x14ac:dyDescent="0.25">
      <c r="D248" s="6"/>
    </row>
    <row r="249" spans="1:5" x14ac:dyDescent="0.25">
      <c r="A249" s="37" t="s">
        <v>29</v>
      </c>
      <c r="B249" s="38" t="s">
        <v>2</v>
      </c>
      <c r="C249" s="38" t="s">
        <v>3</v>
      </c>
      <c r="D249" s="38"/>
      <c r="E249" s="38"/>
    </row>
    <row r="250" spans="1:5" x14ac:dyDescent="0.25">
      <c r="A250" s="37"/>
      <c r="B250" s="38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50770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14500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3" t="s">
        <v>12</v>
      </c>
      <c r="B263" s="34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5" t="s">
        <v>0</v>
      </c>
      <c r="B267" s="35"/>
      <c r="C267" s="35"/>
      <c r="D267" s="35"/>
      <c r="E267" s="35"/>
    </row>
    <row r="268" spans="1:5" ht="60" customHeight="1" x14ac:dyDescent="0.25">
      <c r="A268" s="36" t="s">
        <v>58</v>
      </c>
      <c r="B268" s="36"/>
      <c r="C268" s="36"/>
      <c r="D268" s="36"/>
      <c r="E268" s="36"/>
    </row>
    <row r="269" spans="1:5" x14ac:dyDescent="0.25">
      <c r="D269" s="6"/>
    </row>
    <row r="270" spans="1:5" x14ac:dyDescent="0.25">
      <c r="A270" s="37" t="s">
        <v>29</v>
      </c>
      <c r="B270" s="38" t="s">
        <v>2</v>
      </c>
      <c r="C270" s="38" t="s">
        <v>3</v>
      </c>
      <c r="D270" s="38"/>
      <c r="E270" s="38"/>
    </row>
    <row r="271" spans="1:5" x14ac:dyDescent="0.25">
      <c r="A271" s="37"/>
      <c r="B271" s="38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2">
        <v>2</v>
      </c>
      <c r="B274" s="2" t="s">
        <v>23</v>
      </c>
      <c r="C274" s="20">
        <v>145563.5</v>
      </c>
      <c r="D274" s="20">
        <v>0</v>
      </c>
      <c r="E274" s="20">
        <v>0</v>
      </c>
    </row>
    <row r="275" spans="1:5" ht="27" customHeight="1" x14ac:dyDescent="0.25">
      <c r="A275" s="28">
        <v>2</v>
      </c>
      <c r="B275" s="2" t="s">
        <v>24</v>
      </c>
      <c r="C275" s="20">
        <f>7396697.78+1376498.2</f>
        <v>8773195.9800000004</v>
      </c>
      <c r="D275" s="20">
        <v>0</v>
      </c>
      <c r="E275" s="20">
        <v>0</v>
      </c>
    </row>
    <row r="276" spans="1:5" ht="27.75" customHeight="1" x14ac:dyDescent="0.25">
      <c r="A276" s="33" t="s">
        <v>12</v>
      </c>
      <c r="B276" s="34"/>
      <c r="C276" s="20">
        <f>SUM(C273:C275)</f>
        <v>9046204.4700000007</v>
      </c>
      <c r="D276" s="20">
        <f>SUM(D275:D275)</f>
        <v>0</v>
      </c>
      <c r="E276" s="20">
        <f>SUM(E275:E275)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76:B276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2023-07-10T03:36:57Z</dcterms:modified>
</cp:coreProperties>
</file>