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XxX\1\Вера\Закупки Администрации\Отчеты по закупкам\2021\3\"/>
    </mc:Choice>
  </mc:AlternateContent>
  <bookViews>
    <workbookView xWindow="0" yWindow="60" windowWidth="18075" windowHeight="8445"/>
  </bookViews>
  <sheets>
    <sheet name="УО" sheetId="4" r:id="rId1"/>
    <sheet name="Свод по заказчикам" sheetId="3" r:id="rId2"/>
  </sheets>
  <calcPr calcId="162913" iterate="1"/>
</workbook>
</file>

<file path=xl/calcChain.xml><?xml version="1.0" encoding="utf-8"?>
<calcChain xmlns="http://schemas.openxmlformats.org/spreadsheetml/2006/main">
  <c r="D10" i="4" l="1"/>
  <c r="C10" i="4"/>
  <c r="E10" i="4"/>
  <c r="F10" i="4"/>
  <c r="G10" i="4"/>
  <c r="H10" i="4"/>
  <c r="I10" i="4"/>
  <c r="J10" i="4"/>
  <c r="K10" i="4"/>
  <c r="L10" i="4"/>
  <c r="M10" i="4"/>
  <c r="N10" i="4"/>
  <c r="O10" i="4"/>
  <c r="P10" i="4"/>
  <c r="Q10" i="4"/>
  <c r="B10" i="4"/>
  <c r="B20" i="3" l="1"/>
  <c r="B25" i="3"/>
  <c r="B27" i="3"/>
  <c r="B28" i="3"/>
  <c r="B29" i="3"/>
  <c r="B63" i="3"/>
  <c r="B62" i="3"/>
  <c r="B61" i="3"/>
  <c r="B60" i="3"/>
  <c r="B58" i="3"/>
  <c r="B57" i="3"/>
  <c r="B56" i="3"/>
  <c r="B55" i="3"/>
  <c r="B54" i="3"/>
  <c r="B53" i="3"/>
  <c r="B43" i="3"/>
  <c r="B44" i="3"/>
  <c r="B45" i="3"/>
  <c r="B46" i="3"/>
  <c r="B47" i="3"/>
  <c r="B48" i="3"/>
  <c r="B49" i="3"/>
  <c r="B50" i="3"/>
  <c r="B42" i="3"/>
  <c r="B40" i="3"/>
  <c r="B39" i="3"/>
  <c r="B33" i="3"/>
  <c r="B34" i="3"/>
  <c r="B35" i="3"/>
  <c r="B36" i="3"/>
  <c r="B24" i="3"/>
  <c r="B23" i="3"/>
  <c r="B19" i="3"/>
  <c r="B18" i="3"/>
  <c r="B16" i="3"/>
  <c r="B15" i="3"/>
  <c r="B13" i="3"/>
  <c r="B12" i="3"/>
</calcChain>
</file>

<file path=xl/sharedStrings.xml><?xml version="1.0" encoding="utf-8"?>
<sst xmlns="http://schemas.openxmlformats.org/spreadsheetml/2006/main" count="256" uniqueCount="94">
  <si>
    <t>ВСЕГО</t>
  </si>
  <si>
    <t>Всего</t>
  </si>
  <si>
    <t xml:space="preserve">Кол-во, шт. </t>
  </si>
  <si>
    <t>в том числе обоснова-нные и частично обоснова-нные</t>
  </si>
  <si>
    <t>Кол-во, шт.</t>
  </si>
  <si>
    <t>в т.ч. по несостоявшимся конкурентным способам</t>
  </si>
  <si>
    <t>Подано заявок на участие в закупках, шт.</t>
  </si>
  <si>
    <t>Наименование способа определения поставщика (подрядчика, исполнителя)</t>
  </si>
  <si>
    <t>Начальная (макс.) цена контрактов, тыс. руб.</t>
  </si>
  <si>
    <t>Расторгнуто контрактов</t>
  </si>
  <si>
    <t>взыскано с поставщика</t>
  </si>
  <si>
    <t>оплачено заказчиком</t>
  </si>
  <si>
    <t>Наименование показателей</t>
  </si>
  <si>
    <t>Конкурентные способы</t>
  </si>
  <si>
    <t>в том числе</t>
  </si>
  <si>
    <t>ВСЕГО  закупок</t>
  </si>
  <si>
    <t>Начальная (макс.) цена контрактов (НМЦК), тыс. руб.</t>
  </si>
  <si>
    <t>НМЦК, тыс. руб.</t>
  </si>
  <si>
    <t>Х</t>
  </si>
  <si>
    <t>Количество предписаний, шт.</t>
  </si>
  <si>
    <t>Совокупный годовой объем закупок  в соответствии с ч.1.1 ст. 30  № 44-ФЗ</t>
  </si>
  <si>
    <t>Сумма административных штрафов, тыс. руб.</t>
  </si>
  <si>
    <t>Способы закупки</t>
  </si>
  <si>
    <t>Подано заявок от участников закупок - всего, шт.</t>
  </si>
  <si>
    <t>Подано жалоб на действия (бездействия) уполномоченного органа (УО), комиссии УО</t>
  </si>
  <si>
    <t>Закупки у субъектов малого предпринимательства на текущий финансовый год</t>
  </si>
  <si>
    <t xml:space="preserve">по инициативе заказчика, шт. </t>
  </si>
  <si>
    <t>по инициативе заказчика, тыс. руб.</t>
  </si>
  <si>
    <t>по решению суда, шт.</t>
  </si>
  <si>
    <t>по решению суда, тыс. руб.</t>
  </si>
  <si>
    <t>в т.ч. по соглашению сторон, шт.</t>
  </si>
  <si>
    <t>в т.ч. по соглашению сторон, тыс. руб.</t>
  </si>
  <si>
    <t>Сумма исполненных обязательств по расторгнутым контрактам текущего финансового года, тыс. руб.</t>
  </si>
  <si>
    <t>Объм закупок у СМП и СОНО - всего</t>
  </si>
  <si>
    <t>Заключено контрактов на текущий финансовый год - всего</t>
  </si>
  <si>
    <t>НМЦК контрактов, тыс. руб.</t>
  </si>
  <si>
    <t>НМЦК, тыс. рублей</t>
  </si>
  <si>
    <t>завершенные процедуры, которые не привели к заключению контрактов</t>
  </si>
  <si>
    <t>Из них завершено процедур - всего:</t>
  </si>
  <si>
    <t>Цена   контрактов, тыс. руб.</t>
  </si>
  <si>
    <t>Общая цена расторгнутых контрактов, тыс. руб.</t>
  </si>
  <si>
    <t>Количество поставщиков, подрядчиков, исполнителей, сведения о которых:  шт.</t>
  </si>
  <si>
    <t>Цена контрактов, тыс. руб.</t>
  </si>
  <si>
    <t>Подано заявок на участие в закупках по завершенным процедурам, шт.</t>
  </si>
  <si>
    <t>Цена  контрактов, тыс. руб.</t>
  </si>
  <si>
    <t>Совокупный годовой объем закупок в соответствии с п. 16 ст 3 № 44-ФЗ,    тыс. руб.</t>
  </si>
  <si>
    <t>Количество, шт.</t>
  </si>
  <si>
    <t>Данная строка включает: несостоявшиеся без исполнителя; отказ победителя</t>
  </si>
  <si>
    <t>Аукцион в электронной форме</t>
  </si>
  <si>
    <t>Количество заявок, поданных заказчиками</t>
  </si>
  <si>
    <t>Опубликовано извещений о закупке товаров, работ, услуг  на текущий финансовый год</t>
  </si>
  <si>
    <t>Цена заключенных контрактов, тыс. рублей</t>
  </si>
  <si>
    <t>в том числе совместный</t>
  </si>
  <si>
    <t>в т.ч. по несостоявшимся закупкам</t>
  </si>
  <si>
    <t>из них  завершеные  процедуры</t>
  </si>
  <si>
    <t>в том числе не привели к заключению контрактов</t>
  </si>
  <si>
    <t>Заключено контрактов  на текущий финансовый год - всего</t>
  </si>
  <si>
    <t>п. 11 ч.1. ст. 93</t>
  </si>
  <si>
    <t>Опубликовано извещений в текущем году</t>
  </si>
  <si>
    <t>Сумма претензий, направленных поставщику (подрядчику, исполнителю)</t>
  </si>
  <si>
    <t>Исполнение контрактов</t>
  </si>
  <si>
    <r>
      <t xml:space="preserve">Заключено контрактов на  </t>
    </r>
    <r>
      <rPr>
        <b/>
        <u/>
        <sz val="12"/>
        <rFont val="Times New Roman"/>
        <family val="1"/>
        <charset val="204"/>
      </rPr>
      <t>текущий финансовый год</t>
    </r>
    <r>
      <rPr>
        <b/>
        <sz val="12"/>
        <rFont val="Times New Roman"/>
        <family val="1"/>
        <charset val="204"/>
      </rPr>
      <t xml:space="preserve"> ( в том числе заключенные до начала текущего финансового года)</t>
    </r>
  </si>
  <si>
    <t xml:space="preserve">Аукцион </t>
  </si>
  <si>
    <t>Конкурс</t>
  </si>
  <si>
    <t xml:space="preserve">Запрос котировок </t>
  </si>
  <si>
    <t xml:space="preserve">Запрос предложений </t>
  </si>
  <si>
    <t>Цена контрактов, исполнение которых предусмотрено в текущем  году</t>
  </si>
  <si>
    <t>"Преимущества при размещении закупок"</t>
  </si>
  <si>
    <t>"Контракты в разрезе статусов исполнения"</t>
  </si>
  <si>
    <t>"Штрафные санкции"</t>
  </si>
  <si>
    <r>
      <rPr>
        <b/>
        <i/>
        <sz val="12"/>
        <color theme="1"/>
        <rFont val="Times New Roman"/>
        <family val="1"/>
        <charset val="204"/>
      </rPr>
      <t xml:space="preserve">"Информация о поданных жалобах" </t>
    </r>
    <r>
      <rPr>
        <i/>
        <sz val="12"/>
        <color theme="1"/>
        <rFont val="Times New Roman"/>
        <family val="1"/>
        <charset val="204"/>
      </rPr>
      <t>(дата поступления жалобы)</t>
    </r>
  </si>
  <si>
    <t>п. 12 ч.1. ст. 93</t>
  </si>
  <si>
    <t>Контракты (договоры), фактический срок исполнения которых истек на отчетную дату</t>
  </si>
  <si>
    <t>Контракты (договоры) со статусом "Исполнение", фактический срок исполнения которых истек на отчетную дату</t>
  </si>
  <si>
    <t xml:space="preserve">Всего, за исключением п.п. 24, 25  ч.1 ст. 93 </t>
  </si>
  <si>
    <t>Сведения в РНП, сумма претензий, сумма взысканных неустоек</t>
  </si>
  <si>
    <t>Кол-во расторгнутых контрактов в текущем  году - всего, шт.</t>
  </si>
  <si>
    <t>Закупки у единственного поставщика (подрядчика, исполнителя)</t>
  </si>
  <si>
    <t>через "Электронный магазин"</t>
  </si>
  <si>
    <t xml:space="preserve"> через "Электрон-ный магазин"</t>
  </si>
  <si>
    <r>
      <rPr>
        <b/>
        <sz val="12"/>
        <rFont val="Times New Roman"/>
        <family val="1"/>
        <charset val="204"/>
      </rPr>
      <t xml:space="preserve">Примечание </t>
    </r>
    <r>
      <rPr>
        <b/>
        <i/>
        <sz val="12"/>
        <rFont val="Times New Roman"/>
        <family val="1"/>
        <charset val="204"/>
      </rPr>
      <t xml:space="preserve"> (</t>
    </r>
    <r>
      <rPr>
        <i/>
        <sz val="12"/>
        <rFont val="Times New Roman"/>
        <family val="1"/>
        <charset val="204"/>
      </rPr>
      <t>см. соответствующие отчеты в ГИС в разделе "Аналитика")</t>
    </r>
  </si>
  <si>
    <r>
      <rPr>
        <b/>
        <i/>
        <u/>
        <sz val="12"/>
        <rFont val="Times New Roman"/>
        <family val="1"/>
        <charset val="204"/>
      </rPr>
      <t xml:space="preserve">отчет </t>
    </r>
    <r>
      <rPr>
        <b/>
        <i/>
        <sz val="12"/>
        <rFont val="Times New Roman"/>
        <family val="1"/>
        <charset val="204"/>
      </rPr>
      <t>"Извещения в разрезе способов закупок"</t>
    </r>
  </si>
  <si>
    <t xml:space="preserve">Запрос предложе-ний </t>
  </si>
  <si>
    <t>С учетом контрактов прошлого года, не вошедших в  отчет по итогам 2020 года</t>
  </si>
  <si>
    <t>направлены для включения в РНП</t>
  </si>
  <si>
    <t>включены в РНП</t>
  </si>
  <si>
    <t>Рассмотрено жалоб  контролирующими органами на действия (бездействие) заказчиков, комиссий, уполномоченных органов,  шт.</t>
  </si>
  <si>
    <t>Всего рассмотрено жалоб, шт.</t>
  </si>
  <si>
    <t>из них признаны обоснованными, частично обоснованными, шт.</t>
  </si>
  <si>
    <t>Сумма взысканных (уплаченных) неустоек, тыс. руб.</t>
  </si>
  <si>
    <r>
      <rPr>
        <b/>
        <i/>
        <sz val="12"/>
        <rFont val="Times New Roman"/>
        <family val="1"/>
        <charset val="204"/>
      </rPr>
      <t>"Контракты в разрезе способов закупок"</t>
    </r>
    <r>
      <rPr>
        <sz val="12"/>
        <rFont val="Times New Roman"/>
        <family val="1"/>
        <charset val="204"/>
      </rPr>
      <t xml:space="preserve"> (по дате заключения контракта) плюс контракты заключенные в 2020 году на 2021 год </t>
    </r>
  </si>
  <si>
    <t xml:space="preserve">малого объема (п. 4 и п.5 ч.1 ст.93 </t>
  </si>
  <si>
    <t xml:space="preserve">Информация о закупках товаров, работ, услуг Администрации Любинского муниципального района Омской области, казенного учреждения Любинского муниципального района Омской области «Центр финансово-экономического и хозяйственного обеспечения учреждений в сфере образования», казенного учреждения "Центр обеспечения безопасности, градостроительной и административно-хозяйственной деятельности Администрации Любинского муниципального района Омской области", как уполномоченным (отраслевым) органом исполнительной власти (или органом местного самоуправления),  осуществляющим функции по определению поставщиков (подрядчиков, исполнителей) для заказчиков Омской области (или муниципального района) </t>
  </si>
  <si>
    <t>Информация о закупках товаров, работ, услуг для обеспечения  нужд Любинского муниципального района Омской области    за первое полугодие  2021 г. (нарастающим итогом)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</si>
</sst>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Cyr"/>
      <charset val="204"/>
    </font>
    <font>
      <b/>
      <sz val="10"/>
      <name val="Arial Cyr"/>
      <charset val="204"/>
    </font>
    <font>
      <sz val="8"/>
      <name val="Arial Cyr"/>
      <charset val="204"/>
    </font>
    <font>
      <sz val="10"/>
      <name val="Times New Roman"/>
      <family val="1"/>
      <charset val="204"/>
    </font>
    <font>
      <b/>
      <sz val="10"/>
      <name val="Times New Roman"/>
      <family val="1"/>
      <charset val="204"/>
    </font>
    <font>
      <b/>
      <sz val="12"/>
      <name val="Times New Roman"/>
      <family val="1"/>
      <charset val="204"/>
    </font>
    <font>
      <sz val="12"/>
      <name val="Arial Cyr"/>
      <charset val="204"/>
    </font>
    <font>
      <b/>
      <u/>
      <sz val="12"/>
      <name val="Times New Roman"/>
      <family val="1"/>
      <charset val="204"/>
    </font>
    <font>
      <b/>
      <i/>
      <sz val="12"/>
      <name val="Times New Roman"/>
      <family val="1"/>
      <charset val="204"/>
    </font>
    <font>
      <i/>
      <sz val="12"/>
      <color theme="1"/>
      <name val="Times New Roman"/>
      <family val="1"/>
      <charset val="204"/>
    </font>
    <font>
      <b/>
      <i/>
      <sz val="12"/>
      <color theme="1"/>
      <name val="Times New Roman"/>
      <family val="1"/>
      <charset val="204"/>
    </font>
    <font>
      <b/>
      <i/>
      <u/>
      <sz val="12"/>
      <name val="Times New Roman"/>
      <family val="1"/>
      <charset val="204"/>
    </font>
    <font>
      <sz val="12"/>
      <name val="Times New Roman"/>
      <family val="1"/>
      <charset val="204"/>
    </font>
    <font>
      <b/>
      <sz val="12"/>
      <color theme="1"/>
      <name val="Times New Roman"/>
      <family val="1"/>
      <charset val="204"/>
    </font>
    <font>
      <sz val="12"/>
      <color rgb="FFFF0000"/>
      <name val="Times New Roman"/>
      <family val="1"/>
      <charset val="204"/>
    </font>
    <font>
      <sz val="12"/>
      <color theme="1"/>
      <name val="Times New Roman"/>
      <family val="1"/>
      <charset val="204"/>
    </font>
    <font>
      <i/>
      <sz val="12"/>
      <name val="Times New Roman"/>
      <family val="1"/>
      <charset val="204"/>
    </font>
  </fonts>
  <fills count="10">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242">
    <xf numFmtId="0" fontId="0" fillId="0" borderId="0" xfId="0"/>
    <xf numFmtId="0" fontId="1" fillId="0" borderId="0" xfId="0" applyFont="1"/>
    <xf numFmtId="4" fontId="3" fillId="0" borderId="1" xfId="0" applyNumberFormat="1" applyFont="1" applyFill="1" applyBorder="1" applyAlignment="1">
      <alignment wrapText="1"/>
    </xf>
    <xf numFmtId="1" fontId="0" fillId="0" borderId="1" xfId="0" applyNumberFormat="1" applyFont="1" applyBorder="1" applyAlignment="1">
      <alignment wrapText="1"/>
    </xf>
    <xf numFmtId="16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2" xfId="0" applyNumberFormat="1"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 fontId="3" fillId="2" borderId="1" xfId="0" applyNumberFormat="1" applyFont="1" applyFill="1" applyBorder="1" applyAlignment="1">
      <alignment wrapText="1"/>
    </xf>
    <xf numFmtId="1" fontId="0" fillId="2" borderId="1" xfId="0" applyNumberFormat="1" applyFont="1" applyFill="1" applyBorder="1" applyAlignment="1">
      <alignment wrapText="1"/>
    </xf>
    <xf numFmtId="0" fontId="3" fillId="0" borderId="11" xfId="0"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3" fontId="3" fillId="2" borderId="11" xfId="0" applyNumberFormat="1" applyFont="1" applyFill="1" applyBorder="1" applyAlignment="1">
      <alignment wrapText="1"/>
    </xf>
    <xf numFmtId="3" fontId="3" fillId="0" borderId="11" xfId="0" applyNumberFormat="1" applyFont="1" applyFill="1" applyBorder="1" applyAlignment="1">
      <alignment wrapText="1"/>
    </xf>
    <xf numFmtId="0" fontId="3" fillId="0" borderId="11" xfId="0" applyFont="1" applyBorder="1" applyAlignment="1">
      <alignment horizontal="center" vertical="center" wrapText="1"/>
    </xf>
    <xf numFmtId="4" fontId="3" fillId="2" borderId="11" xfId="0" applyNumberFormat="1" applyFont="1" applyFill="1" applyBorder="1" applyAlignment="1">
      <alignment wrapText="1"/>
    </xf>
    <xf numFmtId="1" fontId="3" fillId="2" borderId="12" xfId="0" applyNumberFormat="1" applyFont="1" applyFill="1" applyBorder="1" applyAlignment="1">
      <alignment wrapText="1"/>
    </xf>
    <xf numFmtId="4" fontId="3" fillId="0" borderId="11" xfId="0" applyNumberFormat="1" applyFont="1" applyFill="1" applyBorder="1" applyAlignment="1">
      <alignment wrapText="1"/>
    </xf>
    <xf numFmtId="1" fontId="3" fillId="0" borderId="12" xfId="0" applyNumberFormat="1" applyFont="1" applyFill="1" applyBorder="1" applyAlignment="1">
      <alignment wrapText="1"/>
    </xf>
    <xf numFmtId="3" fontId="3" fillId="2" borderId="12" xfId="0" applyNumberFormat="1" applyFont="1" applyFill="1" applyBorder="1" applyAlignment="1">
      <alignment wrapText="1"/>
    </xf>
    <xf numFmtId="3" fontId="3" fillId="0" borderId="12" xfId="0" applyNumberFormat="1" applyFont="1" applyFill="1" applyBorder="1" applyAlignment="1">
      <alignment wrapText="1"/>
    </xf>
    <xf numFmtId="3" fontId="3" fillId="2" borderId="19" xfId="0" applyNumberFormat="1" applyFont="1" applyFill="1" applyBorder="1" applyAlignment="1">
      <alignment wrapText="1"/>
    </xf>
    <xf numFmtId="4" fontId="3" fillId="2" borderId="2" xfId="0" applyNumberFormat="1" applyFont="1" applyFill="1" applyBorder="1" applyAlignment="1">
      <alignment wrapText="1"/>
    </xf>
    <xf numFmtId="4" fontId="3" fillId="2" borderId="2" xfId="0" applyNumberFormat="1" applyFont="1" applyFill="1" applyBorder="1" applyAlignment="1">
      <alignment horizontal="center" vertical="center" wrapText="1"/>
    </xf>
    <xf numFmtId="4" fontId="3" fillId="2" borderId="20" xfId="0" applyNumberFormat="1" applyFont="1" applyFill="1" applyBorder="1" applyAlignment="1">
      <alignment horizontal="center" vertical="center" wrapText="1"/>
    </xf>
    <xf numFmtId="4" fontId="3" fillId="2" borderId="19" xfId="0" applyNumberFormat="1" applyFont="1" applyFill="1" applyBorder="1" applyAlignment="1">
      <alignment wrapText="1"/>
    </xf>
    <xf numFmtId="1" fontId="0" fillId="2" borderId="2" xfId="0" applyNumberFormat="1" applyFont="1" applyFill="1" applyBorder="1" applyAlignment="1">
      <alignment wrapText="1"/>
    </xf>
    <xf numFmtId="1" fontId="3" fillId="2" borderId="20" xfId="0" applyNumberFormat="1" applyFont="1" applyFill="1" applyBorder="1" applyAlignment="1">
      <alignment wrapText="1"/>
    </xf>
    <xf numFmtId="3" fontId="3" fillId="2" borderId="20" xfId="0" applyNumberFormat="1" applyFont="1" applyFill="1" applyBorder="1" applyAlignment="1">
      <alignment wrapText="1"/>
    </xf>
    <xf numFmtId="3" fontId="4" fillId="0" borderId="16" xfId="0" applyNumberFormat="1" applyFont="1" applyFill="1" applyBorder="1" applyAlignment="1">
      <alignment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4" fillId="0" borderId="25" xfId="0" applyFont="1" applyBorder="1" applyAlignment="1">
      <alignment vertical="center" wrapText="1"/>
    </xf>
    <xf numFmtId="4" fontId="3" fillId="2" borderId="3" xfId="0" applyNumberFormat="1" applyFont="1" applyFill="1" applyBorder="1" applyAlignment="1">
      <alignment wrapText="1"/>
    </xf>
    <xf numFmtId="4" fontId="3" fillId="0" borderId="3" xfId="0" applyNumberFormat="1" applyFont="1" applyFill="1" applyBorder="1" applyAlignment="1">
      <alignment wrapText="1"/>
    </xf>
    <xf numFmtId="4" fontId="3" fillId="2" borderId="24" xfId="0" applyNumberFormat="1" applyFont="1" applyFill="1" applyBorder="1" applyAlignment="1">
      <alignment wrapText="1"/>
    </xf>
    <xf numFmtId="0" fontId="8" fillId="0" borderId="5" xfId="0" applyFont="1" applyBorder="1" applyAlignment="1">
      <alignment wrapText="1"/>
    </xf>
    <xf numFmtId="0" fontId="10" fillId="0" borderId="0" xfId="0" applyFont="1"/>
    <xf numFmtId="0" fontId="10" fillId="0" borderId="0" xfId="0" applyFont="1" applyAlignment="1">
      <alignment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5" fillId="9" borderId="16" xfId="0" applyFont="1" applyFill="1" applyBorder="1" applyAlignment="1">
      <alignment horizontal="left" vertical="top" wrapText="1"/>
    </xf>
    <xf numFmtId="4" fontId="12" fillId="9" borderId="17" xfId="0" applyNumberFormat="1" applyFont="1" applyFill="1" applyBorder="1" applyAlignment="1">
      <alignment horizontal="center" vertical="center" wrapText="1"/>
    </xf>
    <xf numFmtId="1" fontId="12" fillId="9" borderId="17" xfId="0" applyNumberFormat="1" applyFont="1" applyFill="1" applyBorder="1" applyAlignment="1">
      <alignment horizontal="center" wrapText="1"/>
    </xf>
    <xf numFmtId="3" fontId="12" fillId="9" borderId="17" xfId="0" applyNumberFormat="1" applyFont="1" applyFill="1" applyBorder="1" applyAlignment="1">
      <alignment horizontal="center" wrapText="1"/>
    </xf>
    <xf numFmtId="4" fontId="12" fillId="9" borderId="17" xfId="0" applyNumberFormat="1" applyFont="1" applyFill="1" applyBorder="1" applyAlignment="1">
      <alignment horizontal="center" wrapText="1"/>
    </xf>
    <xf numFmtId="3" fontId="12" fillId="9" borderId="18" xfId="0" applyNumberFormat="1" applyFont="1" applyFill="1" applyBorder="1" applyAlignment="1">
      <alignment horizontal="center" wrapText="1"/>
    </xf>
    <xf numFmtId="0" fontId="12" fillId="8" borderId="37" xfId="0" applyFont="1" applyFill="1" applyBorder="1" applyAlignment="1">
      <alignment horizontal="right" vertical="center" wrapText="1"/>
    </xf>
    <xf numFmtId="4" fontId="12" fillId="8" borderId="7" xfId="0" applyNumberFormat="1" applyFont="1" applyFill="1" applyBorder="1" applyAlignment="1">
      <alignment horizontal="center" wrapText="1"/>
    </xf>
    <xf numFmtId="0" fontId="12" fillId="8" borderId="11" xfId="0" applyFont="1" applyFill="1" applyBorder="1" applyAlignment="1">
      <alignment horizontal="right" vertical="center" wrapText="1"/>
    </xf>
    <xf numFmtId="4" fontId="12" fillId="8" borderId="1" xfId="0" applyNumberFormat="1" applyFont="1" applyFill="1" applyBorder="1" applyAlignment="1">
      <alignment horizontal="center" vertical="center" wrapText="1"/>
    </xf>
    <xf numFmtId="4" fontId="12" fillId="8" borderId="1" xfId="0" applyNumberFormat="1" applyFont="1" applyFill="1" applyBorder="1" applyAlignment="1">
      <alignment horizontal="center" wrapText="1"/>
    </xf>
    <xf numFmtId="0" fontId="5" fillId="8" borderId="11" xfId="0" applyFont="1" applyFill="1" applyBorder="1" applyAlignment="1">
      <alignment horizontal="left" vertical="center" wrapText="1"/>
    </xf>
    <xf numFmtId="0" fontId="12" fillId="8" borderId="11" xfId="0" applyFont="1" applyFill="1" applyBorder="1" applyAlignment="1">
      <alignment horizontal="right" vertical="top" wrapText="1"/>
    </xf>
    <xf numFmtId="4" fontId="12" fillId="8" borderId="1" xfId="0" applyNumberFormat="1" applyFont="1" applyFill="1" applyBorder="1"/>
    <xf numFmtId="0" fontId="13" fillId="8" borderId="13" xfId="0" applyFont="1" applyFill="1" applyBorder="1" applyAlignment="1">
      <alignment horizontal="left" vertical="center" wrapText="1"/>
    </xf>
    <xf numFmtId="4" fontId="12" fillId="8" borderId="14" xfId="0" applyNumberFormat="1" applyFont="1" applyFill="1" applyBorder="1" applyAlignment="1">
      <alignment horizontal="center" wrapText="1"/>
    </xf>
    <xf numFmtId="1" fontId="12" fillId="7" borderId="7" xfId="0" applyNumberFormat="1" applyFont="1" applyFill="1" applyBorder="1" applyAlignment="1">
      <alignment horizontal="center" vertical="center" wrapText="1"/>
    </xf>
    <xf numFmtId="3" fontId="12" fillId="7" borderId="7" xfId="0" applyNumberFormat="1" applyFont="1" applyFill="1" applyBorder="1" applyAlignment="1">
      <alignment horizontal="center" vertical="center" wrapText="1"/>
    </xf>
    <xf numFmtId="4" fontId="12" fillId="7" borderId="29" xfId="0" applyNumberFormat="1" applyFont="1" applyFill="1" applyBorder="1" applyAlignment="1">
      <alignment horizontal="center" vertical="center" wrapText="1"/>
    </xf>
    <xf numFmtId="0" fontId="12" fillId="7" borderId="11" xfId="0" applyFont="1" applyFill="1" applyBorder="1" applyAlignment="1">
      <alignment horizontal="right" vertical="center" wrapText="1"/>
    </xf>
    <xf numFmtId="0" fontId="12" fillId="7" borderId="11" xfId="0" applyFont="1" applyFill="1" applyBorder="1" applyAlignment="1">
      <alignment horizontal="right" wrapText="1"/>
    </xf>
    <xf numFmtId="4" fontId="12" fillId="7" borderId="1" xfId="0" applyNumberFormat="1" applyFont="1" applyFill="1" applyBorder="1" applyAlignment="1">
      <alignment horizontal="right" wrapText="1"/>
    </xf>
    <xf numFmtId="4" fontId="12" fillId="7" borderId="12" xfId="0" applyNumberFormat="1" applyFont="1" applyFill="1" applyBorder="1" applyAlignment="1">
      <alignment horizontal="right" wrapText="1"/>
    </xf>
    <xf numFmtId="0" fontId="12" fillId="7" borderId="11" xfId="0" applyFont="1" applyFill="1" applyBorder="1" applyAlignment="1">
      <alignment wrapText="1"/>
    </xf>
    <xf numFmtId="4" fontId="12" fillId="7" borderId="12" xfId="0" applyNumberFormat="1" applyFont="1" applyFill="1" applyBorder="1" applyAlignment="1">
      <alignment horizontal="center" vertical="center" wrapText="1"/>
    </xf>
    <xf numFmtId="4" fontId="12" fillId="7" borderId="1" xfId="0" applyNumberFormat="1" applyFont="1" applyFill="1" applyBorder="1" applyAlignment="1">
      <alignment horizontal="center" vertical="center" wrapText="1"/>
    </xf>
    <xf numFmtId="0" fontId="12" fillId="7" borderId="11" xfId="0" applyFont="1" applyFill="1" applyBorder="1" applyAlignment="1">
      <alignment horizontal="right" vertical="top" wrapText="1"/>
    </xf>
    <xf numFmtId="4" fontId="12" fillId="7" borderId="1" xfId="0" applyNumberFormat="1" applyFont="1" applyFill="1" applyBorder="1" applyAlignment="1">
      <alignment horizontal="center" vertical="center"/>
    </xf>
    <xf numFmtId="4" fontId="12" fillId="4" borderId="7" xfId="0" applyNumberFormat="1" applyFont="1" applyFill="1" applyBorder="1"/>
    <xf numFmtId="3" fontId="12" fillId="4" borderId="7" xfId="0" applyNumberFormat="1" applyFont="1" applyFill="1" applyBorder="1" applyAlignment="1">
      <alignment horizontal="center" vertical="center" wrapText="1"/>
    </xf>
    <xf numFmtId="4" fontId="12" fillId="4" borderId="7" xfId="0" applyNumberFormat="1" applyFont="1" applyFill="1" applyBorder="1" applyAlignment="1">
      <alignment horizontal="center" vertical="center" wrapText="1"/>
    </xf>
    <xf numFmtId="3" fontId="12" fillId="4" borderId="29" xfId="0" applyNumberFormat="1"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4" fontId="12" fillId="4" borderId="12" xfId="0" applyNumberFormat="1" applyFont="1" applyFill="1" applyBorder="1" applyAlignment="1">
      <alignment horizontal="center" vertical="center" wrapText="1"/>
    </xf>
    <xf numFmtId="0" fontId="12" fillId="4" borderId="11" xfId="0" applyFont="1" applyFill="1" applyBorder="1" applyAlignment="1">
      <alignment horizontal="right" vertical="center" wrapText="1"/>
    </xf>
    <xf numFmtId="3" fontId="12" fillId="4" borderId="12" xfId="0" applyNumberFormat="1" applyFont="1" applyFill="1" applyBorder="1" applyAlignment="1">
      <alignment horizontal="center" vertical="center" wrapText="1"/>
    </xf>
    <xf numFmtId="0" fontId="12" fillId="4" borderId="11" xfId="0" applyFont="1" applyFill="1" applyBorder="1" applyAlignment="1">
      <alignment horizontal="right" vertical="top" wrapText="1"/>
    </xf>
    <xf numFmtId="4" fontId="12" fillId="4" borderId="1" xfId="0" applyNumberFormat="1" applyFont="1" applyFill="1" applyBorder="1"/>
    <xf numFmtId="4" fontId="12" fillId="4" borderId="1" xfId="0" applyNumberFormat="1" applyFont="1" applyFill="1" applyBorder="1" applyAlignment="1">
      <alignment horizontal="center"/>
    </xf>
    <xf numFmtId="0" fontId="5" fillId="4" borderId="13" xfId="0" applyFont="1" applyFill="1" applyBorder="1" applyAlignment="1">
      <alignment horizontal="left" vertical="center" wrapText="1"/>
    </xf>
    <xf numFmtId="4" fontId="12" fillId="4" borderId="14" xfId="0" applyNumberFormat="1" applyFont="1" applyFill="1" applyBorder="1" applyAlignment="1">
      <alignment horizontal="center" vertical="center" wrapText="1"/>
    </xf>
    <xf numFmtId="3" fontId="12" fillId="4" borderId="14" xfId="0" applyNumberFormat="1" applyFont="1" applyFill="1" applyBorder="1" applyAlignment="1">
      <alignment horizontal="center" vertical="center" wrapText="1"/>
    </xf>
    <xf numFmtId="3" fontId="12" fillId="4" borderId="15" xfId="0" applyNumberFormat="1" applyFont="1" applyFill="1" applyBorder="1" applyAlignment="1">
      <alignment horizontal="center" vertical="center" wrapText="1"/>
    </xf>
    <xf numFmtId="4" fontId="12" fillId="6" borderId="7" xfId="0" applyNumberFormat="1" applyFont="1" applyFill="1" applyBorder="1" applyAlignment="1">
      <alignment horizontal="right" vertical="top" wrapText="1"/>
    </xf>
    <xf numFmtId="4" fontId="12" fillId="6" borderId="7" xfId="0" applyNumberFormat="1" applyFont="1" applyFill="1" applyBorder="1"/>
    <xf numFmtId="3" fontId="12" fillId="6" borderId="7" xfId="0" applyNumberFormat="1" applyFont="1" applyFill="1" applyBorder="1" applyAlignment="1">
      <alignment horizontal="center" wrapText="1"/>
    </xf>
    <xf numFmtId="4" fontId="12" fillId="6" borderId="29" xfId="0" applyNumberFormat="1" applyFont="1" applyFill="1" applyBorder="1" applyAlignment="1">
      <alignment horizontal="center" wrapText="1"/>
    </xf>
    <xf numFmtId="0" fontId="12" fillId="6" borderId="11" xfId="0" applyFont="1" applyFill="1" applyBorder="1" applyAlignment="1">
      <alignment horizontal="right" vertical="center" wrapText="1"/>
    </xf>
    <xf numFmtId="4" fontId="12" fillId="6" borderId="1" xfId="0" applyNumberFormat="1" applyFont="1" applyFill="1" applyBorder="1" applyAlignment="1">
      <alignment horizontal="right" vertical="top" wrapText="1"/>
    </xf>
    <xf numFmtId="4" fontId="12" fillId="6" borderId="1" xfId="0" applyNumberFormat="1" applyFont="1" applyFill="1" applyBorder="1"/>
    <xf numFmtId="3" fontId="12" fillId="6" borderId="1" xfId="0" applyNumberFormat="1" applyFont="1" applyFill="1" applyBorder="1" applyAlignment="1">
      <alignment horizontal="center" wrapText="1"/>
    </xf>
    <xf numFmtId="4" fontId="12" fillId="6" borderId="12" xfId="0" applyNumberFormat="1" applyFont="1" applyFill="1" applyBorder="1" applyAlignment="1">
      <alignment horizontal="center" wrapText="1"/>
    </xf>
    <xf numFmtId="0" fontId="12" fillId="6" borderId="19" xfId="0" applyFont="1" applyFill="1" applyBorder="1" applyAlignment="1">
      <alignment horizontal="right" vertical="top" wrapText="1"/>
    </xf>
    <xf numFmtId="4" fontId="12" fillId="6" borderId="2" xfId="0" applyNumberFormat="1" applyFont="1" applyFill="1" applyBorder="1"/>
    <xf numFmtId="3" fontId="12" fillId="6" borderId="2" xfId="0" applyNumberFormat="1" applyFont="1" applyFill="1" applyBorder="1" applyAlignment="1">
      <alignment horizontal="center" wrapText="1"/>
    </xf>
    <xf numFmtId="4" fontId="12" fillId="6" borderId="20" xfId="0" applyNumberFormat="1" applyFont="1" applyFill="1" applyBorder="1" applyAlignment="1">
      <alignment horizontal="center" wrapText="1"/>
    </xf>
    <xf numFmtId="4" fontId="12" fillId="6" borderId="7" xfId="0" applyNumberFormat="1" applyFont="1" applyFill="1" applyBorder="1" applyAlignment="1">
      <alignment horizontal="center" wrapText="1"/>
    </xf>
    <xf numFmtId="0" fontId="12" fillId="6" borderId="11" xfId="0" applyFont="1" applyFill="1" applyBorder="1" applyAlignment="1">
      <alignment horizontal="right" wrapText="1"/>
    </xf>
    <xf numFmtId="4" fontId="12" fillId="6" borderId="1" xfId="0" applyNumberFormat="1" applyFont="1" applyFill="1" applyBorder="1" applyAlignment="1">
      <alignment horizontal="center" wrapText="1"/>
    </xf>
    <xf numFmtId="0" fontId="5" fillId="6" borderId="11" xfId="0" applyFont="1" applyFill="1" applyBorder="1" applyAlignment="1">
      <alignment horizontal="left" vertical="top" wrapText="1"/>
    </xf>
    <xf numFmtId="4" fontId="12" fillId="6" borderId="14" xfId="0" applyNumberFormat="1" applyFont="1" applyFill="1" applyBorder="1" applyAlignment="1">
      <alignment horizontal="center" vertical="center"/>
    </xf>
    <xf numFmtId="4" fontId="12" fillId="6" borderId="15" xfId="0" applyNumberFormat="1" applyFont="1" applyFill="1" applyBorder="1" applyAlignment="1">
      <alignment horizontal="center" vertical="center"/>
    </xf>
    <xf numFmtId="0" fontId="5" fillId="3" borderId="37" xfId="0" applyFont="1" applyFill="1" applyBorder="1" applyAlignment="1">
      <alignment wrapText="1"/>
    </xf>
    <xf numFmtId="1" fontId="12" fillId="3" borderId="7"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xf>
    <xf numFmtId="1" fontId="12" fillId="3" borderId="29" xfId="0" applyNumberFormat="1" applyFont="1" applyFill="1" applyBorder="1" applyAlignment="1">
      <alignment horizontal="center" vertical="center"/>
    </xf>
    <xf numFmtId="0" fontId="12" fillId="3" borderId="11" xfId="0" applyFont="1" applyFill="1" applyBorder="1" applyAlignment="1">
      <alignment horizontal="right" wrapText="1"/>
    </xf>
    <xf numFmtId="1" fontId="12" fillId="3" borderId="1" xfId="0" applyNumberFormat="1" applyFont="1" applyFill="1" applyBorder="1" applyAlignment="1">
      <alignment horizontal="center" vertical="center" wrapText="1"/>
    </xf>
    <xf numFmtId="1" fontId="12" fillId="3" borderId="1" xfId="0" applyNumberFormat="1" applyFont="1" applyFill="1" applyBorder="1" applyAlignment="1">
      <alignment horizontal="center" vertical="center"/>
    </xf>
    <xf numFmtId="1" fontId="12" fillId="3" borderId="12" xfId="0" applyNumberFormat="1" applyFont="1" applyFill="1" applyBorder="1" applyAlignment="1">
      <alignment horizontal="center" vertical="center"/>
    </xf>
    <xf numFmtId="0" fontId="12" fillId="3" borderId="19" xfId="0" applyFont="1" applyFill="1" applyBorder="1" applyAlignment="1">
      <alignment horizontal="right" wrapText="1"/>
    </xf>
    <xf numFmtId="1" fontId="12" fillId="3" borderId="2" xfId="0" applyNumberFormat="1" applyFont="1" applyFill="1" applyBorder="1" applyAlignment="1">
      <alignment horizontal="center" vertical="center" wrapText="1"/>
    </xf>
    <xf numFmtId="1" fontId="12" fillId="3" borderId="2" xfId="0" applyNumberFormat="1" applyFont="1" applyFill="1" applyBorder="1" applyAlignment="1">
      <alignment horizontal="center" vertical="center"/>
    </xf>
    <xf numFmtId="1" fontId="12" fillId="3" borderId="20" xfId="0" applyNumberFormat="1" applyFont="1" applyFill="1" applyBorder="1" applyAlignment="1">
      <alignment horizontal="center" vertical="center"/>
    </xf>
    <xf numFmtId="0" fontId="5" fillId="3" borderId="8" xfId="0" applyFont="1" applyFill="1" applyBorder="1" applyAlignment="1">
      <alignment wrapText="1"/>
    </xf>
    <xf numFmtId="1"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0" fontId="5" fillId="3" borderId="13" xfId="0" applyFont="1" applyFill="1" applyBorder="1" applyAlignment="1">
      <alignment wrapText="1"/>
    </xf>
    <xf numFmtId="4" fontId="12" fillId="3" borderId="14" xfId="0" applyNumberFormat="1" applyFont="1" applyFill="1" applyBorder="1" applyAlignment="1">
      <alignment horizontal="center" vertical="center"/>
    </xf>
    <xf numFmtId="4" fontId="12" fillId="3" borderId="15" xfId="0" applyNumberFormat="1" applyFont="1" applyFill="1" applyBorder="1" applyAlignment="1">
      <alignment horizontal="center" vertical="center"/>
    </xf>
    <xf numFmtId="0" fontId="12" fillId="3" borderId="37" xfId="0" applyFont="1" applyFill="1" applyBorder="1" applyAlignment="1">
      <alignment horizontal="right"/>
    </xf>
    <xf numFmtId="4" fontId="12" fillId="3" borderId="7" xfId="0" applyNumberFormat="1" applyFont="1" applyFill="1" applyBorder="1" applyAlignment="1">
      <alignment horizontal="center" vertical="center"/>
    </xf>
    <xf numFmtId="4" fontId="12" fillId="3" borderId="29" xfId="0" applyNumberFormat="1" applyFont="1" applyFill="1" applyBorder="1" applyAlignment="1">
      <alignment horizontal="center" vertical="center"/>
    </xf>
    <xf numFmtId="0" fontId="12" fillId="3" borderId="13" xfId="0" applyFont="1" applyFill="1" applyBorder="1" applyAlignment="1">
      <alignment horizontal="right"/>
    </xf>
    <xf numFmtId="0" fontId="5" fillId="5" borderId="8" xfId="0" applyFont="1" applyFill="1" applyBorder="1" applyAlignment="1">
      <alignment horizontal="left" vertical="top" wrapText="1"/>
    </xf>
    <xf numFmtId="0" fontId="12" fillId="5" borderId="9" xfId="0" applyFont="1" applyFill="1" applyBorder="1"/>
    <xf numFmtId="0" fontId="12" fillId="5" borderId="10" xfId="0" applyFont="1" applyFill="1" applyBorder="1"/>
    <xf numFmtId="0" fontId="12" fillId="5" borderId="11" xfId="0" applyFont="1" applyFill="1" applyBorder="1" applyAlignment="1">
      <alignment horizontal="right" vertical="top" wrapText="1"/>
    </xf>
    <xf numFmtId="0" fontId="12" fillId="5" borderId="1" xfId="0" applyFont="1" applyFill="1" applyBorder="1"/>
    <xf numFmtId="0" fontId="12" fillId="5" borderId="12" xfId="0" applyFont="1" applyFill="1" applyBorder="1"/>
    <xf numFmtId="0" fontId="5" fillId="5" borderId="11" xfId="0" applyFont="1" applyFill="1" applyBorder="1" applyAlignment="1">
      <alignment wrapText="1"/>
    </xf>
    <xf numFmtId="0" fontId="5" fillId="5" borderId="13" xfId="0" applyFont="1" applyFill="1" applyBorder="1" applyAlignment="1">
      <alignment wrapText="1"/>
    </xf>
    <xf numFmtId="4" fontId="12" fillId="5" borderId="14" xfId="0" applyNumberFormat="1" applyFont="1" applyFill="1" applyBorder="1"/>
    <xf numFmtId="4" fontId="12" fillId="5" borderId="15" xfId="0" applyNumberFormat="1" applyFont="1" applyFill="1" applyBorder="1"/>
    <xf numFmtId="0" fontId="12" fillId="0" borderId="5" xfId="0" applyFont="1" applyBorder="1" applyAlignment="1">
      <alignment horizontal="left" wrapText="1"/>
    </xf>
    <xf numFmtId="0" fontId="12" fillId="8" borderId="11" xfId="0" applyFont="1" applyFill="1" applyBorder="1" applyAlignment="1">
      <alignment horizontal="left" vertical="center" wrapText="1"/>
    </xf>
    <xf numFmtId="0" fontId="9" fillId="0" borderId="0" xfId="0" applyFont="1" applyAlignment="1">
      <alignment horizontal="left" wrapText="1"/>
    </xf>
    <xf numFmtId="0" fontId="12" fillId="0" borderId="5" xfId="0" applyFont="1" applyBorder="1" applyAlignment="1">
      <alignment wrapText="1"/>
    </xf>
    <xf numFmtId="0" fontId="12" fillId="0" borderId="5" xfId="0" applyFont="1" applyBorder="1" applyAlignment="1">
      <alignment horizontal="center" vertical="center"/>
    </xf>
    <xf numFmtId="0" fontId="12" fillId="0" borderId="5" xfId="0" applyFont="1" applyBorder="1"/>
    <xf numFmtId="4" fontId="12" fillId="0" borderId="5" xfId="0" applyNumberFormat="1" applyFont="1" applyBorder="1" applyAlignment="1">
      <alignment wrapText="1"/>
    </xf>
    <xf numFmtId="0" fontId="5" fillId="0" borderId="5" xfId="0" applyFont="1" applyBorder="1"/>
    <xf numFmtId="0" fontId="5" fillId="7" borderId="37" xfId="0" applyFont="1" applyFill="1" applyBorder="1" applyAlignment="1">
      <alignment horizontal="left" vertical="center" wrapText="1"/>
    </xf>
    <xf numFmtId="0" fontId="5" fillId="4" borderId="37" xfId="0" applyFont="1" applyFill="1" applyBorder="1" applyAlignment="1">
      <alignment vertical="center" wrapText="1"/>
    </xf>
    <xf numFmtId="0" fontId="5" fillId="4" borderId="11" xfId="0" applyFont="1" applyFill="1" applyBorder="1" applyAlignment="1">
      <alignment horizontal="left" vertical="center" wrapText="1"/>
    </xf>
    <xf numFmtId="0" fontId="5" fillId="6" borderId="37" xfId="0" applyFont="1" applyFill="1" applyBorder="1" applyAlignment="1">
      <alignment vertical="center" wrapText="1"/>
    </xf>
    <xf numFmtId="0" fontId="5" fillId="6" borderId="37"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15" fillId="0" borderId="5" xfId="0" applyFont="1" applyBorder="1" applyAlignment="1">
      <alignment wrapText="1"/>
    </xf>
    <xf numFmtId="4" fontId="12" fillId="8" borderId="7" xfId="0" applyNumberFormat="1" applyFont="1" applyFill="1" applyBorder="1" applyAlignment="1">
      <alignment horizontal="center" vertical="center" wrapText="1"/>
    </xf>
    <xf numFmtId="4" fontId="12" fillId="8" borderId="29" xfId="0" applyNumberFormat="1" applyFont="1" applyFill="1" applyBorder="1" applyAlignment="1">
      <alignment horizontal="center" wrapText="1"/>
    </xf>
    <xf numFmtId="4" fontId="12" fillId="8" borderId="12" xfId="0" applyNumberFormat="1" applyFont="1" applyFill="1" applyBorder="1" applyAlignment="1">
      <alignment horizontal="center" wrapText="1"/>
    </xf>
    <xf numFmtId="4" fontId="14" fillId="8" borderId="14" xfId="0" applyNumberFormat="1" applyFont="1" applyFill="1" applyBorder="1" applyAlignment="1">
      <alignment horizontal="center" vertical="center" wrapText="1"/>
    </xf>
    <xf numFmtId="4" fontId="12" fillId="8" borderId="15" xfId="0" applyNumberFormat="1" applyFont="1" applyFill="1" applyBorder="1" applyAlignment="1">
      <alignment horizontal="center" wrapText="1"/>
    </xf>
    <xf numFmtId="4" fontId="12" fillId="4" borderId="14" xfId="0" applyNumberFormat="1" applyFont="1" applyFill="1" applyBorder="1" applyAlignment="1">
      <alignment horizontal="center"/>
    </xf>
    <xf numFmtId="4" fontId="12" fillId="6" borderId="1" xfId="0" applyNumberFormat="1" applyFont="1" applyFill="1" applyBorder="1" applyAlignment="1">
      <alignment horizontal="center" vertical="center"/>
    </xf>
    <xf numFmtId="4" fontId="12" fillId="6" borderId="12" xfId="0" applyNumberFormat="1" applyFont="1" applyFill="1" applyBorder="1" applyAlignment="1">
      <alignment horizontal="center" vertical="center"/>
    </xf>
    <xf numFmtId="2" fontId="12" fillId="3" borderId="9" xfId="0" applyNumberFormat="1" applyFont="1" applyFill="1" applyBorder="1" applyAlignment="1">
      <alignment horizontal="center" vertical="center"/>
    </xf>
    <xf numFmtId="0" fontId="4" fillId="0" borderId="31" xfId="0" applyFont="1" applyBorder="1" applyAlignment="1">
      <alignment horizontal="center" vertical="center" wrapText="1"/>
    </xf>
    <xf numFmtId="0" fontId="0" fillId="0" borderId="32" xfId="0" applyBorder="1" applyAlignment="1">
      <alignment horizontal="center" vertical="center" wrapText="1"/>
    </xf>
    <xf numFmtId="0" fontId="3" fillId="0" borderId="35"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wrapText="1"/>
    </xf>
    <xf numFmtId="0" fontId="3"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3" fillId="0" borderId="8" xfId="0" applyFont="1" applyFill="1" applyBorder="1" applyAlignment="1">
      <alignment horizontal="center" vertical="center" wrapText="1"/>
    </xf>
    <xf numFmtId="0" fontId="0" fillId="0" borderId="9" xfId="0"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left"/>
    </xf>
    <xf numFmtId="0" fontId="12" fillId="0" borderId="1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0"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0" xfId="0" applyFont="1" applyBorder="1" applyAlignment="1">
      <alignment horizontal="center" vertical="center" wrapText="1"/>
    </xf>
    <xf numFmtId="0" fontId="5" fillId="5" borderId="41"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0" borderId="6" xfId="0" applyFont="1" applyFill="1" applyBorder="1" applyAlignment="1">
      <alignment horizontal="center" vertical="center" wrapText="1"/>
    </xf>
    <xf numFmtId="0" fontId="0" fillId="0" borderId="46" xfId="0" applyBorder="1" applyAlignment="1">
      <alignment horizontal="center" vertical="center" wrapText="1"/>
    </xf>
    <xf numFmtId="0" fontId="5" fillId="0" borderId="3" xfId="0" applyFont="1" applyFill="1" applyBorder="1" applyAlignment="1">
      <alignment horizontal="center" vertical="center" wrapText="1"/>
    </xf>
    <xf numFmtId="0" fontId="1" fillId="0" borderId="40" xfId="0" applyFont="1" applyBorder="1" applyAlignment="1">
      <alignment horizontal="center" vertical="center" wrapText="1"/>
    </xf>
    <xf numFmtId="0" fontId="8" fillId="0" borderId="4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5" fillId="3" borderId="41"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5"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6" xfId="0" applyFont="1" applyBorder="1" applyAlignment="1">
      <alignment horizontal="center" vertical="center" wrapText="1"/>
    </xf>
    <xf numFmtId="0" fontId="12" fillId="0" borderId="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40" xfId="0" applyBorder="1" applyAlignment="1">
      <alignment horizontal="center" vertical="center" wrapText="1"/>
    </xf>
    <xf numFmtId="0" fontId="12" fillId="0"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BreakPreview" zoomScale="90" zoomScaleNormal="100" zoomScaleSheetLayoutView="90" workbookViewId="0">
      <selection sqref="A1:Q1"/>
    </sheetView>
  </sheetViews>
  <sheetFormatPr defaultRowHeight="12.75" x14ac:dyDescent="0.2"/>
  <cols>
    <col min="1" max="1" width="21.42578125" customWidth="1"/>
    <col min="2" max="2" width="8.28515625" customWidth="1"/>
    <col min="3" max="8" width="13.42578125" customWidth="1"/>
    <col min="9" max="9" width="9.42578125" customWidth="1"/>
    <col min="10" max="11" width="13.42578125" customWidth="1"/>
    <col min="13" max="14" width="12.140625" customWidth="1"/>
    <col min="15" max="15" width="11.85546875" customWidth="1"/>
    <col min="17" max="17" width="10.42578125" customWidth="1"/>
  </cols>
  <sheetData>
    <row r="1" spans="1:17" ht="62.25" customHeight="1" thickBot="1" x14ac:dyDescent="0.25">
      <c r="A1" s="170" t="s">
        <v>92</v>
      </c>
      <c r="B1" s="170"/>
      <c r="C1" s="170"/>
      <c r="D1" s="170"/>
      <c r="E1" s="170"/>
      <c r="F1" s="170"/>
      <c r="G1" s="170"/>
      <c r="H1" s="170"/>
      <c r="I1" s="170"/>
      <c r="J1" s="170"/>
      <c r="K1" s="170"/>
      <c r="L1" s="171"/>
      <c r="M1" s="171"/>
      <c r="N1" s="171"/>
      <c r="O1" s="171"/>
      <c r="P1" s="171"/>
      <c r="Q1" s="171"/>
    </row>
    <row r="2" spans="1:17" ht="69.75" customHeight="1" x14ac:dyDescent="0.2">
      <c r="A2" s="165" t="s">
        <v>22</v>
      </c>
      <c r="B2" s="174" t="s">
        <v>50</v>
      </c>
      <c r="C2" s="175"/>
      <c r="D2" s="175"/>
      <c r="E2" s="172" t="s">
        <v>54</v>
      </c>
      <c r="F2" s="172"/>
      <c r="G2" s="172" t="s">
        <v>55</v>
      </c>
      <c r="H2" s="173"/>
      <c r="I2" s="176" t="s">
        <v>56</v>
      </c>
      <c r="J2" s="177"/>
      <c r="K2" s="178"/>
      <c r="L2" s="167" t="s">
        <v>53</v>
      </c>
      <c r="M2" s="168"/>
      <c r="N2" s="169"/>
      <c r="O2" s="180" t="s">
        <v>23</v>
      </c>
      <c r="P2" s="176" t="s">
        <v>24</v>
      </c>
      <c r="Q2" s="179"/>
    </row>
    <row r="3" spans="1:17" ht="83.25" customHeight="1" x14ac:dyDescent="0.2">
      <c r="A3" s="166"/>
      <c r="B3" s="13" t="s">
        <v>4</v>
      </c>
      <c r="C3" s="4" t="s">
        <v>8</v>
      </c>
      <c r="D3" s="4" t="s">
        <v>49</v>
      </c>
      <c r="E3" s="10" t="s">
        <v>4</v>
      </c>
      <c r="F3" s="4" t="s">
        <v>8</v>
      </c>
      <c r="G3" s="10" t="s">
        <v>4</v>
      </c>
      <c r="H3" s="14" t="s">
        <v>8</v>
      </c>
      <c r="I3" s="17" t="s">
        <v>4</v>
      </c>
      <c r="J3" s="4" t="s">
        <v>8</v>
      </c>
      <c r="K3" s="4" t="s">
        <v>51</v>
      </c>
      <c r="L3" s="9" t="s">
        <v>2</v>
      </c>
      <c r="M3" s="4" t="s">
        <v>8</v>
      </c>
      <c r="N3" s="4" t="s">
        <v>51</v>
      </c>
      <c r="O3" s="181"/>
      <c r="P3" s="17" t="s">
        <v>1</v>
      </c>
      <c r="Q3" s="14" t="s">
        <v>3</v>
      </c>
    </row>
    <row r="4" spans="1:17" ht="33" customHeight="1" x14ac:dyDescent="0.2">
      <c r="A4" s="33" t="s">
        <v>48</v>
      </c>
      <c r="B4" s="15">
        <v>107</v>
      </c>
      <c r="C4" s="11">
        <v>43080.649999999994</v>
      </c>
      <c r="D4" s="6">
        <v>106</v>
      </c>
      <c r="E4" s="6">
        <v>103</v>
      </c>
      <c r="F4" s="6">
        <v>41450.649999999994</v>
      </c>
      <c r="G4" s="6">
        <v>26</v>
      </c>
      <c r="H4" s="7">
        <v>5249.9878800000006</v>
      </c>
      <c r="I4" s="18">
        <v>104</v>
      </c>
      <c r="J4" s="11">
        <v>48067.959999999992</v>
      </c>
      <c r="K4" s="11">
        <v>41648.639999999999</v>
      </c>
      <c r="L4" s="12">
        <v>50</v>
      </c>
      <c r="M4" s="11">
        <v>10964.179999999998</v>
      </c>
      <c r="N4" s="36">
        <v>10943.6</v>
      </c>
      <c r="O4" s="19">
        <v>274</v>
      </c>
      <c r="P4" s="15">
        <v>10</v>
      </c>
      <c r="Q4" s="22">
        <v>0</v>
      </c>
    </row>
    <row r="5" spans="1:17" ht="33" customHeight="1" x14ac:dyDescent="0.2">
      <c r="A5" s="33" t="s">
        <v>52</v>
      </c>
      <c r="B5" s="15">
        <v>2</v>
      </c>
      <c r="C5" s="11">
        <v>812.81921</v>
      </c>
      <c r="D5" s="6">
        <v>22</v>
      </c>
      <c r="E5" s="6">
        <v>2</v>
      </c>
      <c r="F5" s="6">
        <v>812.81921</v>
      </c>
      <c r="G5" s="6">
        <v>0</v>
      </c>
      <c r="H5" s="7">
        <v>0</v>
      </c>
      <c r="I5" s="18">
        <v>22</v>
      </c>
      <c r="J5" s="11">
        <v>812.81921</v>
      </c>
      <c r="K5" s="11">
        <v>800.07979</v>
      </c>
      <c r="L5" s="12">
        <v>11</v>
      </c>
      <c r="M5" s="11">
        <v>303.25240000000002</v>
      </c>
      <c r="N5" s="36">
        <v>303.25240000000002</v>
      </c>
      <c r="O5" s="19">
        <v>5</v>
      </c>
      <c r="P5" s="15"/>
      <c r="Q5" s="22"/>
    </row>
    <row r="6" spans="1:17" ht="26.25" customHeight="1" x14ac:dyDescent="0.2">
      <c r="A6" s="33" t="s">
        <v>63</v>
      </c>
      <c r="B6" s="15"/>
      <c r="C6" s="11"/>
      <c r="D6" s="6"/>
      <c r="E6" s="6"/>
      <c r="F6" s="6"/>
      <c r="G6" s="6"/>
      <c r="H6" s="7"/>
      <c r="I6" s="18"/>
      <c r="J6" s="11"/>
      <c r="K6" s="11"/>
      <c r="L6" s="12"/>
      <c r="M6" s="11"/>
      <c r="N6" s="36"/>
      <c r="O6" s="19"/>
      <c r="P6" s="15"/>
      <c r="Q6" s="22"/>
    </row>
    <row r="7" spans="1:17" ht="22.5" customHeight="1" x14ac:dyDescent="0.2">
      <c r="A7" s="33" t="s">
        <v>52</v>
      </c>
      <c r="B7" s="16"/>
      <c r="C7" s="2"/>
      <c r="D7" s="5"/>
      <c r="E7" s="5"/>
      <c r="F7" s="5"/>
      <c r="G7" s="5"/>
      <c r="H7" s="8"/>
      <c r="I7" s="20"/>
      <c r="J7" s="2"/>
      <c r="K7" s="2"/>
      <c r="L7" s="3"/>
      <c r="M7" s="2"/>
      <c r="N7" s="37"/>
      <c r="O7" s="21"/>
      <c r="P7" s="16"/>
      <c r="Q7" s="23"/>
    </row>
    <row r="8" spans="1:17" ht="32.25" customHeight="1" x14ac:dyDescent="0.2">
      <c r="A8" s="33" t="s">
        <v>64</v>
      </c>
      <c r="B8" s="15"/>
      <c r="C8" s="11"/>
      <c r="D8" s="6" t="s">
        <v>18</v>
      </c>
      <c r="E8" s="6"/>
      <c r="F8" s="6"/>
      <c r="G8" s="6"/>
      <c r="H8" s="7"/>
      <c r="I8" s="18"/>
      <c r="J8" s="11"/>
      <c r="K8" s="11"/>
      <c r="L8" s="12"/>
      <c r="M8" s="11"/>
      <c r="N8" s="36"/>
      <c r="O8" s="19"/>
      <c r="P8" s="15"/>
      <c r="Q8" s="22"/>
    </row>
    <row r="9" spans="1:17" ht="33" customHeight="1" thickBot="1" x14ac:dyDescent="0.25">
      <c r="A9" s="34" t="s">
        <v>65</v>
      </c>
      <c r="B9" s="24"/>
      <c r="C9" s="25"/>
      <c r="D9" s="26" t="s">
        <v>18</v>
      </c>
      <c r="E9" s="26"/>
      <c r="F9" s="26"/>
      <c r="G9" s="26"/>
      <c r="H9" s="27"/>
      <c r="I9" s="28"/>
      <c r="J9" s="25"/>
      <c r="K9" s="25"/>
      <c r="L9" s="29"/>
      <c r="M9" s="25"/>
      <c r="N9" s="38"/>
      <c r="O9" s="30"/>
      <c r="P9" s="24"/>
      <c r="Q9" s="31"/>
    </row>
    <row r="10" spans="1:17" ht="21.75" customHeight="1" thickBot="1" x14ac:dyDescent="0.25">
      <c r="A10" s="35" t="s">
        <v>0</v>
      </c>
      <c r="B10" s="32">
        <f>B4+B6+B8+B9</f>
        <v>107</v>
      </c>
      <c r="C10" s="32">
        <f t="shared" ref="C10:Q10" si="0">C4+C6+C8+C9</f>
        <v>43080.649999999994</v>
      </c>
      <c r="D10" s="32">
        <f>D4+D6</f>
        <v>106</v>
      </c>
      <c r="E10" s="32">
        <f t="shared" si="0"/>
        <v>103</v>
      </c>
      <c r="F10" s="32">
        <f t="shared" si="0"/>
        <v>41450.649999999994</v>
      </c>
      <c r="G10" s="32">
        <f t="shared" si="0"/>
        <v>26</v>
      </c>
      <c r="H10" s="32">
        <f t="shared" si="0"/>
        <v>5249.9878800000006</v>
      </c>
      <c r="I10" s="32">
        <f t="shared" si="0"/>
        <v>104</v>
      </c>
      <c r="J10" s="32">
        <f t="shared" si="0"/>
        <v>48067.959999999992</v>
      </c>
      <c r="K10" s="32">
        <f t="shared" si="0"/>
        <v>41648.639999999999</v>
      </c>
      <c r="L10" s="32">
        <f t="shared" si="0"/>
        <v>50</v>
      </c>
      <c r="M10" s="32">
        <f t="shared" si="0"/>
        <v>10964.179999999998</v>
      </c>
      <c r="N10" s="32">
        <f t="shared" si="0"/>
        <v>10943.6</v>
      </c>
      <c r="O10" s="32">
        <f t="shared" si="0"/>
        <v>274</v>
      </c>
      <c r="P10" s="32">
        <f t="shared" si="0"/>
        <v>10</v>
      </c>
      <c r="Q10" s="32">
        <f t="shared" si="0"/>
        <v>0</v>
      </c>
    </row>
  </sheetData>
  <protectedRanges>
    <protectedRange sqref="A2 A1:K1" name="Диапазон2"/>
    <protectedRange sqref="O4:O9" name="Диапазон1_1"/>
  </protectedRanges>
  <mergeCells count="9">
    <mergeCell ref="A2:A3"/>
    <mergeCell ref="L2:N2"/>
    <mergeCell ref="A1:Q1"/>
    <mergeCell ref="E2:F2"/>
    <mergeCell ref="G2:H2"/>
    <mergeCell ref="B2:D2"/>
    <mergeCell ref="I2:K2"/>
    <mergeCell ref="P2:Q2"/>
    <mergeCell ref="O2:O3"/>
  </mergeCells>
  <phoneticPr fontId="2" type="noConversion"/>
  <pageMargins left="0.74803149606299213" right="0.23622047244094491" top="0.51" bottom="0.2" header="0.51181102362204722" footer="0.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opLeftCell="A7" zoomScale="80" zoomScaleNormal="80" workbookViewId="0">
      <selection activeCell="B16" sqref="B16"/>
    </sheetView>
  </sheetViews>
  <sheetFormatPr defaultRowHeight="12.75" x14ac:dyDescent="0.2"/>
  <cols>
    <col min="1" max="1" width="40.42578125" customWidth="1"/>
    <col min="2" max="2" width="12.140625" customWidth="1"/>
    <col min="3" max="3" width="11.42578125" customWidth="1"/>
    <col min="4" max="4" width="9.85546875" customWidth="1"/>
    <col min="5" max="5" width="11.5703125" customWidth="1"/>
    <col min="6" max="6" width="12.28515625" customWidth="1"/>
    <col min="7" max="7" width="12.5703125" customWidth="1"/>
    <col min="8" max="9" width="10" customWidth="1"/>
    <col min="10" max="10" width="11.140625" customWidth="1"/>
    <col min="11" max="12" width="11.28515625" customWidth="1"/>
    <col min="13" max="13" width="29" customWidth="1"/>
  </cols>
  <sheetData>
    <row r="1" spans="1:13" ht="48.75" customHeight="1" thickBot="1" x14ac:dyDescent="0.25">
      <c r="A1" s="185" t="s">
        <v>93</v>
      </c>
      <c r="B1" s="185"/>
      <c r="C1" s="185"/>
      <c r="D1" s="185"/>
      <c r="E1" s="185"/>
      <c r="F1" s="185"/>
      <c r="G1" s="185"/>
      <c r="H1" s="185"/>
      <c r="I1" s="185"/>
      <c r="J1" s="185"/>
      <c r="K1" s="185"/>
      <c r="L1" s="185"/>
    </row>
    <row r="2" spans="1:13" ht="24" customHeight="1" x14ac:dyDescent="0.2">
      <c r="A2" s="191" t="s">
        <v>12</v>
      </c>
      <c r="B2" s="200" t="s">
        <v>15</v>
      </c>
      <c r="C2" s="197" t="s">
        <v>7</v>
      </c>
      <c r="D2" s="198"/>
      <c r="E2" s="198"/>
      <c r="F2" s="198"/>
      <c r="G2" s="198"/>
      <c r="H2" s="198"/>
      <c r="I2" s="198"/>
      <c r="J2" s="198"/>
      <c r="K2" s="198"/>
      <c r="L2" s="199"/>
      <c r="M2" s="214" t="s">
        <v>80</v>
      </c>
    </row>
    <row r="3" spans="1:13" ht="29.25" customHeight="1" x14ac:dyDescent="0.2">
      <c r="A3" s="192"/>
      <c r="B3" s="201"/>
      <c r="C3" s="194" t="s">
        <v>13</v>
      </c>
      <c r="D3" s="195"/>
      <c r="E3" s="195"/>
      <c r="F3" s="196"/>
      <c r="G3" s="194" t="s">
        <v>77</v>
      </c>
      <c r="H3" s="203"/>
      <c r="I3" s="203"/>
      <c r="J3" s="203"/>
      <c r="K3" s="203"/>
      <c r="L3" s="204"/>
      <c r="M3" s="215"/>
    </row>
    <row r="4" spans="1:13" ht="18" customHeight="1" x14ac:dyDescent="0.2">
      <c r="A4" s="192"/>
      <c r="B4" s="201"/>
      <c r="C4" s="188" t="s">
        <v>62</v>
      </c>
      <c r="D4" s="188" t="s">
        <v>63</v>
      </c>
      <c r="E4" s="229" t="s">
        <v>64</v>
      </c>
      <c r="F4" s="188" t="s">
        <v>82</v>
      </c>
      <c r="G4" s="188" t="s">
        <v>74</v>
      </c>
      <c r="H4" s="186" t="s">
        <v>14</v>
      </c>
      <c r="I4" s="186"/>
      <c r="J4" s="186"/>
      <c r="K4" s="186"/>
      <c r="L4" s="187"/>
      <c r="M4" s="215"/>
    </row>
    <row r="5" spans="1:13" ht="18" customHeight="1" x14ac:dyDescent="0.2">
      <c r="A5" s="192"/>
      <c r="B5" s="201"/>
      <c r="C5" s="189"/>
      <c r="D5" s="189"/>
      <c r="E5" s="230"/>
      <c r="F5" s="189"/>
      <c r="G5" s="189"/>
      <c r="H5" s="236" t="s">
        <v>14</v>
      </c>
      <c r="I5" s="186"/>
      <c r="J5" s="237"/>
      <c r="K5" s="237"/>
      <c r="L5" s="238"/>
      <c r="M5" s="215"/>
    </row>
    <row r="6" spans="1:13" ht="34.5" customHeight="1" x14ac:dyDescent="0.2">
      <c r="A6" s="192"/>
      <c r="B6" s="201"/>
      <c r="C6" s="189"/>
      <c r="D6" s="189"/>
      <c r="E6" s="230"/>
      <c r="F6" s="189"/>
      <c r="G6" s="189"/>
      <c r="H6" s="239" t="s">
        <v>71</v>
      </c>
      <c r="I6" s="208" t="s">
        <v>57</v>
      </c>
      <c r="J6" s="209"/>
      <c r="K6" s="212" t="s">
        <v>91</v>
      </c>
      <c r="L6" s="213"/>
      <c r="M6" s="215"/>
    </row>
    <row r="7" spans="1:13" ht="15.75" customHeight="1" x14ac:dyDescent="0.2">
      <c r="A7" s="192"/>
      <c r="B7" s="201"/>
      <c r="C7" s="189"/>
      <c r="D7" s="232"/>
      <c r="E7" s="230"/>
      <c r="F7" s="189"/>
      <c r="G7" s="189"/>
      <c r="H7" s="240"/>
      <c r="I7" s="210" t="s">
        <v>1</v>
      </c>
      <c r="J7" s="234" t="s">
        <v>78</v>
      </c>
      <c r="K7" s="241" t="s">
        <v>1</v>
      </c>
      <c r="L7" s="183" t="s">
        <v>79</v>
      </c>
      <c r="M7" s="215"/>
    </row>
    <row r="8" spans="1:13" ht="73.5" customHeight="1" thickBot="1" x14ac:dyDescent="0.25">
      <c r="A8" s="193"/>
      <c r="B8" s="202"/>
      <c r="C8" s="190"/>
      <c r="D8" s="233"/>
      <c r="E8" s="231"/>
      <c r="F8" s="190"/>
      <c r="G8" s="190"/>
      <c r="H8" s="211"/>
      <c r="I8" s="211"/>
      <c r="J8" s="235"/>
      <c r="K8" s="211"/>
      <c r="L8" s="184"/>
      <c r="M8" s="216"/>
    </row>
    <row r="9" spans="1:13" ht="20.25" customHeight="1" thickBot="1" x14ac:dyDescent="0.25">
      <c r="A9" s="42">
        <v>1</v>
      </c>
      <c r="B9" s="43">
        <v>2</v>
      </c>
      <c r="C9" s="43">
        <v>3</v>
      </c>
      <c r="D9" s="43">
        <v>4</v>
      </c>
      <c r="E9" s="43">
        <v>5</v>
      </c>
      <c r="F9" s="43">
        <v>6</v>
      </c>
      <c r="G9" s="43">
        <v>7</v>
      </c>
      <c r="H9" s="43">
        <v>8</v>
      </c>
      <c r="I9" s="43"/>
      <c r="J9" s="43">
        <v>9</v>
      </c>
      <c r="K9" s="43">
        <v>11</v>
      </c>
      <c r="L9" s="44">
        <v>12</v>
      </c>
      <c r="M9" s="145"/>
    </row>
    <row r="10" spans="1:13" ht="31.5" customHeight="1" thickBot="1" x14ac:dyDescent="0.3">
      <c r="A10" s="45" t="s">
        <v>45</v>
      </c>
      <c r="B10" s="46">
        <v>399334.71</v>
      </c>
      <c r="C10" s="47" t="s">
        <v>18</v>
      </c>
      <c r="D10" s="48" t="s">
        <v>18</v>
      </c>
      <c r="E10" s="49" t="s">
        <v>18</v>
      </c>
      <c r="F10" s="49" t="s">
        <v>18</v>
      </c>
      <c r="G10" s="49" t="s">
        <v>18</v>
      </c>
      <c r="H10" s="48" t="s">
        <v>18</v>
      </c>
      <c r="I10" s="48" t="s">
        <v>18</v>
      </c>
      <c r="J10" s="48" t="s">
        <v>18</v>
      </c>
      <c r="K10" s="49" t="s">
        <v>18</v>
      </c>
      <c r="L10" s="50" t="s">
        <v>18</v>
      </c>
      <c r="M10" s="146"/>
    </row>
    <row r="11" spans="1:13" ht="32.25" thickBot="1" x14ac:dyDescent="0.3">
      <c r="A11" s="221" t="s">
        <v>58</v>
      </c>
      <c r="B11" s="206"/>
      <c r="C11" s="206"/>
      <c r="D11" s="206"/>
      <c r="E11" s="206"/>
      <c r="F11" s="206"/>
      <c r="G11" s="206"/>
      <c r="H11" s="206"/>
      <c r="I11" s="206"/>
      <c r="J11" s="206"/>
      <c r="K11" s="206"/>
      <c r="L11" s="207"/>
      <c r="M11" s="39" t="s">
        <v>81</v>
      </c>
    </row>
    <row r="12" spans="1:13" ht="15.75" x14ac:dyDescent="0.25">
      <c r="A12" s="51" t="s">
        <v>46</v>
      </c>
      <c r="B12" s="156">
        <f>C12+D12+E12+F12+H12+J12+L12</f>
        <v>189</v>
      </c>
      <c r="C12" s="52">
        <v>163</v>
      </c>
      <c r="D12" s="52"/>
      <c r="E12" s="52"/>
      <c r="F12" s="52"/>
      <c r="G12" s="52" t="s">
        <v>18</v>
      </c>
      <c r="H12" s="52"/>
      <c r="I12" s="52" t="s">
        <v>18</v>
      </c>
      <c r="J12" s="52"/>
      <c r="K12" s="52" t="s">
        <v>18</v>
      </c>
      <c r="L12" s="157">
        <v>26</v>
      </c>
      <c r="M12" s="146"/>
    </row>
    <row r="13" spans="1:13" ht="31.5" x14ac:dyDescent="0.25">
      <c r="A13" s="53" t="s">
        <v>16</v>
      </c>
      <c r="B13" s="156">
        <f>C13+D13+E13+F13+H13+J13+L13</f>
        <v>79054.399999999994</v>
      </c>
      <c r="C13" s="54">
        <v>77212.409999999989</v>
      </c>
      <c r="D13" s="54"/>
      <c r="E13" s="54"/>
      <c r="F13" s="54"/>
      <c r="G13" s="55" t="s">
        <v>18</v>
      </c>
      <c r="H13" s="55"/>
      <c r="I13" s="55" t="s">
        <v>18</v>
      </c>
      <c r="J13" s="55"/>
      <c r="K13" s="55" t="s">
        <v>18</v>
      </c>
      <c r="L13" s="158">
        <v>1841.99</v>
      </c>
      <c r="M13" s="146"/>
    </row>
    <row r="14" spans="1:13" ht="15.75" x14ac:dyDescent="0.25">
      <c r="A14" s="56" t="s">
        <v>38</v>
      </c>
      <c r="B14" s="55" t="s">
        <v>18</v>
      </c>
      <c r="C14" s="55" t="s">
        <v>18</v>
      </c>
      <c r="D14" s="55" t="s">
        <v>18</v>
      </c>
      <c r="E14" s="55" t="s">
        <v>18</v>
      </c>
      <c r="F14" s="55" t="s">
        <v>18</v>
      </c>
      <c r="G14" s="55" t="s">
        <v>18</v>
      </c>
      <c r="H14" s="55" t="s">
        <v>18</v>
      </c>
      <c r="I14" s="55" t="s">
        <v>18</v>
      </c>
      <c r="J14" s="55" t="s">
        <v>18</v>
      </c>
      <c r="K14" s="55" t="s">
        <v>18</v>
      </c>
      <c r="L14" s="158" t="s">
        <v>18</v>
      </c>
      <c r="M14" s="141"/>
    </row>
    <row r="15" spans="1:13" ht="15.75" x14ac:dyDescent="0.25">
      <c r="A15" s="53" t="s">
        <v>46</v>
      </c>
      <c r="B15" s="156">
        <f>C15+D15+E15+F15+H15+J15+L15</f>
        <v>185</v>
      </c>
      <c r="C15" s="54">
        <v>159</v>
      </c>
      <c r="D15" s="54"/>
      <c r="E15" s="54"/>
      <c r="F15" s="54"/>
      <c r="G15" s="55" t="s">
        <v>18</v>
      </c>
      <c r="H15" s="55"/>
      <c r="I15" s="55" t="s">
        <v>18</v>
      </c>
      <c r="J15" s="55"/>
      <c r="K15" s="55" t="s">
        <v>18</v>
      </c>
      <c r="L15" s="158">
        <v>26</v>
      </c>
      <c r="M15" s="141"/>
    </row>
    <row r="16" spans="1:13" ht="15.75" x14ac:dyDescent="0.25">
      <c r="A16" s="53" t="s">
        <v>36</v>
      </c>
      <c r="B16" s="156">
        <f>C16+D16+E16+F16+H16+J16+L16</f>
        <v>76519.399999999994</v>
      </c>
      <c r="C16" s="54">
        <v>74677.409999999989</v>
      </c>
      <c r="D16" s="54"/>
      <c r="E16" s="54"/>
      <c r="F16" s="54"/>
      <c r="G16" s="55" t="s">
        <v>18</v>
      </c>
      <c r="H16" s="55"/>
      <c r="I16" s="55" t="s">
        <v>18</v>
      </c>
      <c r="J16" s="55"/>
      <c r="K16" s="55" t="s">
        <v>18</v>
      </c>
      <c r="L16" s="158">
        <v>1841.99</v>
      </c>
      <c r="M16" s="141"/>
    </row>
    <row r="17" spans="1:13" ht="63" x14ac:dyDescent="0.25">
      <c r="A17" s="142" t="s">
        <v>37</v>
      </c>
      <c r="B17" s="55" t="s">
        <v>18</v>
      </c>
      <c r="C17" s="55" t="s">
        <v>18</v>
      </c>
      <c r="D17" s="55" t="s">
        <v>18</v>
      </c>
      <c r="E17" s="55" t="s">
        <v>18</v>
      </c>
      <c r="F17" s="55" t="s">
        <v>18</v>
      </c>
      <c r="G17" s="55" t="s">
        <v>18</v>
      </c>
      <c r="H17" s="55" t="s">
        <v>18</v>
      </c>
      <c r="I17" s="55" t="s">
        <v>18</v>
      </c>
      <c r="J17" s="55" t="s">
        <v>18</v>
      </c>
      <c r="K17" s="55" t="s">
        <v>18</v>
      </c>
      <c r="L17" s="158" t="s">
        <v>18</v>
      </c>
      <c r="M17" s="141" t="s">
        <v>47</v>
      </c>
    </row>
    <row r="18" spans="1:13" ht="15.75" x14ac:dyDescent="0.25">
      <c r="A18" s="57" t="s">
        <v>46</v>
      </c>
      <c r="B18" s="156">
        <f t="shared" ref="B18:B19" si="0">C18+D18+E18+F18+H18+J18+L18</f>
        <v>32</v>
      </c>
      <c r="C18" s="58">
        <v>30</v>
      </c>
      <c r="D18" s="58"/>
      <c r="E18" s="58"/>
      <c r="F18" s="58"/>
      <c r="G18" s="55" t="s">
        <v>18</v>
      </c>
      <c r="H18" s="55"/>
      <c r="I18" s="55" t="s">
        <v>18</v>
      </c>
      <c r="J18" s="55"/>
      <c r="K18" s="55" t="s">
        <v>18</v>
      </c>
      <c r="L18" s="158">
        <v>2</v>
      </c>
      <c r="M18" s="141"/>
    </row>
    <row r="19" spans="1:13" ht="15.75" x14ac:dyDescent="0.25">
      <c r="A19" s="57" t="s">
        <v>35</v>
      </c>
      <c r="B19" s="156">
        <f t="shared" si="0"/>
        <v>7313.7300000000005</v>
      </c>
      <c r="C19" s="58">
        <v>7239.51</v>
      </c>
      <c r="D19" s="58"/>
      <c r="E19" s="58"/>
      <c r="F19" s="58"/>
      <c r="G19" s="55" t="s">
        <v>18</v>
      </c>
      <c r="H19" s="55"/>
      <c r="I19" s="55" t="s">
        <v>18</v>
      </c>
      <c r="J19" s="55"/>
      <c r="K19" s="55" t="s">
        <v>18</v>
      </c>
      <c r="L19" s="158">
        <v>74.22</v>
      </c>
      <c r="M19" s="141"/>
    </row>
    <row r="20" spans="1:13" ht="48" thickBot="1" x14ac:dyDescent="0.3">
      <c r="A20" s="59" t="s">
        <v>43</v>
      </c>
      <c r="B20" s="156">
        <f>C20+D20+E20+F20+H20+J20+L20</f>
        <v>446</v>
      </c>
      <c r="C20" s="159">
        <v>391</v>
      </c>
      <c r="D20" s="159"/>
      <c r="E20" s="159"/>
      <c r="F20" s="159"/>
      <c r="G20" s="60" t="s">
        <v>18</v>
      </c>
      <c r="H20" s="60"/>
      <c r="I20" s="60" t="s">
        <v>18</v>
      </c>
      <c r="J20" s="60"/>
      <c r="K20" s="60" t="s">
        <v>18</v>
      </c>
      <c r="L20" s="160">
        <v>55</v>
      </c>
      <c r="M20" s="141"/>
    </row>
    <row r="21" spans="1:13" ht="95.25" thickBot="1" x14ac:dyDescent="0.3">
      <c r="A21" s="220" t="s">
        <v>61</v>
      </c>
      <c r="B21" s="206"/>
      <c r="C21" s="206"/>
      <c r="D21" s="206"/>
      <c r="E21" s="206"/>
      <c r="F21" s="206"/>
      <c r="G21" s="206"/>
      <c r="H21" s="206"/>
      <c r="I21" s="206"/>
      <c r="J21" s="206"/>
      <c r="K21" s="206"/>
      <c r="L21" s="207"/>
      <c r="M21" s="144" t="s">
        <v>90</v>
      </c>
    </row>
    <row r="22" spans="1:13" ht="31.5" x14ac:dyDescent="0.25">
      <c r="A22" s="149" t="s">
        <v>34</v>
      </c>
      <c r="B22" s="61" t="s">
        <v>18</v>
      </c>
      <c r="C22" s="62" t="s">
        <v>18</v>
      </c>
      <c r="D22" s="62" t="s">
        <v>18</v>
      </c>
      <c r="E22" s="62" t="s">
        <v>18</v>
      </c>
      <c r="F22" s="61" t="s">
        <v>18</v>
      </c>
      <c r="G22" s="62" t="s">
        <v>18</v>
      </c>
      <c r="H22" s="61" t="s">
        <v>18</v>
      </c>
      <c r="I22" s="61" t="s">
        <v>18</v>
      </c>
      <c r="J22" s="61" t="s">
        <v>18</v>
      </c>
      <c r="K22" s="62" t="s">
        <v>18</v>
      </c>
      <c r="L22" s="63" t="s">
        <v>18</v>
      </c>
      <c r="M22" s="155"/>
    </row>
    <row r="23" spans="1:13" ht="15.75" x14ac:dyDescent="0.25">
      <c r="A23" s="64" t="s">
        <v>46</v>
      </c>
      <c r="B23" s="70">
        <f>SUM(C23:G23)</f>
        <v>2003</v>
      </c>
      <c r="C23" s="70">
        <v>171</v>
      </c>
      <c r="D23" s="70">
        <v>1</v>
      </c>
      <c r="E23" s="70"/>
      <c r="F23" s="70"/>
      <c r="G23" s="70">
        <v>1831</v>
      </c>
      <c r="H23" s="70"/>
      <c r="I23" s="70"/>
      <c r="J23" s="70"/>
      <c r="K23" s="70">
        <v>2498</v>
      </c>
      <c r="L23" s="69">
        <v>24</v>
      </c>
      <c r="M23" s="146"/>
    </row>
    <row r="24" spans="1:13" s="1" customFormat="1" ht="15.75" x14ac:dyDescent="0.25">
      <c r="A24" s="65" t="s">
        <v>17</v>
      </c>
      <c r="B24" s="70">
        <f t="shared" ref="B24" si="1">SUM(C24:G24)</f>
        <v>307680.77</v>
      </c>
      <c r="C24" s="66">
        <v>130699.59999999998</v>
      </c>
      <c r="D24" s="66">
        <v>1010</v>
      </c>
      <c r="E24" s="66"/>
      <c r="F24" s="66"/>
      <c r="G24" s="66">
        <v>175971.17</v>
      </c>
      <c r="H24" s="66"/>
      <c r="I24" s="66"/>
      <c r="J24" s="66"/>
      <c r="K24" s="66">
        <v>126879.23</v>
      </c>
      <c r="L24" s="67">
        <v>1767.77</v>
      </c>
      <c r="M24" s="147"/>
    </row>
    <row r="25" spans="1:13" s="1" customFormat="1" ht="63" x14ac:dyDescent="0.25">
      <c r="A25" s="65" t="s">
        <v>42</v>
      </c>
      <c r="B25" s="70">
        <f>SUM(C25:G25)</f>
        <v>296182.79000000004</v>
      </c>
      <c r="C25" s="66">
        <v>119359.43000000002</v>
      </c>
      <c r="D25" s="66">
        <v>1010</v>
      </c>
      <c r="E25" s="66"/>
      <c r="F25" s="66"/>
      <c r="G25" s="66">
        <v>175813.36</v>
      </c>
      <c r="H25" s="66"/>
      <c r="I25" s="66"/>
      <c r="J25" s="66"/>
      <c r="K25" s="66">
        <v>126721.42000000001</v>
      </c>
      <c r="L25" s="67">
        <v>1609.96</v>
      </c>
      <c r="M25" s="144" t="s">
        <v>66</v>
      </c>
    </row>
    <row r="26" spans="1:13" s="1" customFormat="1" ht="31.5" x14ac:dyDescent="0.25">
      <c r="A26" s="68" t="s">
        <v>5</v>
      </c>
      <c r="B26" s="70" t="s">
        <v>18</v>
      </c>
      <c r="C26" s="70" t="s">
        <v>18</v>
      </c>
      <c r="D26" s="70" t="s">
        <v>18</v>
      </c>
      <c r="E26" s="70" t="s">
        <v>18</v>
      </c>
      <c r="F26" s="70" t="s">
        <v>18</v>
      </c>
      <c r="G26" s="70" t="s">
        <v>18</v>
      </c>
      <c r="H26" s="70" t="s">
        <v>18</v>
      </c>
      <c r="I26" s="70" t="s">
        <v>18</v>
      </c>
      <c r="J26" s="70" t="s">
        <v>18</v>
      </c>
      <c r="K26" s="70" t="s">
        <v>18</v>
      </c>
      <c r="L26" s="69" t="s">
        <v>18</v>
      </c>
      <c r="M26" s="148"/>
    </row>
    <row r="27" spans="1:13" s="1" customFormat="1" ht="15.75" x14ac:dyDescent="0.25">
      <c r="A27" s="64" t="s">
        <v>46</v>
      </c>
      <c r="B27" s="70">
        <f>SUM(C27:F27)</f>
        <v>83</v>
      </c>
      <c r="C27" s="72">
        <v>83</v>
      </c>
      <c r="D27" s="72"/>
      <c r="E27" s="72"/>
      <c r="F27" s="72"/>
      <c r="G27" s="70" t="s">
        <v>18</v>
      </c>
      <c r="H27" s="70" t="s">
        <v>18</v>
      </c>
      <c r="I27" s="70" t="s">
        <v>18</v>
      </c>
      <c r="J27" s="70" t="s">
        <v>18</v>
      </c>
      <c r="K27" s="70" t="s">
        <v>18</v>
      </c>
      <c r="L27" s="69" t="s">
        <v>18</v>
      </c>
      <c r="M27" s="148"/>
    </row>
    <row r="28" spans="1:13" s="1" customFormat="1" ht="15.75" x14ac:dyDescent="0.25">
      <c r="A28" s="71" t="s">
        <v>17</v>
      </c>
      <c r="B28" s="70">
        <f>SUM(C28:F28)</f>
        <v>64815.62</v>
      </c>
      <c r="C28" s="72">
        <v>64815.62</v>
      </c>
      <c r="D28" s="72"/>
      <c r="E28" s="72"/>
      <c r="F28" s="72"/>
      <c r="G28" s="70" t="s">
        <v>18</v>
      </c>
      <c r="H28" s="70" t="s">
        <v>18</v>
      </c>
      <c r="I28" s="70" t="s">
        <v>18</v>
      </c>
      <c r="J28" s="70" t="s">
        <v>18</v>
      </c>
      <c r="K28" s="70" t="s">
        <v>18</v>
      </c>
      <c r="L28" s="69" t="s">
        <v>18</v>
      </c>
      <c r="M28" s="148"/>
    </row>
    <row r="29" spans="1:13" s="1" customFormat="1" ht="16.5" thickBot="1" x14ac:dyDescent="0.3">
      <c r="A29" s="71" t="s">
        <v>39</v>
      </c>
      <c r="B29" s="70">
        <f>SUM(C29:F29)</f>
        <v>64793.43</v>
      </c>
      <c r="C29" s="72">
        <v>64793.43</v>
      </c>
      <c r="D29" s="72"/>
      <c r="E29" s="72"/>
      <c r="F29" s="72"/>
      <c r="G29" s="70" t="s">
        <v>18</v>
      </c>
      <c r="H29" s="70" t="s">
        <v>18</v>
      </c>
      <c r="I29" s="70" t="s">
        <v>18</v>
      </c>
      <c r="J29" s="70" t="s">
        <v>18</v>
      </c>
      <c r="K29" s="70" t="s">
        <v>18</v>
      </c>
      <c r="L29" s="69" t="s">
        <v>18</v>
      </c>
      <c r="M29" s="148"/>
    </row>
    <row r="30" spans="1:13" ht="32.25" thickBot="1" x14ac:dyDescent="0.3">
      <c r="A30" s="222" t="s">
        <v>25</v>
      </c>
      <c r="B30" s="223"/>
      <c r="C30" s="223"/>
      <c r="D30" s="223"/>
      <c r="E30" s="223"/>
      <c r="F30" s="223"/>
      <c r="G30" s="223"/>
      <c r="H30" s="223"/>
      <c r="I30" s="223"/>
      <c r="J30" s="223"/>
      <c r="K30" s="223"/>
      <c r="L30" s="224"/>
      <c r="M30" s="39" t="s">
        <v>67</v>
      </c>
    </row>
    <row r="31" spans="1:13" ht="47.25" x14ac:dyDescent="0.25">
      <c r="A31" s="150" t="s">
        <v>20</v>
      </c>
      <c r="B31" s="73">
        <v>130616.28</v>
      </c>
      <c r="C31" s="75" t="s">
        <v>18</v>
      </c>
      <c r="D31" s="75" t="s">
        <v>18</v>
      </c>
      <c r="E31" s="75" t="s">
        <v>18</v>
      </c>
      <c r="F31" s="75" t="s">
        <v>18</v>
      </c>
      <c r="G31" s="75" t="s">
        <v>18</v>
      </c>
      <c r="H31" s="74" t="s">
        <v>18</v>
      </c>
      <c r="I31" s="74" t="s">
        <v>18</v>
      </c>
      <c r="J31" s="74" t="s">
        <v>18</v>
      </c>
      <c r="K31" s="75" t="s">
        <v>18</v>
      </c>
      <c r="L31" s="76" t="s">
        <v>18</v>
      </c>
      <c r="M31" s="146"/>
    </row>
    <row r="32" spans="1:13" ht="31.5" x14ac:dyDescent="0.25">
      <c r="A32" s="151" t="s">
        <v>33</v>
      </c>
      <c r="B32" s="78" t="s">
        <v>18</v>
      </c>
      <c r="C32" s="78" t="s">
        <v>18</v>
      </c>
      <c r="D32" s="78" t="s">
        <v>18</v>
      </c>
      <c r="E32" s="78" t="s">
        <v>18</v>
      </c>
      <c r="F32" s="78" t="s">
        <v>18</v>
      </c>
      <c r="G32" s="77" t="s">
        <v>18</v>
      </c>
      <c r="H32" s="78" t="s">
        <v>18</v>
      </c>
      <c r="I32" s="78" t="s">
        <v>18</v>
      </c>
      <c r="J32" s="78" t="s">
        <v>18</v>
      </c>
      <c r="K32" s="77" t="s">
        <v>18</v>
      </c>
      <c r="L32" s="79" t="s">
        <v>18</v>
      </c>
      <c r="M32" s="146"/>
    </row>
    <row r="33" spans="1:13" ht="15.75" x14ac:dyDescent="0.25">
      <c r="A33" s="80" t="s">
        <v>46</v>
      </c>
      <c r="B33" s="83">
        <f>SUM(C33:F33)</f>
        <v>113</v>
      </c>
      <c r="C33" s="84">
        <v>113</v>
      </c>
      <c r="D33" s="84"/>
      <c r="E33" s="84"/>
      <c r="F33" s="84"/>
      <c r="G33" s="78" t="s">
        <v>18</v>
      </c>
      <c r="H33" s="77" t="s">
        <v>18</v>
      </c>
      <c r="I33" s="77" t="s">
        <v>18</v>
      </c>
      <c r="J33" s="77" t="s">
        <v>18</v>
      </c>
      <c r="K33" s="78" t="s">
        <v>18</v>
      </c>
      <c r="L33" s="81" t="s">
        <v>18</v>
      </c>
      <c r="M33" s="146"/>
    </row>
    <row r="34" spans="1:13" ht="15.75" x14ac:dyDescent="0.25">
      <c r="A34" s="82" t="s">
        <v>17</v>
      </c>
      <c r="B34" s="83">
        <f t="shared" ref="B34:B36" si="2">SUM(C34:F34)</f>
        <v>73468.490000000005</v>
      </c>
      <c r="C34" s="84">
        <v>73468.490000000005</v>
      </c>
      <c r="D34" s="84"/>
      <c r="E34" s="84"/>
      <c r="F34" s="84"/>
      <c r="G34" s="78" t="s">
        <v>18</v>
      </c>
      <c r="H34" s="77" t="s">
        <v>18</v>
      </c>
      <c r="I34" s="77" t="s">
        <v>18</v>
      </c>
      <c r="J34" s="77" t="s">
        <v>18</v>
      </c>
      <c r="K34" s="78" t="s">
        <v>18</v>
      </c>
      <c r="L34" s="81" t="s">
        <v>18</v>
      </c>
      <c r="M34" s="146"/>
    </row>
    <row r="35" spans="1:13" ht="15.75" x14ac:dyDescent="0.25">
      <c r="A35" s="82" t="s">
        <v>44</v>
      </c>
      <c r="B35" s="83">
        <f t="shared" si="2"/>
        <v>63958.80000000001</v>
      </c>
      <c r="C35" s="84">
        <v>63958.80000000001</v>
      </c>
      <c r="D35" s="84"/>
      <c r="E35" s="84"/>
      <c r="F35" s="84"/>
      <c r="G35" s="78" t="s">
        <v>18</v>
      </c>
      <c r="H35" s="77" t="s">
        <v>18</v>
      </c>
      <c r="I35" s="77" t="s">
        <v>18</v>
      </c>
      <c r="J35" s="77" t="s">
        <v>18</v>
      </c>
      <c r="K35" s="78" t="s">
        <v>18</v>
      </c>
      <c r="L35" s="81" t="s">
        <v>18</v>
      </c>
      <c r="M35" s="146"/>
    </row>
    <row r="36" spans="1:13" ht="32.25" thickBot="1" x14ac:dyDescent="0.3">
      <c r="A36" s="85" t="s">
        <v>6</v>
      </c>
      <c r="B36" s="83">
        <f t="shared" si="2"/>
        <v>332</v>
      </c>
      <c r="C36" s="161">
        <v>332</v>
      </c>
      <c r="D36" s="161"/>
      <c r="E36" s="161"/>
      <c r="F36" s="161"/>
      <c r="G36" s="86" t="s">
        <v>18</v>
      </c>
      <c r="H36" s="87" t="s">
        <v>18</v>
      </c>
      <c r="I36" s="87" t="s">
        <v>18</v>
      </c>
      <c r="J36" s="87" t="s">
        <v>18</v>
      </c>
      <c r="K36" s="86" t="s">
        <v>18</v>
      </c>
      <c r="L36" s="88" t="s">
        <v>18</v>
      </c>
      <c r="M36" s="146"/>
    </row>
    <row r="37" spans="1:13" ht="32.25" thickBot="1" x14ac:dyDescent="0.3">
      <c r="A37" s="225" t="s">
        <v>60</v>
      </c>
      <c r="B37" s="226"/>
      <c r="C37" s="226"/>
      <c r="D37" s="226"/>
      <c r="E37" s="226"/>
      <c r="F37" s="226"/>
      <c r="G37" s="226"/>
      <c r="H37" s="226"/>
      <c r="I37" s="226"/>
      <c r="J37" s="226"/>
      <c r="K37" s="226"/>
      <c r="L37" s="227"/>
      <c r="M37" s="41" t="s">
        <v>68</v>
      </c>
    </row>
    <row r="38" spans="1:13" ht="78.75" x14ac:dyDescent="0.25">
      <c r="A38" s="152" t="s">
        <v>72</v>
      </c>
      <c r="B38" s="89"/>
      <c r="C38" s="90"/>
      <c r="D38" s="90"/>
      <c r="E38" s="90"/>
      <c r="F38" s="90"/>
      <c r="G38" s="90"/>
      <c r="H38" s="90"/>
      <c r="I38" s="90"/>
      <c r="J38" s="90"/>
      <c r="K38" s="91"/>
      <c r="L38" s="92"/>
      <c r="M38" s="144" t="s">
        <v>73</v>
      </c>
    </row>
    <row r="39" spans="1:13" ht="15.75" x14ac:dyDescent="0.25">
      <c r="A39" s="93" t="s">
        <v>46</v>
      </c>
      <c r="B39" s="94">
        <f>SUM(C39:G39)</f>
        <v>0</v>
      </c>
      <c r="C39" s="95"/>
      <c r="D39" s="95"/>
      <c r="E39" s="95"/>
      <c r="F39" s="95"/>
      <c r="G39" s="95"/>
      <c r="H39" s="95"/>
      <c r="I39" s="95"/>
      <c r="J39" s="95"/>
      <c r="K39" s="96"/>
      <c r="L39" s="97"/>
      <c r="M39" s="146"/>
    </row>
    <row r="40" spans="1:13" ht="16.5" thickBot="1" x14ac:dyDescent="0.3">
      <c r="A40" s="98" t="s">
        <v>39</v>
      </c>
      <c r="B40" s="94">
        <f>SUM(C40:G40)</f>
        <v>0</v>
      </c>
      <c r="C40" s="99"/>
      <c r="D40" s="99"/>
      <c r="E40" s="99"/>
      <c r="F40" s="99"/>
      <c r="G40" s="99"/>
      <c r="H40" s="99"/>
      <c r="I40" s="99"/>
      <c r="J40" s="99"/>
      <c r="K40" s="100"/>
      <c r="L40" s="101"/>
      <c r="M40" s="146"/>
    </row>
    <row r="41" spans="1:13" ht="16.5" thickBot="1" x14ac:dyDescent="0.3">
      <c r="A41" s="228" t="s">
        <v>9</v>
      </c>
      <c r="B41" s="206"/>
      <c r="C41" s="206"/>
      <c r="D41" s="206"/>
      <c r="E41" s="206"/>
      <c r="F41" s="206"/>
      <c r="G41" s="206"/>
      <c r="H41" s="206"/>
      <c r="I41" s="206"/>
      <c r="J41" s="206"/>
      <c r="K41" s="206"/>
      <c r="L41" s="207"/>
      <c r="M41" s="146"/>
    </row>
    <row r="42" spans="1:13" ht="63" x14ac:dyDescent="0.25">
      <c r="A42" s="153" t="s">
        <v>76</v>
      </c>
      <c r="B42" s="102">
        <f>SUM(C42:G42)</f>
        <v>56</v>
      </c>
      <c r="C42" s="102">
        <v>45</v>
      </c>
      <c r="D42" s="102">
        <v>1</v>
      </c>
      <c r="E42" s="102"/>
      <c r="F42" s="102"/>
      <c r="G42" s="102">
        <v>10</v>
      </c>
      <c r="H42" s="102"/>
      <c r="I42" s="102"/>
      <c r="J42" s="102"/>
      <c r="K42" s="102">
        <v>9</v>
      </c>
      <c r="L42" s="92">
        <v>9</v>
      </c>
      <c r="M42" s="144" t="s">
        <v>83</v>
      </c>
    </row>
    <row r="43" spans="1:13" ht="15.75" x14ac:dyDescent="0.25">
      <c r="A43" s="103" t="s">
        <v>30</v>
      </c>
      <c r="B43" s="102">
        <f t="shared" ref="B43:B50" si="3">SUM(C43:G43)</f>
        <v>56</v>
      </c>
      <c r="C43" s="104">
        <v>45</v>
      </c>
      <c r="D43" s="104">
        <v>1</v>
      </c>
      <c r="E43" s="104"/>
      <c r="F43" s="104"/>
      <c r="G43" s="104">
        <v>10</v>
      </c>
      <c r="H43" s="104"/>
      <c r="I43" s="104"/>
      <c r="J43" s="104"/>
      <c r="K43" s="104">
        <v>9</v>
      </c>
      <c r="L43" s="97">
        <v>9</v>
      </c>
      <c r="M43" s="146"/>
    </row>
    <row r="44" spans="1:13" ht="15.75" x14ac:dyDescent="0.25">
      <c r="A44" s="103" t="s">
        <v>26</v>
      </c>
      <c r="B44" s="102">
        <f t="shared" si="3"/>
        <v>0</v>
      </c>
      <c r="C44" s="104"/>
      <c r="D44" s="104"/>
      <c r="E44" s="104"/>
      <c r="F44" s="104"/>
      <c r="G44" s="104"/>
      <c r="H44" s="104"/>
      <c r="I44" s="104"/>
      <c r="J44" s="104"/>
      <c r="K44" s="104"/>
      <c r="L44" s="97"/>
      <c r="M44" s="146"/>
    </row>
    <row r="45" spans="1:13" ht="15.75" x14ac:dyDescent="0.25">
      <c r="A45" s="103" t="s">
        <v>28</v>
      </c>
      <c r="B45" s="102">
        <f t="shared" si="3"/>
        <v>0</v>
      </c>
      <c r="C45" s="162"/>
      <c r="D45" s="162"/>
      <c r="E45" s="162"/>
      <c r="F45" s="162"/>
      <c r="G45" s="162"/>
      <c r="H45" s="162"/>
      <c r="I45" s="162"/>
      <c r="J45" s="162"/>
      <c r="K45" s="162"/>
      <c r="L45" s="163"/>
      <c r="M45" s="146"/>
    </row>
    <row r="46" spans="1:13" ht="31.5" x14ac:dyDescent="0.25">
      <c r="A46" s="105" t="s">
        <v>40</v>
      </c>
      <c r="B46" s="102">
        <f t="shared" si="3"/>
        <v>19246.960000000003</v>
      </c>
      <c r="C46" s="162">
        <v>16902.260000000002</v>
      </c>
      <c r="D46" s="162">
        <v>1010</v>
      </c>
      <c r="E46" s="162"/>
      <c r="F46" s="162"/>
      <c r="G46" s="162">
        <v>1334.7</v>
      </c>
      <c r="H46" s="162"/>
      <c r="I46" s="162"/>
      <c r="J46" s="162"/>
      <c r="K46" s="162">
        <v>1194.1300000000001</v>
      </c>
      <c r="L46" s="163">
        <v>1194.1300000000001</v>
      </c>
      <c r="M46" s="144"/>
    </row>
    <row r="47" spans="1:13" ht="15.75" x14ac:dyDescent="0.25">
      <c r="A47" s="103" t="s">
        <v>31</v>
      </c>
      <c r="B47" s="102">
        <f t="shared" si="3"/>
        <v>19246.960000000003</v>
      </c>
      <c r="C47" s="162">
        <v>16902.260000000002</v>
      </c>
      <c r="D47" s="162">
        <v>1010</v>
      </c>
      <c r="E47" s="162"/>
      <c r="F47" s="162"/>
      <c r="G47" s="162">
        <v>1334.7</v>
      </c>
      <c r="H47" s="162"/>
      <c r="I47" s="162"/>
      <c r="J47" s="162"/>
      <c r="K47" s="162">
        <v>1194.1300000000001</v>
      </c>
      <c r="L47" s="163">
        <v>1194.1300000000001</v>
      </c>
      <c r="M47" s="146"/>
    </row>
    <row r="48" spans="1:13" ht="15.75" x14ac:dyDescent="0.25">
      <c r="A48" s="103" t="s">
        <v>27</v>
      </c>
      <c r="B48" s="102">
        <f t="shared" si="3"/>
        <v>0</v>
      </c>
      <c r="C48" s="162"/>
      <c r="D48" s="162"/>
      <c r="E48" s="162"/>
      <c r="F48" s="162"/>
      <c r="G48" s="162"/>
      <c r="H48" s="162"/>
      <c r="I48" s="162"/>
      <c r="J48" s="162"/>
      <c r="K48" s="162"/>
      <c r="L48" s="163"/>
      <c r="M48" s="146"/>
    </row>
    <row r="49" spans="1:13" ht="15.75" x14ac:dyDescent="0.25">
      <c r="A49" s="103" t="s">
        <v>29</v>
      </c>
      <c r="B49" s="102">
        <f t="shared" si="3"/>
        <v>0</v>
      </c>
      <c r="C49" s="162"/>
      <c r="D49" s="162"/>
      <c r="E49" s="162"/>
      <c r="F49" s="162"/>
      <c r="G49" s="162"/>
      <c r="H49" s="162"/>
      <c r="I49" s="162"/>
      <c r="J49" s="162"/>
      <c r="K49" s="162"/>
      <c r="L49" s="163"/>
      <c r="M49" s="146"/>
    </row>
    <row r="50" spans="1:13" ht="63.75" thickBot="1" x14ac:dyDescent="0.3">
      <c r="A50" s="154" t="s">
        <v>32</v>
      </c>
      <c r="B50" s="102">
        <f t="shared" si="3"/>
        <v>11119.85</v>
      </c>
      <c r="C50" s="106">
        <v>10373.370000000001</v>
      </c>
      <c r="D50" s="106">
        <v>0</v>
      </c>
      <c r="E50" s="106"/>
      <c r="F50" s="106"/>
      <c r="G50" s="106">
        <v>746.48</v>
      </c>
      <c r="H50" s="106"/>
      <c r="I50" s="106"/>
      <c r="J50" s="106"/>
      <c r="K50" s="106">
        <v>729.88</v>
      </c>
      <c r="L50" s="107">
        <v>729.88</v>
      </c>
      <c r="M50" s="146"/>
    </row>
    <row r="51" spans="1:13" ht="16.5" thickBot="1" x14ac:dyDescent="0.3">
      <c r="A51" s="217" t="s">
        <v>75</v>
      </c>
      <c r="B51" s="218"/>
      <c r="C51" s="218"/>
      <c r="D51" s="218"/>
      <c r="E51" s="218"/>
      <c r="F51" s="218"/>
      <c r="G51" s="218"/>
      <c r="H51" s="218"/>
      <c r="I51" s="218"/>
      <c r="J51" s="218"/>
      <c r="K51" s="218"/>
      <c r="L51" s="219"/>
      <c r="M51" s="146"/>
    </row>
    <row r="52" spans="1:13" ht="47.25" x14ac:dyDescent="0.25">
      <c r="A52" s="108" t="s">
        <v>41</v>
      </c>
      <c r="B52" s="109"/>
      <c r="C52" s="110"/>
      <c r="D52" s="110"/>
      <c r="E52" s="110"/>
      <c r="F52" s="110"/>
      <c r="G52" s="110"/>
      <c r="H52" s="110"/>
      <c r="I52" s="110"/>
      <c r="J52" s="110"/>
      <c r="K52" s="110"/>
      <c r="L52" s="111"/>
      <c r="M52" s="146"/>
    </row>
    <row r="53" spans="1:13" ht="15.75" x14ac:dyDescent="0.25">
      <c r="A53" s="112" t="s">
        <v>84</v>
      </c>
      <c r="B53" s="113">
        <f t="shared" ref="B53:B58" si="4">SUM(C53:G53)</f>
        <v>0</v>
      </c>
      <c r="C53" s="114"/>
      <c r="D53" s="114"/>
      <c r="E53" s="114"/>
      <c r="F53" s="114"/>
      <c r="G53" s="114"/>
      <c r="H53" s="114"/>
      <c r="I53" s="114"/>
      <c r="J53" s="114"/>
      <c r="K53" s="114"/>
      <c r="L53" s="115"/>
      <c r="M53" s="146"/>
    </row>
    <row r="54" spans="1:13" ht="16.5" thickBot="1" x14ac:dyDescent="0.3">
      <c r="A54" s="116" t="s">
        <v>85</v>
      </c>
      <c r="B54" s="117">
        <f t="shared" si="4"/>
        <v>0</v>
      </c>
      <c r="C54" s="118"/>
      <c r="D54" s="118"/>
      <c r="E54" s="118"/>
      <c r="F54" s="118"/>
      <c r="G54" s="118"/>
      <c r="H54" s="118"/>
      <c r="I54" s="118"/>
      <c r="J54" s="118"/>
      <c r="K54" s="118"/>
      <c r="L54" s="119"/>
      <c r="M54" s="146"/>
    </row>
    <row r="55" spans="1:13" ht="47.25" x14ac:dyDescent="0.25">
      <c r="A55" s="120" t="s">
        <v>59</v>
      </c>
      <c r="B55" s="121">
        <f t="shared" si="4"/>
        <v>41.22</v>
      </c>
      <c r="C55" s="164">
        <v>41.22</v>
      </c>
      <c r="D55" s="122"/>
      <c r="E55" s="122"/>
      <c r="F55" s="122"/>
      <c r="G55" s="122"/>
      <c r="H55" s="122"/>
      <c r="I55" s="122"/>
      <c r="J55" s="122"/>
      <c r="K55" s="122"/>
      <c r="L55" s="123"/>
      <c r="M55" s="146"/>
    </row>
    <row r="56" spans="1:13" ht="32.25" thickBot="1" x14ac:dyDescent="0.3">
      <c r="A56" s="124" t="s">
        <v>89</v>
      </c>
      <c r="B56" s="125">
        <f t="shared" si="4"/>
        <v>41.18</v>
      </c>
      <c r="C56" s="125">
        <v>41.18</v>
      </c>
      <c r="D56" s="125"/>
      <c r="E56" s="125"/>
      <c r="F56" s="125"/>
      <c r="G56" s="125"/>
      <c r="H56" s="125"/>
      <c r="I56" s="125"/>
      <c r="J56" s="125"/>
      <c r="K56" s="125"/>
      <c r="L56" s="126"/>
      <c r="M56" s="40" t="s">
        <v>69</v>
      </c>
    </row>
    <row r="57" spans="1:13" ht="15.75" x14ac:dyDescent="0.25">
      <c r="A57" s="127" t="s">
        <v>10</v>
      </c>
      <c r="B57" s="128">
        <f t="shared" si="4"/>
        <v>41.18</v>
      </c>
      <c r="C57" s="128">
        <v>41.18</v>
      </c>
      <c r="D57" s="128"/>
      <c r="E57" s="128"/>
      <c r="F57" s="128"/>
      <c r="G57" s="128"/>
      <c r="H57" s="128"/>
      <c r="I57" s="128"/>
      <c r="J57" s="128"/>
      <c r="K57" s="128"/>
      <c r="L57" s="129"/>
      <c r="M57" s="146"/>
    </row>
    <row r="58" spans="1:13" ht="16.5" thickBot="1" x14ac:dyDescent="0.3">
      <c r="A58" s="130" t="s">
        <v>11</v>
      </c>
      <c r="B58" s="125">
        <f t="shared" si="4"/>
        <v>0</v>
      </c>
      <c r="C58" s="125"/>
      <c r="D58" s="125"/>
      <c r="E58" s="125"/>
      <c r="F58" s="125"/>
      <c r="G58" s="125"/>
      <c r="H58" s="125"/>
      <c r="I58" s="125"/>
      <c r="J58" s="125"/>
      <c r="K58" s="125"/>
      <c r="L58" s="126"/>
      <c r="M58" s="146"/>
    </row>
    <row r="59" spans="1:13" ht="48" thickBot="1" x14ac:dyDescent="0.3">
      <c r="A59" s="205" t="s">
        <v>86</v>
      </c>
      <c r="B59" s="206"/>
      <c r="C59" s="206"/>
      <c r="D59" s="206"/>
      <c r="E59" s="206"/>
      <c r="F59" s="206"/>
      <c r="G59" s="206"/>
      <c r="H59" s="206"/>
      <c r="I59" s="206"/>
      <c r="J59" s="206"/>
      <c r="K59" s="206"/>
      <c r="L59" s="207"/>
      <c r="M59" s="143" t="s">
        <v>70</v>
      </c>
    </row>
    <row r="60" spans="1:13" ht="15.75" x14ac:dyDescent="0.25">
      <c r="A60" s="131" t="s">
        <v>87</v>
      </c>
      <c r="B60" s="132">
        <f>SUM(C60:G60)</f>
        <v>12</v>
      </c>
      <c r="C60" s="132">
        <v>12</v>
      </c>
      <c r="D60" s="132"/>
      <c r="E60" s="132"/>
      <c r="F60" s="132"/>
      <c r="G60" s="132"/>
      <c r="H60" s="132"/>
      <c r="I60" s="132"/>
      <c r="J60" s="132"/>
      <c r="K60" s="132"/>
      <c r="L60" s="133"/>
      <c r="M60" s="146"/>
    </row>
    <row r="61" spans="1:13" ht="31.5" x14ac:dyDescent="0.25">
      <c r="A61" s="134" t="s">
        <v>88</v>
      </c>
      <c r="B61" s="135">
        <f>SUM(C61:G61)</f>
        <v>1</v>
      </c>
      <c r="C61" s="135">
        <v>1</v>
      </c>
      <c r="D61" s="135"/>
      <c r="E61" s="135"/>
      <c r="F61" s="135"/>
      <c r="G61" s="135"/>
      <c r="H61" s="135"/>
      <c r="I61" s="135"/>
      <c r="J61" s="135"/>
      <c r="K61" s="135"/>
      <c r="L61" s="136"/>
      <c r="M61" s="146"/>
    </row>
    <row r="62" spans="1:13" ht="15.75" x14ac:dyDescent="0.25">
      <c r="A62" s="137" t="s">
        <v>19</v>
      </c>
      <c r="B62" s="135">
        <f>SUM(C62:G62)</f>
        <v>2</v>
      </c>
      <c r="C62" s="135">
        <v>2</v>
      </c>
      <c r="D62" s="135"/>
      <c r="E62" s="135"/>
      <c r="F62" s="135"/>
      <c r="G62" s="135"/>
      <c r="H62" s="135"/>
      <c r="I62" s="135"/>
      <c r="J62" s="135"/>
      <c r="K62" s="135"/>
      <c r="L62" s="136"/>
      <c r="M62" s="146"/>
    </row>
    <row r="63" spans="1:13" ht="32.25" thickBot="1" x14ac:dyDescent="0.3">
      <c r="A63" s="138" t="s">
        <v>21</v>
      </c>
      <c r="B63" s="139">
        <f>SUM(C63:G63)</f>
        <v>30</v>
      </c>
      <c r="C63" s="139">
        <v>30</v>
      </c>
      <c r="D63" s="139"/>
      <c r="E63" s="139"/>
      <c r="F63" s="139"/>
      <c r="G63" s="139"/>
      <c r="H63" s="139"/>
      <c r="I63" s="139"/>
      <c r="J63" s="139"/>
      <c r="K63" s="139"/>
      <c r="L63" s="140"/>
      <c r="M63" s="146"/>
    </row>
    <row r="65" spans="1:12" x14ac:dyDescent="0.2">
      <c r="A65" s="182"/>
      <c r="B65" s="182"/>
      <c r="C65" s="182"/>
      <c r="D65" s="182"/>
      <c r="E65" s="182"/>
      <c r="F65" s="182"/>
      <c r="G65" s="182"/>
      <c r="H65" s="182"/>
      <c r="I65" s="182"/>
      <c r="J65" s="182"/>
      <c r="K65" s="182"/>
      <c r="L65" s="182"/>
    </row>
  </sheetData>
  <sheetProtection formatCells="0"/>
  <protectedRanges>
    <protectedRange sqref="C2:D3 A2:A9 B2 A1:D1" name="Диапазон2"/>
  </protectedRanges>
  <mergeCells count="29">
    <mergeCell ref="M2:M8"/>
    <mergeCell ref="A51:L51"/>
    <mergeCell ref="A21:L21"/>
    <mergeCell ref="A11:L11"/>
    <mergeCell ref="A30:L30"/>
    <mergeCell ref="A37:L37"/>
    <mergeCell ref="A41:L41"/>
    <mergeCell ref="F4:F8"/>
    <mergeCell ref="E4:E8"/>
    <mergeCell ref="D4:D8"/>
    <mergeCell ref="J7:J8"/>
    <mergeCell ref="H5:L5"/>
    <mergeCell ref="H6:H8"/>
    <mergeCell ref="K7:K8"/>
    <mergeCell ref="A65:L65"/>
    <mergeCell ref="L7:L8"/>
    <mergeCell ref="A1:L1"/>
    <mergeCell ref="H4:L4"/>
    <mergeCell ref="C4:C8"/>
    <mergeCell ref="A2:A8"/>
    <mergeCell ref="C3:F3"/>
    <mergeCell ref="C2:L2"/>
    <mergeCell ref="B2:B8"/>
    <mergeCell ref="G3:L3"/>
    <mergeCell ref="G4:G8"/>
    <mergeCell ref="A59:L59"/>
    <mergeCell ref="I6:J6"/>
    <mergeCell ref="I7:I8"/>
    <mergeCell ref="K6:L6"/>
  </mergeCells>
  <phoneticPr fontId="2" type="noConversion"/>
  <pageMargins left="0.6692913385826772" right="0.19685039370078741" top="0.31496062992125984" bottom="0.15748031496062992" header="0.15748031496062992" footer="0.15748031496062992"/>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УО</vt:lpstr>
      <vt:lpstr>Свод по заказчикам</vt:lpstr>
    </vt:vector>
  </TitlesOfParts>
  <Company>Ministerstvo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2021-07-08T12:03:41Z</cp:lastPrinted>
  <dcterms:created xsi:type="dcterms:W3CDTF">2011-01-18T11:58:52Z</dcterms:created>
  <dcterms:modified xsi:type="dcterms:W3CDTF">2021-10-11T05:20:05Z</dcterms:modified>
</cp:coreProperties>
</file>