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\"/>
    </mc:Choice>
  </mc:AlternateContent>
  <bookViews>
    <workbookView xWindow="240" yWindow="210" windowWidth="21120" windowHeight="11955"/>
  </bookViews>
  <sheets>
    <sheet name="БР ГРБС по ПБС_2" sheetId="2" r:id="rId1"/>
  </sheets>
  <definedNames>
    <definedName name="_xlnm._FilterDatabase" localSheetId="0" hidden="1">'БР ГРБС по ПБС_2'!$A$12:$G$58</definedName>
    <definedName name="_xlnm.Print_Titles" localSheetId="0">'БР ГРБС по ПБС_2'!$10:$12</definedName>
    <definedName name="_xlnm.Print_Area" localSheetId="0">'БР ГРБС по ПБС_2'!$A$1:$G$59</definedName>
  </definedNames>
  <calcPr calcId="162913"/>
</workbook>
</file>

<file path=xl/calcChain.xml><?xml version="1.0" encoding="utf-8"?>
<calcChain xmlns="http://schemas.openxmlformats.org/spreadsheetml/2006/main">
  <c r="E13" i="2" l="1"/>
  <c r="F32" i="2"/>
  <c r="E32" i="2"/>
  <c r="F13" i="2"/>
  <c r="E38" i="2"/>
  <c r="E36" i="2"/>
  <c r="E26" i="2"/>
  <c r="E21" i="2"/>
  <c r="E23" i="2"/>
  <c r="F53" i="2" l="1"/>
  <c r="F23" i="2"/>
  <c r="G25" i="2"/>
  <c r="F21" i="2" l="1"/>
  <c r="F26" i="2"/>
  <c r="F36" i="2"/>
  <c r="F38" i="2"/>
  <c r="F45" i="2"/>
  <c r="F48" i="2"/>
  <c r="F55" i="2"/>
  <c r="E55" i="2"/>
  <c r="E53" i="2"/>
  <c r="E48" i="2"/>
  <c r="E45" i="2"/>
  <c r="G56" i="2"/>
  <c r="E57" i="2" l="1"/>
  <c r="F57" i="2"/>
  <c r="G55" i="2"/>
  <c r="G57" i="2" l="1"/>
  <c r="G17" i="2"/>
  <c r="G54" i="2" l="1"/>
  <c r="G52" i="2"/>
  <c r="G50" i="2"/>
  <c r="G49" i="2"/>
  <c r="G48" i="2"/>
  <c r="G47" i="2"/>
  <c r="G45" i="2"/>
  <c r="G44" i="2"/>
  <c r="G42" i="2"/>
  <c r="G41" i="2"/>
  <c r="G40" i="2"/>
  <c r="G39" i="2"/>
  <c r="G38" i="2"/>
  <c r="G37" i="2"/>
  <c r="G35" i="2"/>
  <c r="G34" i="2"/>
  <c r="G33" i="2"/>
  <c r="G31" i="2"/>
  <c r="G30" i="2"/>
  <c r="G29" i="2"/>
  <c r="G28" i="2"/>
  <c r="G27" i="2"/>
  <c r="G24" i="2"/>
  <c r="G23" i="2"/>
  <c r="G22" i="2"/>
  <c r="G20" i="2"/>
  <c r="G19" i="2"/>
  <c r="G18" i="2"/>
  <c r="G16" i="2"/>
  <c r="G15" i="2"/>
  <c r="G14" i="2"/>
  <c r="G53" i="2"/>
  <c r="G51" i="2"/>
  <c r="G46" i="2"/>
  <c r="G43" i="2"/>
  <c r="G36" i="2"/>
  <c r="G32" i="2"/>
  <c r="G26" i="2"/>
  <c r="G21" i="2"/>
  <c r="G13" i="2" l="1"/>
</calcChain>
</file>

<file path=xl/sharedStrings.xml><?xml version="1.0" encoding="utf-8"?>
<sst xmlns="http://schemas.openxmlformats.org/spreadsheetml/2006/main" count="64" uniqueCount="61">
  <si>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</si>
  <si>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</si>
  <si>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</si>
  <si>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</si>
  <si>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</si>
  <si>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</si>
  <si>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</si>
  <si>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</si>
  <si>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</si>
  <si>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</si>
  <si>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</si>
  <si>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</si>
  <si>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</si>
  <si>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</si>
  <si>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</si>
  <si>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</si>
  <si>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</si>
  <si>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</si>
  <si>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</si>
  <si>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</si>
  <si>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</si>
  <si>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</si>
  <si>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</si>
  <si>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</si>
  <si>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</si>
  <si>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</si>
  <si>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</si>
  <si>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</si>
  <si>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</si>
  <si>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</si>
  <si>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</si>
  <si>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Коды классификации расходов бюджетов</t>
  </si>
  <si>
    <t>Раздел</t>
  </si>
  <si>
    <t>Подраздел</t>
  </si>
  <si>
    <t>Приложение № 2 к постановлению</t>
  </si>
  <si>
    <t>рублей</t>
  </si>
  <si>
    <t>Судебная система</t>
  </si>
  <si>
    <t>Защита населения и территории от чрезвычайных ситуаций природного и техногенного характера, пожарная безопасность</t>
  </si>
  <si>
    <t>"Об исполнении бюджета Любинского муниципального</t>
  </si>
  <si>
    <t xml:space="preserve"> от ___________________ г. № ______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</si>
  <si>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</si>
  <si>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</si>
  <si>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</si>
  <si>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</si>
  <si>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</si>
  <si>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</si>
  <si>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</si>
  <si>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</si>
  <si>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</si>
  <si>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</si>
  <si>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</si>
  <si>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</si>
  <si>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Всего расходов</t>
  </si>
  <si>
    <t>Другие вопросы в области национальной безопасности и правоохранительной деятельности</t>
  </si>
  <si>
    <t>Администрации Любинского района</t>
  </si>
  <si>
    <t>района Омской области за I квартал 2025 года"</t>
  </si>
  <si>
    <t xml:space="preserve">Отчет об исполнении бюджета муниципального района по расходам бюджета муниципального района по разделам и подразделам классификации расходов бюджетов за 1 квартал 2025 года </t>
  </si>
  <si>
    <t>Утверждено Решением Совета Любинского района "О внесении изменений в решение Совета Любинского муниципального района от 13 декабря 2024 года № 97
"О бюджете Любинского муниципального района Омской области
на 2025 год и на плановый период 2026 и 2027 годов""</t>
  </si>
  <si>
    <t>Исполнено за 1 квартал 2025 года</t>
  </si>
  <si>
    <t>Процент исполнения расходов к утверждённым Решением Совета Любинского района "О внесении изменений в решение Совета Любинского муниципального района от 13 декабря 2024 года № 97
"О бюджете Любинского муниципального района Омской области
на 2025 год и на плановый период 2026 и 2027 годов""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</si>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</sst>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#,##0.00;[Red]\-#,##0.00;0.00"/>
    <numFmt numFmtId="166" formatCode="00;&quot;&quot;;&quot;&quot;"/>
    <numFmt numFmtId="167" formatCode="0000"/>
  </numFmts>
  <fonts count="11" x14ac:knownFonts="1">
    <font>
      <sz val="11"/>
      <color theme="1"/>
      <name val="Times New Roman"/>
      <family val="2"/>
      <charset val="204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1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3" fillId="0" borderId="0" xfId="1" applyNumberFormat="1" applyFont="1" applyFill="1" applyBorder="1" applyAlignment="1" applyProtection="1">
      <alignment vertical="center"/>
      <protection hidden="1"/>
    </xf>
    <xf numFmtId="167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Border="1" applyAlignment="1" applyProtection="1">
      <alignment vertical="center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>
      <alignment vertical="center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Alignment="1" applyProtection="1">
      <alignment horizontal="center" vertical="center"/>
      <protection hidden="1"/>
    </xf>
    <xf numFmtId="0" fontId="1" fillId="0" borderId="0" xfId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69"/>
  <sheetViews>
    <sheetView tabSelected="1" zoomScale="80" zoomScaleNormal="80" workbookViewId="0">
      <selection activeCell="J3" sqref="J3"/>
    </sheetView>
  </sheetViews>
  <sheetFormatPr defaultRowHeight="12.75" x14ac:dyDescent="0.25"/>
  <cols>
    <col min="1" max="1" width="1" style="14" customWidth="1"/>
    <col min="2" max="2" width="56.85546875" style="14" bestFit="1" customWidth="1"/>
    <col min="3" max="4" width="9.42578125" style="28" customWidth="1"/>
    <col min="5" max="7" width="32.5703125" style="14" customWidth="1"/>
    <col min="8" max="16384" width="9.140625" style="14"/>
  </cols>
  <sheetData>
    <row r="1" spans="1:7" s="7" customFormat="1" ht="18.75" x14ac:dyDescent="0.25">
      <c r="B1" s="30"/>
      <c r="C1" s="30"/>
      <c r="D1" s="30"/>
      <c r="E1" s="30"/>
      <c r="F1" s="30"/>
      <c r="G1" s="29" t="s">
        <v>34</v>
      </c>
    </row>
    <row r="2" spans="1:7" s="7" customFormat="1" ht="18.75" x14ac:dyDescent="0.25">
      <c r="B2" s="30"/>
      <c r="C2" s="30"/>
      <c r="D2" s="30"/>
      <c r="E2" s="30"/>
      <c r="F2" s="30"/>
      <c r="G2" s="29" t="s">
        <v>54</v>
      </c>
    </row>
    <row r="3" spans="1:7" s="7" customFormat="1" ht="18.75" x14ac:dyDescent="0.25">
      <c r="B3" s="30"/>
      <c r="C3" s="30"/>
      <c r="D3" s="30"/>
      <c r="E3" s="30"/>
      <c r="F3" s="30"/>
      <c r="G3" s="29" t="s">
        <v>38</v>
      </c>
    </row>
    <row r="4" spans="1:7" s="7" customFormat="1" ht="18.75" x14ac:dyDescent="0.25">
      <c r="B4" s="30"/>
      <c r="C4" s="30"/>
      <c r="D4" s="30"/>
      <c r="E4" s="30"/>
      <c r="F4" s="30"/>
      <c r="G4" s="29" t="s">
        <v>55</v>
      </c>
    </row>
    <row r="5" spans="1:7" s="8" customFormat="1" x14ac:dyDescent="0.25">
      <c r="B5" s="9"/>
      <c r="C5" s="9"/>
      <c r="D5" s="9"/>
      <c r="E5" s="9"/>
      <c r="F5" s="9"/>
      <c r="G5" s="9"/>
    </row>
    <row r="6" spans="1:7" s="7" customFormat="1" ht="18.75" x14ac:dyDescent="0.25">
      <c r="B6" s="30"/>
      <c r="C6" s="30"/>
      <c r="D6" s="30"/>
      <c r="E6" s="30"/>
      <c r="F6" s="30"/>
      <c r="G6" s="29" t="s">
        <v>39</v>
      </c>
    </row>
    <row r="7" spans="1:7" s="7" customFormat="1" ht="18.75" x14ac:dyDescent="0.25">
      <c r="B7" s="10"/>
      <c r="C7" s="10"/>
      <c r="D7" s="10"/>
      <c r="E7" s="10"/>
      <c r="F7" s="10"/>
      <c r="G7" s="10"/>
    </row>
    <row r="8" spans="1:7" s="12" customFormat="1" ht="39" customHeight="1" x14ac:dyDescent="0.25">
      <c r="A8" s="11"/>
      <c r="B8" s="32" t="s">
        <v>56</v>
      </c>
      <c r="C8" s="32"/>
      <c r="D8" s="32"/>
      <c r="E8" s="32"/>
      <c r="F8" s="32"/>
      <c r="G8" s="32"/>
    </row>
    <row r="9" spans="1:7" s="12" customFormat="1" ht="18.75" x14ac:dyDescent="0.25">
      <c r="A9" s="11"/>
      <c r="B9" s="31" t="s">
        <v>35</v>
      </c>
      <c r="C9" s="31"/>
      <c r="D9" s="31"/>
      <c r="E9" s="31"/>
      <c r="F9" s="31"/>
      <c r="G9" s="31"/>
    </row>
    <row r="10" spans="1:7" ht="91.5" customHeight="1" x14ac:dyDescent="0.25">
      <c r="A10" s="13"/>
      <c r="B10" s="36" t="s">
        <v>30</v>
      </c>
      <c r="C10" s="35" t="s">
        <v>31</v>
      </c>
      <c r="D10" s="35"/>
      <c r="E10" s="33" t="s">
        <v>57</v>
      </c>
      <c r="F10" s="33" t="s">
        <v>58</v>
      </c>
      <c r="G10" s="33" t="s">
        <v>59</v>
      </c>
    </row>
    <row r="11" spans="1:7" ht="193.5" customHeight="1" x14ac:dyDescent="0.25">
      <c r="A11" s="15"/>
      <c r="B11" s="37"/>
      <c r="C11" s="5" t="s">
        <v>32</v>
      </c>
      <c r="D11" s="5" t="s">
        <v>33</v>
      </c>
      <c r="E11" s="34"/>
      <c r="F11" s="34"/>
      <c r="G11" s="34"/>
    </row>
    <row r="12" spans="1:7" ht="12.75" customHeight="1" x14ac:dyDescent="0.25">
      <c r="A12" s="16"/>
      <c r="B12" s="6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</row>
    <row r="13" spans="1:7" ht="18.75" x14ac:dyDescent="0.25">
      <c r="A13" s="17"/>
      <c r="B13" s="18" t="s">
        <v>40</v>
      </c>
      <c r="C13" s="2">
        <v>1</v>
      </c>
      <c r="D13" s="2">
        <v>0</v>
      </c>
      <c r="E13" s="3">
        <f>E14+E15+E16+E17+E18+E19+E20</f>
        <v>187100374.82999998</v>
      </c>
      <c r="F13" s="3">
        <f>F14+F15+F16+F17+F18+F19+F20</f>
        <v>27166566.170000002</v>
      </c>
      <c r="G13" s="3">
        <f t="shared" ref="G13:G54" si="0">F13/E13*100</f>
        <v>14.519781798771719</v>
      </c>
    </row>
    <row r="14" spans="1:7" ht="56.25" x14ac:dyDescent="0.25">
      <c r="A14" s="17"/>
      <c r="B14" s="18" t="s">
        <v>29</v>
      </c>
      <c r="C14" s="2">
        <v>1</v>
      </c>
      <c r="D14" s="2">
        <v>2</v>
      </c>
      <c r="E14" s="3">
        <v>5201117.21</v>
      </c>
      <c r="F14" s="3">
        <v>1529111.25</v>
      </c>
      <c r="G14" s="3">
        <f t="shared" si="0"/>
        <v>29.399669114551642</v>
      </c>
    </row>
    <row r="15" spans="1:7" ht="75" x14ac:dyDescent="0.25">
      <c r="A15" s="17"/>
      <c r="B15" s="18" t="s">
        <v>28</v>
      </c>
      <c r="C15" s="2">
        <v>1</v>
      </c>
      <c r="D15" s="2">
        <v>3</v>
      </c>
      <c r="E15" s="3">
        <v>114000</v>
      </c>
      <c r="F15" s="3">
        <v>80750</v>
      </c>
      <c r="G15" s="3">
        <f t="shared" si="0"/>
        <v>70.833333333333343</v>
      </c>
    </row>
    <row r="16" spans="1:7" ht="93.75" x14ac:dyDescent="0.25">
      <c r="A16" s="17"/>
      <c r="B16" s="18" t="s">
        <v>60</v>
      </c>
      <c r="C16" s="2">
        <v>1</v>
      </c>
      <c r="D16" s="2">
        <v>4</v>
      </c>
      <c r="E16" s="3">
        <v>44354492.710000001</v>
      </c>
      <c r="F16" s="3">
        <v>9346122.0500000007</v>
      </c>
      <c r="G16" s="3">
        <f t="shared" si="0"/>
        <v>21.071421357712559</v>
      </c>
    </row>
    <row r="17" spans="1:7" ht="18.75" x14ac:dyDescent="0.25">
      <c r="A17" s="17"/>
      <c r="B17" s="18" t="s">
        <v>36</v>
      </c>
      <c r="C17" s="2">
        <v>1</v>
      </c>
      <c r="D17" s="2">
        <v>5</v>
      </c>
      <c r="E17" s="3">
        <v>462.32</v>
      </c>
      <c r="F17" s="3">
        <v>0</v>
      </c>
      <c r="G17" s="3">
        <f t="shared" si="0"/>
        <v>0</v>
      </c>
    </row>
    <row r="18" spans="1:7" ht="75" x14ac:dyDescent="0.25">
      <c r="A18" s="17"/>
      <c r="B18" s="18" t="s">
        <v>27</v>
      </c>
      <c r="C18" s="2">
        <v>1</v>
      </c>
      <c r="D18" s="2">
        <v>6</v>
      </c>
      <c r="E18" s="3">
        <v>21407523.079999998</v>
      </c>
      <c r="F18" s="3">
        <v>5508418.9199999999</v>
      </c>
      <c r="G18" s="3">
        <f t="shared" si="0"/>
        <v>25.731229621544806</v>
      </c>
    </row>
    <row r="19" spans="1:7" ht="18.75" x14ac:dyDescent="0.25">
      <c r="A19" s="17"/>
      <c r="B19" s="18" t="s">
        <v>26</v>
      </c>
      <c r="C19" s="2">
        <v>1</v>
      </c>
      <c r="D19" s="2">
        <v>11</v>
      </c>
      <c r="E19" s="3">
        <v>600000</v>
      </c>
      <c r="F19" s="3">
        <v>0</v>
      </c>
      <c r="G19" s="3">
        <f t="shared" si="0"/>
        <v>0</v>
      </c>
    </row>
    <row r="20" spans="1:7" ht="18.75" x14ac:dyDescent="0.25">
      <c r="A20" s="17"/>
      <c r="B20" s="18" t="s">
        <v>25</v>
      </c>
      <c r="C20" s="2">
        <v>1</v>
      </c>
      <c r="D20" s="2">
        <v>13</v>
      </c>
      <c r="E20" s="3">
        <v>115422779.51000001</v>
      </c>
      <c r="F20" s="3">
        <v>10702163.949999999</v>
      </c>
      <c r="G20" s="3">
        <f t="shared" si="0"/>
        <v>9.2721419423735014</v>
      </c>
    </row>
    <row r="21" spans="1:7" ht="18.75" x14ac:dyDescent="0.25">
      <c r="A21" s="17"/>
      <c r="B21" s="18" t="s">
        <v>41</v>
      </c>
      <c r="C21" s="2">
        <v>2</v>
      </c>
      <c r="D21" s="2">
        <v>0</v>
      </c>
      <c r="E21" s="3">
        <f>E22</f>
        <v>650192</v>
      </c>
      <c r="F21" s="3">
        <f>F22</f>
        <v>201354.8</v>
      </c>
      <c r="G21" s="3">
        <f t="shared" si="0"/>
        <v>30.968513915889456</v>
      </c>
    </row>
    <row r="22" spans="1:7" ht="18.75" x14ac:dyDescent="0.25">
      <c r="A22" s="17"/>
      <c r="B22" s="18" t="s">
        <v>24</v>
      </c>
      <c r="C22" s="2">
        <v>2</v>
      </c>
      <c r="D22" s="2">
        <v>4</v>
      </c>
      <c r="E22" s="3">
        <v>650192</v>
      </c>
      <c r="F22" s="3">
        <v>201354.8</v>
      </c>
      <c r="G22" s="3">
        <f t="shared" si="0"/>
        <v>30.968513915889456</v>
      </c>
    </row>
    <row r="23" spans="1:7" ht="37.5" x14ac:dyDescent="0.25">
      <c r="A23" s="17"/>
      <c r="B23" s="18" t="s">
        <v>42</v>
      </c>
      <c r="C23" s="2">
        <v>3</v>
      </c>
      <c r="D23" s="2">
        <v>0</v>
      </c>
      <c r="E23" s="3">
        <f>E24+E25</f>
        <v>380500</v>
      </c>
      <c r="F23" s="3">
        <f>F24+F25</f>
        <v>5800</v>
      </c>
      <c r="G23" s="3">
        <f t="shared" si="0"/>
        <v>1.5243101182654402</v>
      </c>
    </row>
    <row r="24" spans="1:7" ht="75" x14ac:dyDescent="0.25">
      <c r="A24" s="17"/>
      <c r="B24" s="18" t="s">
        <v>37</v>
      </c>
      <c r="C24" s="2">
        <v>3</v>
      </c>
      <c r="D24" s="2">
        <v>10</v>
      </c>
      <c r="E24" s="3">
        <v>350500</v>
      </c>
      <c r="F24" s="3">
        <v>5800</v>
      </c>
      <c r="G24" s="3">
        <f t="shared" si="0"/>
        <v>1.6547788873038518</v>
      </c>
    </row>
    <row r="25" spans="1:7" ht="56.25" x14ac:dyDescent="0.25">
      <c r="A25" s="17"/>
      <c r="B25" s="18" t="s">
        <v>53</v>
      </c>
      <c r="C25" s="2">
        <v>3</v>
      </c>
      <c r="D25" s="2">
        <v>14</v>
      </c>
      <c r="E25" s="3">
        <v>30000</v>
      </c>
      <c r="F25" s="3">
        <v>0</v>
      </c>
      <c r="G25" s="3">
        <f t="shared" si="0"/>
        <v>0</v>
      </c>
    </row>
    <row r="26" spans="1:7" ht="18.75" x14ac:dyDescent="0.25">
      <c r="A26" s="17"/>
      <c r="B26" s="18" t="s">
        <v>43</v>
      </c>
      <c r="C26" s="2">
        <v>4</v>
      </c>
      <c r="D26" s="2">
        <v>0</v>
      </c>
      <c r="E26" s="3">
        <f>E27+E28+E29+E30+E31</f>
        <v>30245381.210000001</v>
      </c>
      <c r="F26" s="3">
        <f>F27+F28+F29+F30+F31</f>
        <v>6898369.1399999997</v>
      </c>
      <c r="G26" s="3">
        <f t="shared" si="0"/>
        <v>22.808008575270325</v>
      </c>
    </row>
    <row r="27" spans="1:7" ht="18.75" x14ac:dyDescent="0.25">
      <c r="A27" s="17"/>
      <c r="B27" s="18" t="s">
        <v>23</v>
      </c>
      <c r="C27" s="2">
        <v>4</v>
      </c>
      <c r="D27" s="2">
        <v>1</v>
      </c>
      <c r="E27" s="3">
        <v>1000400</v>
      </c>
      <c r="F27" s="3">
        <v>0</v>
      </c>
      <c r="G27" s="3">
        <f t="shared" si="0"/>
        <v>0</v>
      </c>
    </row>
    <row r="28" spans="1:7" ht="18.75" x14ac:dyDescent="0.25">
      <c r="A28" s="17"/>
      <c r="B28" s="18" t="s">
        <v>22</v>
      </c>
      <c r="C28" s="2">
        <v>4</v>
      </c>
      <c r="D28" s="2">
        <v>5</v>
      </c>
      <c r="E28" s="3">
        <v>14210224.310000001</v>
      </c>
      <c r="F28" s="3">
        <v>3245282.59</v>
      </c>
      <c r="G28" s="3">
        <f t="shared" si="0"/>
        <v>22.837659133334256</v>
      </c>
    </row>
    <row r="29" spans="1:7" ht="18.75" x14ac:dyDescent="0.25">
      <c r="A29" s="17"/>
      <c r="B29" s="18" t="s">
        <v>21</v>
      </c>
      <c r="C29" s="2">
        <v>4</v>
      </c>
      <c r="D29" s="2">
        <v>8</v>
      </c>
      <c r="E29" s="3">
        <v>1400000</v>
      </c>
      <c r="F29" s="3">
        <v>613451.9</v>
      </c>
      <c r="G29" s="3">
        <f t="shared" si="0"/>
        <v>43.817992857142855</v>
      </c>
    </row>
    <row r="30" spans="1:7" ht="18.75" x14ac:dyDescent="0.25">
      <c r="A30" s="17"/>
      <c r="B30" s="18" t="s">
        <v>20</v>
      </c>
      <c r="C30" s="2">
        <v>4</v>
      </c>
      <c r="D30" s="2">
        <v>9</v>
      </c>
      <c r="E30" s="3">
        <v>12484756.9</v>
      </c>
      <c r="F30" s="3">
        <v>2999634.65</v>
      </c>
      <c r="G30" s="3">
        <f t="shared" si="0"/>
        <v>24.02637611630227</v>
      </c>
    </row>
    <row r="31" spans="1:7" ht="37.5" x14ac:dyDescent="0.25">
      <c r="A31" s="17"/>
      <c r="B31" s="18" t="s">
        <v>19</v>
      </c>
      <c r="C31" s="2">
        <v>4</v>
      </c>
      <c r="D31" s="2">
        <v>12</v>
      </c>
      <c r="E31" s="3">
        <v>1150000</v>
      </c>
      <c r="F31" s="3">
        <v>40000</v>
      </c>
      <c r="G31" s="3">
        <f t="shared" si="0"/>
        <v>3.4782608695652173</v>
      </c>
    </row>
    <row r="32" spans="1:7" ht="18.75" x14ac:dyDescent="0.25">
      <c r="A32" s="17"/>
      <c r="B32" s="18" t="s">
        <v>44</v>
      </c>
      <c r="C32" s="2">
        <v>5</v>
      </c>
      <c r="D32" s="2">
        <v>0</v>
      </c>
      <c r="E32" s="3">
        <f>E33+E34+E35</f>
        <v>25851879.149999999</v>
      </c>
      <c r="F32" s="3">
        <f>F33+F34+F35</f>
        <v>6706777.7999999998</v>
      </c>
      <c r="G32" s="3">
        <f t="shared" si="0"/>
        <v>25.943095900632045</v>
      </c>
    </row>
    <row r="33" spans="1:7" ht="18.75" x14ac:dyDescent="0.25">
      <c r="A33" s="17"/>
      <c r="B33" s="18" t="s">
        <v>18</v>
      </c>
      <c r="C33" s="2">
        <v>5</v>
      </c>
      <c r="D33" s="2">
        <v>1</v>
      </c>
      <c r="E33" s="3">
        <v>513837.15</v>
      </c>
      <c r="F33" s="3">
        <v>61107.8</v>
      </c>
      <c r="G33" s="3">
        <f t="shared" si="0"/>
        <v>11.892444911777982</v>
      </c>
    </row>
    <row r="34" spans="1:7" ht="18.75" x14ac:dyDescent="0.25">
      <c r="A34" s="17"/>
      <c r="B34" s="18" t="s">
        <v>17</v>
      </c>
      <c r="C34" s="2">
        <v>5</v>
      </c>
      <c r="D34" s="2">
        <v>2</v>
      </c>
      <c r="E34" s="3">
        <v>16456448</v>
      </c>
      <c r="F34" s="3">
        <v>845670</v>
      </c>
      <c r="G34" s="3">
        <f t="shared" si="0"/>
        <v>5.1388367647745126</v>
      </c>
    </row>
    <row r="35" spans="1:7" ht="18.75" x14ac:dyDescent="0.25">
      <c r="A35" s="17"/>
      <c r="B35" s="18" t="s">
        <v>16</v>
      </c>
      <c r="C35" s="2">
        <v>5</v>
      </c>
      <c r="D35" s="2">
        <v>3</v>
      </c>
      <c r="E35" s="3">
        <v>8881594</v>
      </c>
      <c r="F35" s="3">
        <v>5800000</v>
      </c>
      <c r="G35" s="3">
        <f t="shared" si="0"/>
        <v>65.303593026206784</v>
      </c>
    </row>
    <row r="36" spans="1:7" ht="18.75" x14ac:dyDescent="0.25">
      <c r="A36" s="17"/>
      <c r="B36" s="18" t="s">
        <v>45</v>
      </c>
      <c r="C36" s="2">
        <v>6</v>
      </c>
      <c r="D36" s="2">
        <v>0</v>
      </c>
      <c r="E36" s="3">
        <f>E37</f>
        <v>3269528.4</v>
      </c>
      <c r="F36" s="3">
        <f>F37</f>
        <v>25000</v>
      </c>
      <c r="G36" s="3">
        <f t="shared" si="0"/>
        <v>0.76463626986693245</v>
      </c>
    </row>
    <row r="37" spans="1:7" ht="37.5" x14ac:dyDescent="0.25">
      <c r="A37" s="17"/>
      <c r="B37" s="18" t="s">
        <v>46</v>
      </c>
      <c r="C37" s="2">
        <v>6</v>
      </c>
      <c r="D37" s="2">
        <v>5</v>
      </c>
      <c r="E37" s="3">
        <v>3269528.4</v>
      </c>
      <c r="F37" s="3">
        <v>25000</v>
      </c>
      <c r="G37" s="3">
        <f t="shared" si="0"/>
        <v>0.76463626986693245</v>
      </c>
    </row>
    <row r="38" spans="1:7" ht="18.75" x14ac:dyDescent="0.25">
      <c r="A38" s="17"/>
      <c r="B38" s="18" t="s">
        <v>47</v>
      </c>
      <c r="C38" s="2">
        <v>7</v>
      </c>
      <c r="D38" s="2">
        <v>0</v>
      </c>
      <c r="E38" s="3">
        <f>E39+E40+E41+E42+E43+E44</f>
        <v>1208078113.3400002</v>
      </c>
      <c r="F38" s="3">
        <f>F39+F40+F41+F42+F43+F44</f>
        <v>246862033.40000001</v>
      </c>
      <c r="G38" s="3">
        <f t="shared" si="0"/>
        <v>20.434277442333187</v>
      </c>
    </row>
    <row r="39" spans="1:7" ht="18.75" x14ac:dyDescent="0.25">
      <c r="A39" s="17"/>
      <c r="B39" s="18" t="s">
        <v>15</v>
      </c>
      <c r="C39" s="2">
        <v>7</v>
      </c>
      <c r="D39" s="2">
        <v>1</v>
      </c>
      <c r="E39" s="3">
        <v>272752028.79000002</v>
      </c>
      <c r="F39" s="3">
        <v>42526808.049999997</v>
      </c>
      <c r="G39" s="3">
        <f t="shared" si="0"/>
        <v>15.591747653962518</v>
      </c>
    </row>
    <row r="40" spans="1:7" ht="18.75" x14ac:dyDescent="0.25">
      <c r="A40" s="17"/>
      <c r="B40" s="18" t="s">
        <v>14</v>
      </c>
      <c r="C40" s="2">
        <v>7</v>
      </c>
      <c r="D40" s="2">
        <v>2</v>
      </c>
      <c r="E40" s="3">
        <v>697670436.96000004</v>
      </c>
      <c r="F40" s="3">
        <v>157845816.13999999</v>
      </c>
      <c r="G40" s="3">
        <f t="shared" si="0"/>
        <v>22.624696099750295</v>
      </c>
    </row>
    <row r="41" spans="1:7" ht="18.75" x14ac:dyDescent="0.25">
      <c r="A41" s="17"/>
      <c r="B41" s="18" t="s">
        <v>13</v>
      </c>
      <c r="C41" s="2">
        <v>7</v>
      </c>
      <c r="D41" s="2">
        <v>3</v>
      </c>
      <c r="E41" s="3">
        <v>79861584.959999993</v>
      </c>
      <c r="F41" s="3">
        <v>21680847.149999999</v>
      </c>
      <c r="G41" s="3">
        <f t="shared" si="0"/>
        <v>27.148030133460555</v>
      </c>
    </row>
    <row r="42" spans="1:7" ht="37.5" x14ac:dyDescent="0.25">
      <c r="A42" s="17"/>
      <c r="B42" s="18" t="s">
        <v>12</v>
      </c>
      <c r="C42" s="2">
        <v>7</v>
      </c>
      <c r="D42" s="2">
        <v>5</v>
      </c>
      <c r="E42" s="3">
        <v>185400</v>
      </c>
      <c r="F42" s="3">
        <v>0</v>
      </c>
      <c r="G42" s="3">
        <f t="shared" si="0"/>
        <v>0</v>
      </c>
    </row>
    <row r="43" spans="1:7" ht="18.75" x14ac:dyDescent="0.25">
      <c r="A43" s="17"/>
      <c r="B43" s="18" t="s">
        <v>11</v>
      </c>
      <c r="C43" s="2">
        <v>7</v>
      </c>
      <c r="D43" s="2">
        <v>7</v>
      </c>
      <c r="E43" s="3">
        <v>18850892.829999998</v>
      </c>
      <c r="F43" s="3">
        <v>4307791.83</v>
      </c>
      <c r="G43" s="3">
        <f t="shared" si="0"/>
        <v>22.851924674593786</v>
      </c>
    </row>
    <row r="44" spans="1:7" ht="18.75" x14ac:dyDescent="0.25">
      <c r="A44" s="17"/>
      <c r="B44" s="18" t="s">
        <v>10</v>
      </c>
      <c r="C44" s="2">
        <v>7</v>
      </c>
      <c r="D44" s="2">
        <v>9</v>
      </c>
      <c r="E44" s="3">
        <v>138757769.80000001</v>
      </c>
      <c r="F44" s="3">
        <v>20500770.23</v>
      </c>
      <c r="G44" s="3">
        <f t="shared" si="0"/>
        <v>14.774502544649573</v>
      </c>
    </row>
    <row r="45" spans="1:7" ht="18.75" x14ac:dyDescent="0.25">
      <c r="A45" s="17"/>
      <c r="B45" s="18" t="s">
        <v>48</v>
      </c>
      <c r="C45" s="2">
        <v>8</v>
      </c>
      <c r="D45" s="2">
        <v>0</v>
      </c>
      <c r="E45" s="3">
        <f>E46+E47</f>
        <v>174680079.63</v>
      </c>
      <c r="F45" s="3">
        <f>F46+F47</f>
        <v>39615460.890000001</v>
      </c>
      <c r="G45" s="3">
        <f t="shared" si="0"/>
        <v>22.678865829413294</v>
      </c>
    </row>
    <row r="46" spans="1:7" ht="18.75" x14ac:dyDescent="0.25">
      <c r="A46" s="17"/>
      <c r="B46" s="18" t="s">
        <v>9</v>
      </c>
      <c r="C46" s="2">
        <v>8</v>
      </c>
      <c r="D46" s="2">
        <v>1</v>
      </c>
      <c r="E46" s="3">
        <v>74346218.590000004</v>
      </c>
      <c r="F46" s="3">
        <v>17458798.440000001</v>
      </c>
      <c r="G46" s="3">
        <f t="shared" si="0"/>
        <v>23.483102128274634</v>
      </c>
    </row>
    <row r="47" spans="1:7" ht="37.5" x14ac:dyDescent="0.25">
      <c r="A47" s="17"/>
      <c r="B47" s="18" t="s">
        <v>8</v>
      </c>
      <c r="C47" s="2">
        <v>8</v>
      </c>
      <c r="D47" s="2">
        <v>4</v>
      </c>
      <c r="E47" s="3">
        <v>100333861.04000001</v>
      </c>
      <c r="F47" s="3">
        <v>22156662.449999999</v>
      </c>
      <c r="G47" s="3">
        <f t="shared" si="0"/>
        <v>22.082936129774598</v>
      </c>
    </row>
    <row r="48" spans="1:7" ht="18.75" x14ac:dyDescent="0.25">
      <c r="A48" s="17"/>
      <c r="B48" s="18" t="s">
        <v>49</v>
      </c>
      <c r="C48" s="2">
        <v>10</v>
      </c>
      <c r="D48" s="2">
        <v>0</v>
      </c>
      <c r="E48" s="3">
        <f>E49+E50+E51+E52</f>
        <v>55604706.170000002</v>
      </c>
      <c r="F48" s="3">
        <f>F49+F50+F51+F52</f>
        <v>17039047.740000002</v>
      </c>
      <c r="G48" s="3">
        <f t="shared" si="0"/>
        <v>30.643175575654702</v>
      </c>
    </row>
    <row r="49" spans="1:7" ht="18.75" x14ac:dyDescent="0.25">
      <c r="A49" s="17"/>
      <c r="B49" s="18" t="s">
        <v>7</v>
      </c>
      <c r="C49" s="2">
        <v>10</v>
      </c>
      <c r="D49" s="2">
        <v>1</v>
      </c>
      <c r="E49" s="3">
        <v>3752758.87</v>
      </c>
      <c r="F49" s="3">
        <v>980587.98</v>
      </c>
      <c r="G49" s="3">
        <f t="shared" si="0"/>
        <v>26.129789148962821</v>
      </c>
    </row>
    <row r="50" spans="1:7" ht="18.75" x14ac:dyDescent="0.25">
      <c r="A50" s="17"/>
      <c r="B50" s="18" t="s">
        <v>6</v>
      </c>
      <c r="C50" s="2">
        <v>10</v>
      </c>
      <c r="D50" s="2">
        <v>3</v>
      </c>
      <c r="E50" s="3">
        <v>3732243.45</v>
      </c>
      <c r="F50" s="3">
        <v>337544.94</v>
      </c>
      <c r="G50" s="3">
        <f t="shared" si="0"/>
        <v>9.0440225703926131</v>
      </c>
    </row>
    <row r="51" spans="1:7" ht="18.75" x14ac:dyDescent="0.25">
      <c r="A51" s="17"/>
      <c r="B51" s="18" t="s">
        <v>5</v>
      </c>
      <c r="C51" s="2">
        <v>10</v>
      </c>
      <c r="D51" s="2">
        <v>4</v>
      </c>
      <c r="E51" s="3">
        <v>36604229.850000001</v>
      </c>
      <c r="F51" s="3">
        <v>8978835.8200000003</v>
      </c>
      <c r="G51" s="3">
        <f t="shared" si="0"/>
        <v>24.529503439340907</v>
      </c>
    </row>
    <row r="52" spans="1:7" ht="37.5" x14ac:dyDescent="0.25">
      <c r="A52" s="17"/>
      <c r="B52" s="18" t="s">
        <v>4</v>
      </c>
      <c r="C52" s="2">
        <v>10</v>
      </c>
      <c r="D52" s="2">
        <v>6</v>
      </c>
      <c r="E52" s="3">
        <v>11515474</v>
      </c>
      <c r="F52" s="3">
        <v>6742079</v>
      </c>
      <c r="G52" s="3">
        <f t="shared" si="0"/>
        <v>58.547993769079767</v>
      </c>
    </row>
    <row r="53" spans="1:7" ht="18.75" x14ac:dyDescent="0.25">
      <c r="A53" s="17"/>
      <c r="B53" s="18" t="s">
        <v>50</v>
      </c>
      <c r="C53" s="2">
        <v>11</v>
      </c>
      <c r="D53" s="2">
        <v>0</v>
      </c>
      <c r="E53" s="3">
        <f>E54</f>
        <v>4000000</v>
      </c>
      <c r="F53" s="3">
        <f>F54</f>
        <v>1471896.87</v>
      </c>
      <c r="G53" s="3">
        <f t="shared" si="0"/>
        <v>36.797421750000005</v>
      </c>
    </row>
    <row r="54" spans="1:7" ht="18.75" x14ac:dyDescent="0.25">
      <c r="A54" s="17"/>
      <c r="B54" s="18" t="s">
        <v>3</v>
      </c>
      <c r="C54" s="2">
        <v>11</v>
      </c>
      <c r="D54" s="2">
        <v>2</v>
      </c>
      <c r="E54" s="3">
        <v>4000000</v>
      </c>
      <c r="F54" s="3">
        <v>1471896.87</v>
      </c>
      <c r="G54" s="3">
        <f t="shared" si="0"/>
        <v>36.797421750000005</v>
      </c>
    </row>
    <row r="55" spans="1:7" s="21" customFormat="1" ht="56.25" x14ac:dyDescent="0.25">
      <c r="A55" s="19"/>
      <c r="B55" s="20" t="s">
        <v>51</v>
      </c>
      <c r="C55" s="2">
        <v>14</v>
      </c>
      <c r="D55" s="2">
        <v>0</v>
      </c>
      <c r="E55" s="4">
        <f>E56</f>
        <v>72747761</v>
      </c>
      <c r="F55" s="4">
        <f>F56</f>
        <v>18186939</v>
      </c>
      <c r="G55" s="3">
        <f t="shared" ref="G55:G57" si="1">F55/E55*100</f>
        <v>24.999998281734058</v>
      </c>
    </row>
    <row r="56" spans="1:7" ht="56.25" x14ac:dyDescent="0.25">
      <c r="A56" s="22"/>
      <c r="B56" s="20" t="s">
        <v>2</v>
      </c>
      <c r="C56" s="2">
        <v>14</v>
      </c>
      <c r="D56" s="2">
        <v>1</v>
      </c>
      <c r="E56" s="3">
        <v>72747761</v>
      </c>
      <c r="F56" s="4">
        <v>18186939</v>
      </c>
      <c r="G56" s="3">
        <f t="shared" si="1"/>
        <v>24.999998281734058</v>
      </c>
    </row>
    <row r="57" spans="1:7" ht="18.75" x14ac:dyDescent="0.25">
      <c r="A57" s="22"/>
      <c r="B57" s="20" t="s">
        <v>52</v>
      </c>
      <c r="C57" s="23"/>
      <c r="D57" s="23"/>
      <c r="E57" s="4">
        <f>E13+E21+E23+E26+E32+E36+E38+E45+E48+E53+E55</f>
        <v>1762608515.73</v>
      </c>
      <c r="F57" s="4">
        <f>F13+F21+F23+F26+F32+F36+F38+F45+F48+F53+F55</f>
        <v>364179245.81</v>
      </c>
      <c r="G57" s="3">
        <f t="shared" si="1"/>
        <v>20.661380139717068</v>
      </c>
    </row>
    <row r="58" spans="1:7" x14ac:dyDescent="0.25">
      <c r="A58" s="24" t="s">
        <v>1</v>
      </c>
      <c r="B58" s="25"/>
      <c r="C58" s="26"/>
      <c r="D58" s="26"/>
      <c r="E58" s="13"/>
      <c r="F58" s="13"/>
      <c r="G58" s="13"/>
    </row>
    <row r="59" spans="1:7" x14ac:dyDescent="0.25">
      <c r="A59" s="24"/>
      <c r="B59" s="25"/>
      <c r="C59" s="26"/>
      <c r="D59" s="26"/>
      <c r="E59" s="13"/>
      <c r="F59" s="13"/>
      <c r="G59" s="13"/>
    </row>
    <row r="60" spans="1:7" ht="12.75" customHeight="1" x14ac:dyDescent="0.25">
      <c r="A60" s="24"/>
      <c r="B60" s="25"/>
      <c r="C60" s="26"/>
      <c r="D60" s="26"/>
      <c r="E60" s="13"/>
      <c r="F60" s="13"/>
      <c r="G60" s="13"/>
    </row>
    <row r="61" spans="1:7" ht="12.75" customHeight="1" x14ac:dyDescent="0.25">
      <c r="A61" s="24" t="s">
        <v>1</v>
      </c>
      <c r="B61" s="25"/>
      <c r="C61" s="26"/>
      <c r="D61" s="26"/>
      <c r="E61" s="13"/>
      <c r="F61" s="13"/>
      <c r="G61" s="13"/>
    </row>
    <row r="62" spans="1:7" ht="12.75" customHeight="1" x14ac:dyDescent="0.25">
      <c r="A62" s="24"/>
      <c r="B62" s="25"/>
      <c r="C62" s="26"/>
      <c r="D62" s="26"/>
      <c r="E62" s="13"/>
      <c r="F62" s="13"/>
      <c r="G62" s="13"/>
    </row>
    <row r="63" spans="1:7" ht="12.75" customHeight="1" x14ac:dyDescent="0.25">
      <c r="A63" s="24"/>
      <c r="B63" s="25"/>
      <c r="C63" s="26"/>
      <c r="D63" s="26"/>
      <c r="E63" s="13"/>
      <c r="F63" s="13"/>
      <c r="G63" s="13"/>
    </row>
    <row r="64" spans="1:7" ht="12.75" customHeight="1" x14ac:dyDescent="0.25">
      <c r="A64" s="24" t="s">
        <v>1</v>
      </c>
      <c r="B64" s="25"/>
      <c r="C64" s="26"/>
      <c r="D64" s="26"/>
      <c r="E64" s="13"/>
      <c r="F64" s="13"/>
      <c r="G64" s="13"/>
    </row>
    <row r="65" spans="1:7" ht="12.75" customHeight="1" x14ac:dyDescent="0.25">
      <c r="A65" s="24"/>
      <c r="B65" s="25"/>
      <c r="C65" s="26"/>
      <c r="D65" s="26"/>
      <c r="E65" s="13"/>
      <c r="F65" s="13"/>
      <c r="G65" s="13"/>
    </row>
    <row r="66" spans="1:7" ht="12.75" customHeight="1" x14ac:dyDescent="0.25">
      <c r="A66" s="24"/>
      <c r="B66" s="25"/>
      <c r="C66" s="26"/>
      <c r="D66" s="26"/>
      <c r="E66" s="13"/>
      <c r="F66" s="13"/>
      <c r="G66" s="13"/>
    </row>
    <row r="67" spans="1:7" ht="12.75" customHeight="1" x14ac:dyDescent="0.25">
      <c r="A67" s="24" t="s">
        <v>1</v>
      </c>
      <c r="B67" s="25"/>
      <c r="C67" s="26"/>
      <c r="D67" s="26"/>
      <c r="E67" s="13"/>
      <c r="F67" s="13"/>
      <c r="G67" s="13"/>
    </row>
    <row r="68" spans="1:7" ht="12.75" customHeight="1" x14ac:dyDescent="0.25">
      <c r="A68" s="22"/>
      <c r="B68" s="25"/>
      <c r="C68" s="27"/>
      <c r="D68" s="27"/>
      <c r="E68" s="16"/>
      <c r="F68" s="16"/>
      <c r="G68" s="16"/>
    </row>
    <row r="69" spans="1:7" ht="12.75" customHeight="1" x14ac:dyDescent="0.25">
      <c r="A69" s="16" t="s">
        <v>0</v>
      </c>
      <c r="B69" s="16"/>
      <c r="C69" s="27"/>
      <c r="D69" s="27"/>
      <c r="E69" s="16"/>
      <c r="F69" s="16"/>
      <c r="G69" s="16"/>
    </row>
  </sheetData>
  <autoFilter ref="A12:G58">
    <filterColumn colId="1" showButton="0"/>
  </autoFilter>
  <mergeCells count="7">
    <mergeCell ref="B9:G9"/>
    <mergeCell ref="B8:G8"/>
    <mergeCell ref="G10:G11"/>
    <mergeCell ref="C10:D10"/>
    <mergeCell ref="E10:E11"/>
    <mergeCell ref="F10:F11"/>
    <mergeCell ref="B10:B11"/>
  </mergeCells>
  <pageMargins left="0.78740157480314965" right="0.19685039370078741" top="0.39370078740157483" bottom="0.39370078740157483" header="0.23622047244094491" footer="0.23622047244094491"/>
  <pageSetup paperSize="9" scale="54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ПБС_2</vt:lpstr>
      <vt:lpstr>'БР ГРБС по ПБС_2'!Заголовки_для_печати</vt:lpstr>
      <vt:lpstr>'БР ГРБС по ПБС_2'!Область_печати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IrinaD</cp:lastModifiedBy>
  <cp:lastPrinted>2025-04-15T03:14:14Z</cp:lastPrinted>
  <dcterms:created xsi:type="dcterms:W3CDTF">2017-04-25T09:35:42Z</dcterms:created>
  <dcterms:modified xsi:type="dcterms:W3CDTF">2025-04-15T03:14:26Z</dcterms:modified>
</cp:coreProperties>
</file>