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Бюджетный отдел\Общая\ВСЕ О БЮДЖЕТЕ 2024 ГОДА\Исполнение бюджетов поселений за 2024 для назначения публичных слушаний\Любинское гп\"/>
    </mc:Choice>
  </mc:AlternateContent>
  <bookViews>
    <workbookView xWindow="0" yWindow="0" windowWidth="28800" windowHeight="11430" activeTab="2"/>
  </bookViews>
  <sheets>
    <sheet name="Доходы" sheetId="1" r:id="rId1"/>
    <sheet name="Расходы" sheetId="2" r:id="rId2"/>
    <sheet name="Источники" sheetId="3" r:id="rId3"/>
  </sheets>
  <definedNames>
    <definedName name="_xlnm._FilterDatabase" localSheetId="1" hidden="1">Расходы!$A$5:$WVS$145</definedName>
  </definedNames>
  <calcPr calcId="162913"/>
</workbook>
</file>

<file path=xl/calcChain.xml><?xml version="1.0" encoding="utf-8"?>
<calcChain xmlns="http://schemas.openxmlformats.org/spreadsheetml/2006/main">
  <c r="I142" i="2" l="1"/>
  <c r="H142" i="2"/>
  <c r="I140" i="2"/>
  <c r="H140" i="2"/>
  <c r="J143" i="2"/>
  <c r="I132" i="2"/>
  <c r="H132" i="2"/>
  <c r="I137" i="2"/>
  <c r="I130" i="2" s="1"/>
  <c r="H137" i="2"/>
  <c r="H130" i="2" s="1"/>
  <c r="J138" i="2"/>
  <c r="I135" i="2"/>
  <c r="H135" i="2"/>
  <c r="J136" i="2"/>
  <c r="I123" i="2"/>
  <c r="H123" i="2"/>
  <c r="I118" i="2"/>
  <c r="H118" i="2"/>
  <c r="J124" i="2"/>
  <c r="I111" i="2"/>
  <c r="H111" i="2"/>
  <c r="I112" i="2"/>
  <c r="H112" i="2"/>
  <c r="I113" i="2"/>
  <c r="H113" i="2"/>
  <c r="I115" i="2"/>
  <c r="H115" i="2"/>
  <c r="J114" i="2"/>
  <c r="J116" i="2"/>
  <c r="H84" i="2"/>
  <c r="H81" i="2"/>
  <c r="I81" i="2"/>
  <c r="H83" i="2"/>
  <c r="I75" i="2"/>
  <c r="H75" i="2"/>
  <c r="I78" i="2"/>
  <c r="H78" i="2"/>
  <c r="J108" i="2"/>
  <c r="J109" i="2"/>
  <c r="I107" i="2"/>
  <c r="H107" i="2"/>
  <c r="I95" i="2"/>
  <c r="H95" i="2"/>
  <c r="I85" i="2"/>
  <c r="H85" i="2"/>
  <c r="J106" i="2"/>
  <c r="I84" i="2"/>
  <c r="J89" i="2"/>
  <c r="I74" i="2"/>
  <c r="H74" i="2"/>
  <c r="J98" i="2"/>
  <c r="J96" i="2"/>
  <c r="I72" i="2"/>
  <c r="H72" i="2"/>
  <c r="I82" i="2"/>
  <c r="H82" i="2"/>
  <c r="I86" i="2"/>
  <c r="H86" i="2"/>
  <c r="I79" i="2"/>
  <c r="H79" i="2"/>
  <c r="I83" i="2"/>
  <c r="J88" i="2"/>
  <c r="I73" i="2"/>
  <c r="H73" i="2"/>
  <c r="J87" i="2"/>
  <c r="I65" i="2"/>
  <c r="H65" i="2"/>
  <c r="I53" i="2"/>
  <c r="H53" i="2"/>
  <c r="I51" i="2"/>
  <c r="H51" i="2"/>
  <c r="I52" i="2"/>
  <c r="H52" i="2"/>
  <c r="J55" i="2"/>
  <c r="I25" i="2"/>
  <c r="H25" i="2"/>
  <c r="I24" i="2"/>
  <c r="H24" i="2"/>
  <c r="I23" i="2"/>
  <c r="H23" i="2"/>
  <c r="I21" i="2"/>
  <c r="H21" i="2"/>
  <c r="I22" i="2"/>
  <c r="H22" i="2"/>
  <c r="I20" i="2"/>
  <c r="H20" i="2"/>
  <c r="I19" i="2"/>
  <c r="H19" i="2"/>
  <c r="I18" i="2"/>
  <c r="H18" i="2"/>
  <c r="I15" i="2"/>
  <c r="H15" i="2"/>
  <c r="I14" i="2"/>
  <c r="H14" i="2"/>
  <c r="I13" i="2"/>
  <c r="H13" i="2"/>
  <c r="H12" i="2"/>
  <c r="I12" i="2"/>
  <c r="I11" i="2"/>
  <c r="H11" i="2"/>
  <c r="I34" i="2"/>
  <c r="H34" i="2"/>
  <c r="I10" i="2"/>
  <c r="H10" i="2"/>
  <c r="J48" i="2"/>
  <c r="J46" i="2"/>
  <c r="J45" i="2"/>
  <c r="J44" i="2"/>
  <c r="J43" i="2"/>
  <c r="J40" i="2"/>
  <c r="J39" i="2"/>
  <c r="J35" i="2"/>
  <c r="J118" i="2" l="1"/>
  <c r="J135" i="2"/>
  <c r="J112" i="2"/>
  <c r="H110" i="2"/>
  <c r="J113" i="2"/>
  <c r="J132" i="2"/>
  <c r="J130" i="2"/>
  <c r="J137" i="2"/>
  <c r="I110" i="2"/>
  <c r="J115" i="2"/>
  <c r="J111" i="2"/>
  <c r="J85" i="2"/>
  <c r="J78" i="2"/>
  <c r="J84" i="2"/>
  <c r="J107" i="2"/>
  <c r="J10" i="2"/>
  <c r="J86" i="2"/>
  <c r="J74" i="2"/>
  <c r="J52" i="2"/>
  <c r="J83" i="2"/>
  <c r="J72" i="2"/>
  <c r="J79" i="2"/>
  <c r="J20" i="2"/>
  <c r="J21" i="2"/>
  <c r="J15" i="2"/>
  <c r="M15" i="3"/>
  <c r="L14" i="3"/>
  <c r="L13" i="3" s="1"/>
  <c r="L12" i="3" s="1"/>
  <c r="K14" i="3"/>
  <c r="K13" i="3"/>
  <c r="K12" i="3" s="1"/>
  <c r="M11" i="3"/>
  <c r="L10" i="3"/>
  <c r="L9" i="3" s="1"/>
  <c r="L8" i="3" s="1"/>
  <c r="K10" i="3"/>
  <c r="K9" i="3" s="1"/>
  <c r="J145" i="2"/>
  <c r="J144" i="2"/>
  <c r="I141" i="2"/>
  <c r="I139" i="2" s="1"/>
  <c r="H141" i="2"/>
  <c r="H139" i="2" s="1"/>
  <c r="J134" i="2"/>
  <c r="I133" i="2"/>
  <c r="H133" i="2"/>
  <c r="I131" i="2"/>
  <c r="I129" i="2" s="1"/>
  <c r="H131" i="2"/>
  <c r="H129" i="2" s="1"/>
  <c r="J128" i="2"/>
  <c r="J127" i="2"/>
  <c r="J126" i="2"/>
  <c r="J125" i="2"/>
  <c r="I122" i="2"/>
  <c r="H122" i="2"/>
  <c r="I121" i="2"/>
  <c r="H121" i="2"/>
  <c r="I120" i="2"/>
  <c r="H120" i="2"/>
  <c r="I119" i="2"/>
  <c r="H119" i="2"/>
  <c r="J105" i="2"/>
  <c r="J104" i="2"/>
  <c r="J103" i="2"/>
  <c r="J102" i="2"/>
  <c r="J101" i="2"/>
  <c r="J100" i="2"/>
  <c r="J99" i="2"/>
  <c r="J97" i="2"/>
  <c r="J94" i="2"/>
  <c r="J93" i="2"/>
  <c r="J92" i="2"/>
  <c r="I91" i="2"/>
  <c r="H91" i="2"/>
  <c r="J90" i="2"/>
  <c r="I80" i="2"/>
  <c r="H80" i="2"/>
  <c r="I77" i="2"/>
  <c r="H77" i="2"/>
  <c r="I76" i="2"/>
  <c r="H76" i="2"/>
  <c r="J70" i="2"/>
  <c r="I69" i="2"/>
  <c r="H69" i="2"/>
  <c r="J68" i="2"/>
  <c r="J67" i="2"/>
  <c r="J66" i="2"/>
  <c r="J64" i="2"/>
  <c r="I63" i="2"/>
  <c r="H63" i="2"/>
  <c r="I62" i="2"/>
  <c r="H62" i="2"/>
  <c r="I61" i="2"/>
  <c r="H61" i="2"/>
  <c r="I60" i="2"/>
  <c r="H60" i="2"/>
  <c r="I59" i="2"/>
  <c r="H59" i="2"/>
  <c r="J57" i="2"/>
  <c r="I56" i="2"/>
  <c r="I49" i="2" s="1"/>
  <c r="H56" i="2"/>
  <c r="H49" i="2" s="1"/>
  <c r="J54" i="2"/>
  <c r="I50" i="2"/>
  <c r="H50" i="2"/>
  <c r="J47" i="2"/>
  <c r="J42" i="2"/>
  <c r="J41" i="2"/>
  <c r="J38" i="2"/>
  <c r="J37" i="2"/>
  <c r="J36" i="2"/>
  <c r="J33" i="2"/>
  <c r="J32" i="2"/>
  <c r="J31" i="2"/>
  <c r="J30" i="2"/>
  <c r="I29" i="2"/>
  <c r="H29" i="2"/>
  <c r="J28" i="2"/>
  <c r="J27" i="2"/>
  <c r="I26" i="2"/>
  <c r="H26" i="2"/>
  <c r="I16" i="2"/>
  <c r="H16" i="2"/>
  <c r="I17" i="2"/>
  <c r="H17" i="2"/>
  <c r="I9" i="2"/>
  <c r="H9" i="2"/>
  <c r="I8" i="2"/>
  <c r="H8" i="2"/>
  <c r="H117" i="2" l="1"/>
  <c r="J110" i="2"/>
  <c r="I117" i="2"/>
  <c r="I71" i="2"/>
  <c r="H71" i="2"/>
  <c r="J63" i="2"/>
  <c r="J120" i="2"/>
  <c r="J122" i="2"/>
  <c r="J50" i="2"/>
  <c r="J69" i="2"/>
  <c r="J80" i="2"/>
  <c r="J13" i="2"/>
  <c r="J133" i="2"/>
  <c r="J82" i="2"/>
  <c r="J61" i="2"/>
  <c r="J12" i="2"/>
  <c r="J18" i="2"/>
  <c r="J24" i="2"/>
  <c r="J73" i="2"/>
  <c r="J76" i="2"/>
  <c r="J95" i="2"/>
  <c r="J11" i="2"/>
  <c r="J34" i="2"/>
  <c r="J51" i="2"/>
  <c r="J56" i="2"/>
  <c r="J60" i="2"/>
  <c r="J19" i="2"/>
  <c r="J25" i="2"/>
  <c r="J62" i="2"/>
  <c r="J119" i="2"/>
  <c r="J16" i="2"/>
  <c r="J23" i="2"/>
  <c r="I58" i="2"/>
  <c r="J75" i="2"/>
  <c r="J121" i="2"/>
  <c r="J129" i="2"/>
  <c r="J65" i="2"/>
  <c r="J53" i="2"/>
  <c r="J22" i="2"/>
  <c r="H58" i="2"/>
  <c r="J81" i="2"/>
  <c r="J91" i="2"/>
  <c r="J123" i="2"/>
  <c r="J141" i="2"/>
  <c r="I7" i="2"/>
  <c r="J14" i="2"/>
  <c r="J17" i="2"/>
  <c r="H7" i="2"/>
  <c r="J29" i="2"/>
  <c r="J9" i="2"/>
  <c r="J26" i="2"/>
  <c r="M12" i="3"/>
  <c r="M14" i="3"/>
  <c r="K8" i="3"/>
  <c r="M9" i="3"/>
  <c r="L7" i="3"/>
  <c r="M13" i="3"/>
  <c r="M10" i="3"/>
  <c r="J59" i="2"/>
  <c r="J77" i="2"/>
  <c r="J8" i="2"/>
  <c r="J131" i="2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20" i="1"/>
  <c r="K18" i="1"/>
  <c r="H5" i="2" l="1"/>
  <c r="J7" i="2"/>
  <c r="I5" i="2"/>
  <c r="J139" i="2"/>
  <c r="J49" i="2"/>
  <c r="J58" i="2"/>
  <c r="J117" i="2"/>
  <c r="J71" i="2"/>
  <c r="M8" i="3"/>
  <c r="K7" i="3"/>
  <c r="M7" i="3" s="1"/>
  <c r="J5" i="2" l="1"/>
  <c r="J142" i="2"/>
</calcChain>
</file>

<file path=xl/sharedStrings.xml><?xml version="1.0" encoding="utf-8"?>
<sst xmlns="http://schemas.openxmlformats.org/spreadsheetml/2006/main" count="1871" uniqueCount="302">
  <si>
    <t>Наименование показателя</t>
  </si>
  <si>
    <t>Утвержденные бюджетные назначения</t>
  </si>
  <si>
    <t>Исполнено</t>
  </si>
  <si>
    <t>Неисполненные назначения</t>
  </si>
  <si>
    <t>1</t>
  </si>
  <si>
    <t>2</t>
  </si>
  <si>
    <t>Доходы бюджета - всего</t>
  </si>
  <si>
    <t>010</t>
  </si>
  <si>
    <t>в том числе:
НАЛОГОВЫЕ И НЕНАЛОГОВЫЕ ДОХОДЫ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</si>
  <si>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</si>
  <si>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</si>
  <si>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</si>
  <si>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</si>
  <si>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</si>
  <si>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</si>
  <si>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</si>
  <si>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</si>
  <si>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</si>
  <si>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</si>
  <si>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</si>
  <si>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</si>
  <si>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</si>
  <si>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</si>
  <si>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</si>
  <si>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</si>
  <si>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</si>
  <si>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</si>
  <si>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Единый сельскохозяйственный налог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</si>
  <si>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</si>
  <si>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</si>
  <si>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</si>
  <si>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</si>
  <si>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</si>
  <si>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городских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</si>
  <si>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</si>
  <si>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городских поселений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</si>
  <si>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</si>
  <si>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</si>
  <si>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</si>
  <si>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</si>
  <si>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</si>
  <si>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городских поселений (за исключением земельных участков)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</si>
  <si>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находящихся в государственной или муниципальной собственности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</si>
  <si>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</si>
  <si>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 и которые расположены в границах городских поселений и не предоставленных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</si>
  <si>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</si>
  <si>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</si>
  <si>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поселений, и на землях или земельных участках, государственная собственность на которые не разграничена</t>
  </si>
  <si>
    <t>ДОХОДЫ ОТ ОКАЗАНИЯ ПЛАТНЫХ УСЛУГ И КОМПЕНСАЦИИ ЗАТРАТ ГОСУДАРСТВА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</si>
  <si>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</si>
  <si>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</si>
  <si>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городских поселений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</si>
  <si>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</si>
  <si>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</si>
  <si>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</si>
  <si>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</si>
  <si>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</si>
  <si>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</si>
  <si>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</si>
  <si>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</si>
  <si>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</si>
  <si>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ШТРАФЫ, САНКЦИИ, ВОЗМЕЩЕНИЕ УЩЕРБА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</si>
  <si>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</si>
  <si>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</si>
  <si>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поселения</t>
  </si>
  <si>
    <t>ПРОЧИЕ НЕНАЛОГОВЫЕ ДОХОДЫ</t>
  </si>
  <si>
    <t>Инициативные платежи</t>
  </si>
  <si>
    <t>Инициативные платежи, зачисляемые в бюджеты городских поселений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</si>
  <si>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</si>
  <si>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</si>
  <si>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</si>
  <si>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</si>
  <si>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городских поселений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</si>
  <si>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</si>
  <si>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</si>
  <si>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</si>
  <si>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</si>
  <si>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</si>
  <si>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на развитие транспортной инфраструктуры на сельских территориях</t>
  </si>
  <si>
    <t>Субсидии бюджетам городских поселений на развитие транспортной инфраструктуры на сельских территориях</t>
  </si>
  <si>
    <t>Субсидии бюджетам на реализацию программ формирования современной городской среды</t>
  </si>
  <si>
    <t>Субсидии бюджетам городских поселений на реализацию программ формирования современной городской среды</t>
  </si>
  <si>
    <t>Прочие субсидии</t>
  </si>
  <si>
    <t>Прочие субсидии бюджетам городских поселений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</si>
  <si>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</si>
  <si>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</si>
  <si>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</si>
  <si>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</t>
  </si>
  <si>
    <t>Прочие межбюджетные трансферты, передаваемые бюджетам городских поселений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</si>
  <si>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</si>
  <si>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</si>
  <si>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</si>
  <si>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>10</t>
  </si>
  <si>
    <t>000</t>
  </si>
  <si>
    <t>00</t>
  </si>
  <si>
    <t>0000</t>
  </si>
  <si>
    <t>01</t>
  </si>
  <si>
    <t>02</t>
  </si>
  <si>
    <t>110</t>
  </si>
  <si>
    <t>020</t>
  </si>
  <si>
    <t>030</t>
  </si>
  <si>
    <t>080</t>
  </si>
  <si>
    <t>130</t>
  </si>
  <si>
    <t>03</t>
  </si>
  <si>
    <t>230</t>
  </si>
  <si>
    <t>231</t>
  </si>
  <si>
    <t>240</t>
  </si>
  <si>
    <t>241</t>
  </si>
  <si>
    <t>250</t>
  </si>
  <si>
    <t>251</t>
  </si>
  <si>
    <t>260</t>
  </si>
  <si>
    <t>261</t>
  </si>
  <si>
    <t>05</t>
  </si>
  <si>
    <t>06</t>
  </si>
  <si>
    <t>13</t>
  </si>
  <si>
    <t>033</t>
  </si>
  <si>
    <t>040</t>
  </si>
  <si>
    <t>043</t>
  </si>
  <si>
    <t>11</t>
  </si>
  <si>
    <t>120</t>
  </si>
  <si>
    <t>013</t>
  </si>
  <si>
    <t>070</t>
  </si>
  <si>
    <t>075</t>
  </si>
  <si>
    <t>400</t>
  </si>
  <si>
    <t>410</t>
  </si>
  <si>
    <t>09</t>
  </si>
  <si>
    <t>060</t>
  </si>
  <si>
    <t>065</t>
  </si>
  <si>
    <t>14</t>
  </si>
  <si>
    <t>050</t>
  </si>
  <si>
    <t>440</t>
  </si>
  <si>
    <t>053</t>
  </si>
  <si>
    <t>430</t>
  </si>
  <si>
    <t>025</t>
  </si>
  <si>
    <t>16</t>
  </si>
  <si>
    <t>07</t>
  </si>
  <si>
    <t>140</t>
  </si>
  <si>
    <t>090</t>
  </si>
  <si>
    <t>17</t>
  </si>
  <si>
    <t>15</t>
  </si>
  <si>
    <t>150</t>
  </si>
  <si>
    <t>001</t>
  </si>
  <si>
    <t>20</t>
  </si>
  <si>
    <t>299</t>
  </si>
  <si>
    <t>302</t>
  </si>
  <si>
    <t>25</t>
  </si>
  <si>
    <t>372</t>
  </si>
  <si>
    <t>555</t>
  </si>
  <si>
    <t>29</t>
  </si>
  <si>
    <t>999</t>
  </si>
  <si>
    <t>40</t>
  </si>
  <si>
    <t>014</t>
  </si>
  <si>
    <t>49</t>
  </si>
  <si>
    <t>19</t>
  </si>
  <si>
    <t>60</t>
  </si>
  <si>
    <t>Приложение № 1</t>
  </si>
  <si>
    <t>к решению Совета Любинского района</t>
  </si>
  <si>
    <t>"Об исполнении бюджета Любинского</t>
  </si>
  <si>
    <t>городского поселения Любинского</t>
  </si>
  <si>
    <t xml:space="preserve"> муниципального района</t>
  </si>
  <si>
    <t xml:space="preserve"> Омской области за 2024 год"</t>
  </si>
  <si>
    <t>от ____________№____</t>
  </si>
  <si>
    <t>Отчет</t>
  </si>
  <si>
    <t>об исполнении бюджета Любинского городского поселения Любинского муниципального района Омской области за 2024 год</t>
  </si>
  <si>
    <t>1. Доходы бюджета поселения</t>
  </si>
  <si>
    <t>рублей</t>
  </si>
  <si>
    <t>Коды классификации доходов бюджета</t>
  </si>
  <si>
    <t>Код вида доходов бюджета</t>
  </si>
  <si>
    <t>Код подвида доходов бюджета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</si>
  <si>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</si>
  <si>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</si>
  <si>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</si>
  <si>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</si>
  <si>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</si>
  <si>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бюджета</t>
  </si>
  <si>
    <t>Аналитическая группа подвида доходов бюджета</t>
  </si>
  <si>
    <t>Доходы бюджета поселения - всего</t>
  </si>
  <si>
    <t>х</t>
  </si>
  <si>
    <t>в том числе:</t>
  </si>
  <si>
    <t xml:space="preserve">
НАЛОГОВЫЕ И НЕНАЛОГОВЫЕ ДОХОДЫ</t>
  </si>
  <si>
    <t>2. Расходы бюджета поселения</t>
  </si>
  <si>
    <t xml:space="preserve">Наименование показателя        </t>
  </si>
  <si>
    <t xml:space="preserve">Код расхода по бюджетной классификации         </t>
  </si>
  <si>
    <t xml:space="preserve">Исполнено   </t>
  </si>
  <si>
    <t>Главный распорядитель бюджетных средств</t>
  </si>
  <si>
    <t>Раздел</t>
  </si>
  <si>
    <t>Подраздел</t>
  </si>
  <si>
    <t>Целевая статья</t>
  </si>
  <si>
    <t>Вид  расходов</t>
  </si>
  <si>
    <t>Классификации операций сектора государственного управления, относящихся к расходам бюджетов</t>
  </si>
  <si>
    <t>Расходы бюджета поселения - всего</t>
  </si>
  <si>
    <t>Общегосударственные вопросы</t>
  </si>
  <si>
    <t>0</t>
  </si>
  <si>
    <t>Заработная плата</t>
  </si>
  <si>
    <t>211</t>
  </si>
  <si>
    <t>Начисления на выплаты по оплате труда</t>
  </si>
  <si>
    <t>213</t>
  </si>
  <si>
    <t>Услуги связи</t>
  </si>
  <si>
    <t>221</t>
  </si>
  <si>
    <t>Коммунальные услуги</t>
  </si>
  <si>
    <t>223</t>
  </si>
  <si>
    <t>Работы, услуги по содержанию имущества</t>
  </si>
  <si>
    <t>225</t>
  </si>
  <si>
    <t xml:space="preserve">Прочие работы, услуги                                           </t>
  </si>
  <si>
    <t>226</t>
  </si>
  <si>
    <t>Страхование</t>
  </si>
  <si>
    <t>227</t>
  </si>
  <si>
    <t>Перечисления текущего характера другим бюджетам бюджетной системы Российской Федерации</t>
  </si>
  <si>
    <t>Налоги, пошлины и сборы</t>
  </si>
  <si>
    <t>291</t>
  </si>
  <si>
    <t>Увеличение стоимости основных средств</t>
  </si>
  <si>
    <t>310</t>
  </si>
  <si>
    <t>Увеличение стоимости горюче-смазочных материалов</t>
  </si>
  <si>
    <t>343</t>
  </si>
  <si>
    <t>Увеличение стоимости строительных материалов</t>
  </si>
  <si>
    <t>344</t>
  </si>
  <si>
    <t>Увеличение стоимости прочих материальных запасов</t>
  </si>
  <si>
    <t>346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</si>
  <si>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</si>
  <si>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</si>
  <si>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</si>
  <si>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Прочие работы, услуги</t>
  </si>
  <si>
    <t>Другие общегосударственные вопросы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</si>
  <si>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</si>
  <si>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</si>
  <si>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</si>
  <si>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</si>
  <si>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Безвозмездные перечисления некоммерческим организациям и физическим лицам - производителям товаров, работ и услуг на производство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</si>
  <si>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</si>
  <si>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</si>
  <si>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</si>
  <si>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</si>
  <si>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Услуги, работы для целей капитальных вложений</t>
  </si>
  <si>
    <t>228</t>
  </si>
  <si>
    <t>Штрафы за нарушение законодательства о закупках и нарушение условий контрактов (договоров)</t>
  </si>
  <si>
    <t>293</t>
  </si>
  <si>
    <t>Жилищное хозяйство</t>
  </si>
  <si>
    <t>Коммунальное хозяйство</t>
  </si>
  <si>
    <t>Благоустройство</t>
  </si>
  <si>
    <t>Культура, кинематография</t>
  </si>
  <si>
    <t>08</t>
  </si>
  <si>
    <t>Иные выплаты текущего характера физическим лицам</t>
  </si>
  <si>
    <t>296</t>
  </si>
  <si>
    <t>Увеличение стоимости прочих материальных запасов однократного применения</t>
  </si>
  <si>
    <t>349</t>
  </si>
  <si>
    <t>Культура</t>
  </si>
  <si>
    <t>Социальная политика</t>
  </si>
  <si>
    <t xml:space="preserve">Пенсии, пособия, выплачиваемые работодателями, нанимателями бывшим работникам в денежной форме                               </t>
  </si>
  <si>
    <t>264</t>
  </si>
  <si>
    <t>Пенсионное обеспечение</t>
  </si>
  <si>
    <t>Физическая культура и спорт</t>
  </si>
  <si>
    <t>Массовый спорт</t>
  </si>
  <si>
    <t>Результат исполнения бюджета поселения (дефицит "-", профицит "+")</t>
  </si>
  <si>
    <t>3. Источники внутреннего финансирования дефицита бюджета поселения</t>
  </si>
  <si>
    <t xml:space="preserve">Код источника финансирования дефицита бюджета по бюджетной классификации </t>
  </si>
  <si>
    <t xml:space="preserve">Утвержденные бюджетные назначения  </t>
  </si>
  <si>
    <t xml:space="preserve">Исполнено  </t>
  </si>
  <si>
    <t>Главный администратор источников финансирования дефицита бюджета поселения</t>
  </si>
  <si>
    <t>Группа</t>
  </si>
  <si>
    <t>Подгруппа</t>
  </si>
  <si>
    <t>Статья</t>
  </si>
  <si>
    <t>Подстатья</t>
  </si>
  <si>
    <t>Элемент</t>
  </si>
  <si>
    <t>Вид источников источников финансирования дефицита бюджета</t>
  </si>
  <si>
    <t>Подвид источников финансирования дефицита бюджета</t>
  </si>
  <si>
    <t>Аналитическая группа вида источников финансирования дефицита бюджета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</si>
  <si>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</si>
  <si>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</si>
  <si>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</si>
  <si>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</si>
  <si>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сельских поселений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</si>
  <si>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</si>
  <si>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</si>
  <si>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</si>
  <si>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сельских поселений</t>
  </si>
  <si>
    <t>619</t>
  </si>
  <si>
    <t>266</t>
  </si>
  <si>
    <t>Социальные пособия и компенсации персоналу в денежной форме</t>
  </si>
  <si>
    <t>24В</t>
  </si>
  <si>
    <t>Безвозмездные перечисления некоммерческим организациям и физическим лицам - производителям товаров, работ и услуг на продукцию</t>
  </si>
  <si>
    <t>295</t>
  </si>
  <si>
    <t>Другие экономические санкции</t>
  </si>
  <si>
    <t>297</t>
  </si>
  <si>
    <t>Иные выплаты текущего характера организациям</t>
  </si>
  <si>
    <t>Безвозмездные перечисления иным нефинансовым организациям (за исключением нефинансовых организаций государственного сектора) на продукцию</t>
  </si>
  <si>
    <t>24А</t>
  </si>
  <si>
    <t>Транспорт</t>
  </si>
  <si>
    <t>298</t>
  </si>
  <si>
    <t>Иные выплаты капитального характера физическим лицам</t>
  </si>
  <si>
    <t>222</t>
  </si>
  <si>
    <t>Транспортные услуги</t>
  </si>
  <si>
    <t>224</t>
  </si>
  <si>
    <t>Арендная плата за пользование имуществом (за исключением земельных участков и других обособленных природных объектов)</t>
  </si>
  <si>
    <t>347</t>
  </si>
  <si>
    <t>Увеличение стоимости материальных запасов для целей капитальных вложений</t>
  </si>
  <si>
    <t>Другие вопросы в области жилищно-коммунального хозяйства</t>
  </si>
  <si>
    <t>540</t>
  </si>
  <si>
    <t>Молодежная политика</t>
  </si>
  <si>
    <t>Профессиональная подготовка, переподготовка и повышение квалификации</t>
  </si>
  <si>
    <t>Образование</t>
  </si>
  <si>
    <t>Социальное обеспечение населения</t>
  </si>
  <si>
    <t>Охрана семьи и детства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</si>
</sst>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&gt;=0.005]#,##0.00;[&lt;=-0.005]\-#,##0.00;#,##0.00"/>
    <numFmt numFmtId="165" formatCode="&quot;&quot;###,##0.00"/>
  </numFmts>
  <fonts count="9" x14ac:knownFonts="1">
    <font>
      <sz val="11"/>
      <color indexed="8"/>
      <name val="Calibri"/>
      <family val="2"/>
      <scheme val="minor"/>
    </font>
    <font>
      <sz val="8"/>
      <color rgb="FF000000"/>
      <name val="Arial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8"/>
      <name val="Arial"/>
      <family val="2"/>
      <charset val="204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63">
    <xf numFmtId="0" fontId="0" fillId="0" borderId="0" xfId="0"/>
    <xf numFmtId="49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right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wrapText="1"/>
    </xf>
    <xf numFmtId="165" fontId="2" fillId="0" borderId="1" xfId="0" applyNumberFormat="1" applyFont="1" applyBorder="1" applyAlignment="1">
      <alignment horizontal="right" wrapText="1"/>
    </xf>
    <xf numFmtId="0" fontId="2" fillId="0" borderId="1" xfId="0" applyFont="1" applyBorder="1" applyAlignment="1">
      <alignment horizontal="right" wrapText="1"/>
    </xf>
    <xf numFmtId="164" fontId="5" fillId="0" borderId="1" xfId="0" applyNumberFormat="1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right" wrapText="1"/>
    </xf>
    <xf numFmtId="0" fontId="0" fillId="0" borderId="0" xfId="0" applyFill="1" applyAlignment="1">
      <alignment vertical="center"/>
    </xf>
    <xf numFmtId="0" fontId="3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right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" fontId="3" fillId="0" borderId="1" xfId="0" applyNumberFormat="1" applyFont="1" applyFill="1" applyBorder="1" applyAlignment="1">
      <alignment horizontal="right" vertical="center"/>
    </xf>
    <xf numFmtId="4" fontId="7" fillId="0" borderId="0" xfId="0" applyNumberFormat="1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6" fillId="0" borderId="4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vertical="center" wrapText="1"/>
    </xf>
    <xf numFmtId="0" fontId="0" fillId="0" borderId="6" xfId="0" applyFill="1" applyBorder="1" applyAlignment="1">
      <alignment vertical="center" wrapText="1"/>
    </xf>
    <xf numFmtId="0" fontId="0" fillId="0" borderId="7" xfId="0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 wrapText="1"/>
    </xf>
    <xf numFmtId="0" fontId="0" fillId="0" borderId="0" xfId="0" applyFont="1" applyFill="1" applyAlignment="1">
      <alignment vertical="center"/>
    </xf>
    <xf numFmtId="49" fontId="3" fillId="2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4" fontId="0" fillId="0" borderId="0" xfId="0" applyNumberFormat="1" applyFill="1" applyAlignment="1">
      <alignment vertical="center"/>
    </xf>
    <xf numFmtId="0" fontId="6" fillId="0" borderId="0" xfId="0" applyFont="1"/>
    <xf numFmtId="0" fontId="6" fillId="0" borderId="0" xfId="0" applyFont="1" applyAlignment="1">
      <alignment horizontal="justify"/>
    </xf>
    <xf numFmtId="0" fontId="6" fillId="0" borderId="0" xfId="0" applyFont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3" fillId="0" borderId="0" xfId="0" applyFont="1"/>
    <xf numFmtId="0" fontId="2" fillId="0" borderId="0" xfId="0" applyFont="1" applyAlignment="1">
      <alignment horizontal="center" vertical="top" wrapText="1"/>
    </xf>
    <xf numFmtId="0" fontId="2" fillId="0" borderId="0" xfId="0" applyFont="1" applyFill="1" applyAlignment="1">
      <alignment horizontal="center" vertical="top" wrapText="1"/>
    </xf>
    <xf numFmtId="0" fontId="2" fillId="0" borderId="0" xfId="0" applyFont="1" applyAlignment="1">
      <alignment horizontal="right" wrapText="1"/>
    </xf>
    <xf numFmtId="0" fontId="6" fillId="0" borderId="0" xfId="0" applyFont="1" applyFill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0"/>
  <sheetViews>
    <sheetView workbookViewId="0">
      <selection activeCell="F20" sqref="F20"/>
    </sheetView>
  </sheetViews>
  <sheetFormatPr defaultRowHeight="15" x14ac:dyDescent="0.25"/>
  <cols>
    <col min="1" max="1" width="35.7109375" customWidth="1"/>
    <col min="2" max="8" width="20.140625" customWidth="1"/>
    <col min="9" max="9" width="18.5703125" customWidth="1"/>
    <col min="10" max="10" width="21.42578125" customWidth="1"/>
    <col min="11" max="11" width="20.28515625" customWidth="1"/>
  </cols>
  <sheetData>
    <row r="1" spans="1:11" ht="18.75" x14ac:dyDescent="0.3">
      <c r="A1" s="56" t="s">
        <v>155</v>
      </c>
      <c r="B1" s="56"/>
      <c r="C1" s="56"/>
      <c r="D1" s="56"/>
      <c r="E1" s="56"/>
      <c r="F1" s="56"/>
      <c r="G1" s="56"/>
      <c r="H1" s="56"/>
      <c r="I1" s="56"/>
      <c r="J1" s="56"/>
      <c r="K1" s="56"/>
    </row>
    <row r="2" spans="1:11" ht="18.75" x14ac:dyDescent="0.3">
      <c r="A2" s="4"/>
      <c r="B2" s="52" t="s">
        <v>156</v>
      </c>
      <c r="C2" s="52"/>
      <c r="D2" s="52"/>
      <c r="E2" s="52"/>
      <c r="F2" s="52"/>
      <c r="G2" s="52"/>
      <c r="H2" s="52"/>
      <c r="I2" s="52"/>
      <c r="J2" s="52"/>
      <c r="K2" s="52"/>
    </row>
    <row r="3" spans="1:11" ht="18.75" x14ac:dyDescent="0.3">
      <c r="A3" s="4"/>
      <c r="B3" s="52" t="s">
        <v>157</v>
      </c>
      <c r="C3" s="52"/>
      <c r="D3" s="52"/>
      <c r="E3" s="52"/>
      <c r="F3" s="52"/>
      <c r="G3" s="52"/>
      <c r="H3" s="52"/>
      <c r="I3" s="52"/>
      <c r="J3" s="52"/>
      <c r="K3" s="52"/>
    </row>
    <row r="4" spans="1:11" ht="18.75" x14ac:dyDescent="0.3">
      <c r="A4" s="4"/>
      <c r="B4" s="52" t="s">
        <v>158</v>
      </c>
      <c r="C4" s="52"/>
      <c r="D4" s="52"/>
      <c r="E4" s="52"/>
      <c r="F4" s="52"/>
      <c r="G4" s="52"/>
      <c r="H4" s="52"/>
      <c r="I4" s="52"/>
      <c r="J4" s="52"/>
      <c r="K4" s="52"/>
    </row>
    <row r="5" spans="1:11" ht="18.75" x14ac:dyDescent="0.3">
      <c r="A5" s="4"/>
      <c r="B5" s="52" t="s">
        <v>159</v>
      </c>
      <c r="C5" s="52"/>
      <c r="D5" s="52"/>
      <c r="E5" s="52"/>
      <c r="F5" s="52"/>
      <c r="G5" s="52"/>
      <c r="H5" s="52"/>
      <c r="I5" s="52"/>
      <c r="J5" s="52"/>
      <c r="K5" s="52"/>
    </row>
    <row r="6" spans="1:11" ht="18.75" x14ac:dyDescent="0.3">
      <c r="A6" s="4"/>
      <c r="B6" s="52" t="s">
        <v>160</v>
      </c>
      <c r="C6" s="52"/>
      <c r="D6" s="52"/>
      <c r="E6" s="52"/>
      <c r="F6" s="52"/>
      <c r="G6" s="52"/>
      <c r="H6" s="52"/>
      <c r="I6" s="52"/>
      <c r="J6" s="52"/>
      <c r="K6" s="52"/>
    </row>
    <row r="7" spans="1:11" ht="18.75" x14ac:dyDescent="0.3">
      <c r="A7" s="4"/>
      <c r="B7" s="52" t="s">
        <v>161</v>
      </c>
      <c r="C7" s="52"/>
      <c r="D7" s="52"/>
      <c r="E7" s="52"/>
      <c r="F7" s="52"/>
      <c r="G7" s="52"/>
      <c r="H7" s="52"/>
      <c r="I7" s="52"/>
      <c r="J7" s="52"/>
      <c r="K7" s="52"/>
    </row>
    <row r="8" spans="1:11" ht="11.25" customHeight="1" x14ac:dyDescent="0.3">
      <c r="A8" s="4"/>
      <c r="B8" s="53"/>
      <c r="C8" s="53"/>
      <c r="D8" s="53"/>
      <c r="E8" s="53"/>
      <c r="F8" s="53"/>
      <c r="G8" s="53"/>
      <c r="H8" s="53"/>
      <c r="I8" s="53"/>
      <c r="J8" s="5"/>
      <c r="K8" s="6"/>
    </row>
    <row r="9" spans="1:11" ht="17.25" customHeight="1" x14ac:dyDescent="0.25">
      <c r="A9" s="54" t="s">
        <v>162</v>
      </c>
      <c r="B9" s="54"/>
      <c r="C9" s="54"/>
      <c r="D9" s="54"/>
      <c r="E9" s="54"/>
      <c r="F9" s="54"/>
      <c r="G9" s="54"/>
      <c r="H9" s="54"/>
      <c r="I9" s="54"/>
      <c r="J9" s="54"/>
      <c r="K9" s="54"/>
    </row>
    <row r="10" spans="1:11" ht="22.35" customHeight="1" x14ac:dyDescent="0.25">
      <c r="A10" s="55" t="s">
        <v>163</v>
      </c>
      <c r="B10" s="55"/>
      <c r="C10" s="55"/>
      <c r="D10" s="55"/>
      <c r="E10" s="55"/>
      <c r="F10" s="55"/>
      <c r="G10" s="55"/>
      <c r="H10" s="55"/>
      <c r="I10" s="55"/>
      <c r="J10" s="55"/>
      <c r="K10" s="55"/>
    </row>
    <row r="11" spans="1:11" ht="22.35" customHeight="1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</row>
    <row r="12" spans="1:11" ht="15.4" customHeight="1" x14ac:dyDescent="0.25">
      <c r="A12" s="49" t="s">
        <v>164</v>
      </c>
      <c r="B12" s="49"/>
      <c r="C12" s="49"/>
      <c r="D12" s="49"/>
      <c r="E12" s="49"/>
      <c r="F12" s="49"/>
      <c r="G12" s="49"/>
      <c r="H12" s="49"/>
      <c r="I12" s="49"/>
      <c r="J12" s="49"/>
      <c r="K12" s="49"/>
    </row>
    <row r="13" spans="1:11" ht="15.4" customHeight="1" x14ac:dyDescent="0.25">
      <c r="A13" s="8"/>
      <c r="B13" s="8"/>
      <c r="C13" s="8"/>
      <c r="D13" s="8"/>
      <c r="E13" s="8"/>
      <c r="F13" s="8"/>
      <c r="G13" s="8"/>
      <c r="H13" s="8"/>
      <c r="I13" s="8"/>
      <c r="J13" s="8"/>
      <c r="K13" s="9" t="s">
        <v>165</v>
      </c>
    </row>
    <row r="14" spans="1:11" ht="18.75" x14ac:dyDescent="0.25">
      <c r="A14" s="50" t="s">
        <v>0</v>
      </c>
      <c r="B14" s="51" t="s">
        <v>166</v>
      </c>
      <c r="C14" s="51"/>
      <c r="D14" s="51"/>
      <c r="E14" s="51"/>
      <c r="F14" s="51"/>
      <c r="G14" s="51"/>
      <c r="H14" s="51"/>
      <c r="I14" s="51" t="s">
        <v>1</v>
      </c>
      <c r="J14" s="51" t="s">
        <v>2</v>
      </c>
      <c r="K14" s="51" t="s">
        <v>3</v>
      </c>
    </row>
    <row r="15" spans="1:11" ht="18.75" x14ac:dyDescent="0.25">
      <c r="A15" s="50"/>
      <c r="B15" s="51" t="s">
        <v>167</v>
      </c>
      <c r="C15" s="51"/>
      <c r="D15" s="51"/>
      <c r="E15" s="51"/>
      <c r="F15" s="51"/>
      <c r="G15" s="51" t="s">
        <v>168</v>
      </c>
      <c r="H15" s="51"/>
      <c r="I15" s="51"/>
      <c r="J15" s="51"/>
      <c r="K15" s="51"/>
    </row>
    <row r="16" spans="1:11" ht="78" customHeight="1" x14ac:dyDescent="0.25">
      <c r="A16" s="50"/>
      <c r="B16" s="10" t="s">
        <v>169</v>
      </c>
      <c r="C16" s="10" t="s">
        <v>170</v>
      </c>
      <c r="D16" s="10" t="s">
        <v>171</v>
      </c>
      <c r="E16" s="10" t="s">
        <v>172</v>
      </c>
      <c r="F16" s="10" t="s">
        <v>173</v>
      </c>
      <c r="G16" s="10" t="s">
        <v>174</v>
      </c>
      <c r="H16" s="10" t="s">
        <v>175</v>
      </c>
      <c r="I16" s="51"/>
      <c r="J16" s="51"/>
      <c r="K16" s="51"/>
    </row>
    <row r="17" spans="1:11" ht="18.75" x14ac:dyDescent="0.25">
      <c r="A17" s="10" t="s">
        <v>4</v>
      </c>
      <c r="B17" s="10">
        <v>2</v>
      </c>
      <c r="C17" s="10">
        <v>3</v>
      </c>
      <c r="D17" s="10">
        <v>4</v>
      </c>
      <c r="E17" s="10">
        <v>5</v>
      </c>
      <c r="F17" s="10">
        <v>6</v>
      </c>
      <c r="G17" s="10">
        <v>7</v>
      </c>
      <c r="H17" s="10">
        <v>8</v>
      </c>
      <c r="I17" s="10">
        <v>9</v>
      </c>
      <c r="J17" s="10">
        <v>10</v>
      </c>
      <c r="K17" s="10">
        <v>11</v>
      </c>
    </row>
    <row r="18" spans="1:11" ht="37.5" x14ac:dyDescent="0.3">
      <c r="A18" s="11" t="s">
        <v>176</v>
      </c>
      <c r="B18" s="12" t="s">
        <v>177</v>
      </c>
      <c r="C18" s="12" t="s">
        <v>177</v>
      </c>
      <c r="D18" s="12" t="s">
        <v>177</v>
      </c>
      <c r="E18" s="12" t="s">
        <v>177</v>
      </c>
      <c r="F18" s="12" t="s">
        <v>177</v>
      </c>
      <c r="G18" s="12" t="s">
        <v>177</v>
      </c>
      <c r="H18" s="12" t="s">
        <v>177</v>
      </c>
      <c r="I18" s="13">
        <v>98380644.060000002</v>
      </c>
      <c r="J18" s="13">
        <v>98308102.030000001</v>
      </c>
      <c r="K18" s="13">
        <f>I18-J18</f>
        <v>72542.030000001192</v>
      </c>
    </row>
    <row r="19" spans="1:11" ht="18.75" x14ac:dyDescent="0.3">
      <c r="A19" s="11" t="s">
        <v>178</v>
      </c>
      <c r="B19" s="12"/>
      <c r="C19" s="12"/>
      <c r="D19" s="12"/>
      <c r="E19" s="12"/>
      <c r="F19" s="12"/>
      <c r="G19" s="12"/>
      <c r="H19" s="12"/>
      <c r="I19" s="14"/>
      <c r="J19" s="14"/>
      <c r="K19" s="13"/>
    </row>
    <row r="20" spans="1:11" ht="63.75" customHeight="1" x14ac:dyDescent="0.3">
      <c r="A20" s="15" t="s">
        <v>179</v>
      </c>
      <c r="B20" s="16" t="s">
        <v>4</v>
      </c>
      <c r="C20" s="16" t="s">
        <v>94</v>
      </c>
      <c r="D20" s="16" t="s">
        <v>94</v>
      </c>
      <c r="E20" s="16" t="s">
        <v>93</v>
      </c>
      <c r="F20" s="16" t="s">
        <v>94</v>
      </c>
      <c r="G20" s="16" t="s">
        <v>95</v>
      </c>
      <c r="H20" s="16" t="s">
        <v>93</v>
      </c>
      <c r="I20" s="17">
        <v>27567614.07</v>
      </c>
      <c r="J20" s="17">
        <v>27570736.359999999</v>
      </c>
      <c r="K20" s="17">
        <f>I20-J20</f>
        <v>-3122.2899999991059</v>
      </c>
    </row>
    <row r="21" spans="1:11" ht="37.5" x14ac:dyDescent="0.3">
      <c r="A21" s="15" t="s">
        <v>9</v>
      </c>
      <c r="B21" s="16" t="s">
        <v>4</v>
      </c>
      <c r="C21" s="16" t="s">
        <v>96</v>
      </c>
      <c r="D21" s="16" t="s">
        <v>94</v>
      </c>
      <c r="E21" s="16" t="s">
        <v>93</v>
      </c>
      <c r="F21" s="16" t="s">
        <v>94</v>
      </c>
      <c r="G21" s="16" t="s">
        <v>95</v>
      </c>
      <c r="H21" s="16" t="s">
        <v>93</v>
      </c>
      <c r="I21" s="17">
        <v>16885119.859999999</v>
      </c>
      <c r="J21" s="17">
        <v>16885119.859999999</v>
      </c>
      <c r="K21" s="17">
        <f t="shared" ref="K21:K84" si="0">I21-J21</f>
        <v>0</v>
      </c>
    </row>
    <row r="22" spans="1:11" ht="37.5" x14ac:dyDescent="0.3">
      <c r="A22" s="15" t="s">
        <v>10</v>
      </c>
      <c r="B22" s="16" t="s">
        <v>4</v>
      </c>
      <c r="C22" s="16" t="s">
        <v>96</v>
      </c>
      <c r="D22" s="16" t="s">
        <v>97</v>
      </c>
      <c r="E22" s="16" t="s">
        <v>93</v>
      </c>
      <c r="F22" s="16" t="s">
        <v>96</v>
      </c>
      <c r="G22" s="16" t="s">
        <v>95</v>
      </c>
      <c r="H22" s="16" t="s">
        <v>98</v>
      </c>
      <c r="I22" s="17">
        <v>16885119.859999999</v>
      </c>
      <c r="J22" s="17">
        <v>16885119.859999999</v>
      </c>
      <c r="K22" s="17">
        <f t="shared" si="0"/>
        <v>0</v>
      </c>
    </row>
    <row r="23" spans="1:11" ht="337.5" x14ac:dyDescent="0.3">
      <c r="A23" s="15" t="s">
        <v>11</v>
      </c>
      <c r="B23" s="16" t="s">
        <v>4</v>
      </c>
      <c r="C23" s="16" t="s">
        <v>96</v>
      </c>
      <c r="D23" s="16" t="s">
        <v>97</v>
      </c>
      <c r="E23" s="16" t="s">
        <v>7</v>
      </c>
      <c r="F23" s="16" t="s">
        <v>96</v>
      </c>
      <c r="G23" s="16" t="s">
        <v>95</v>
      </c>
      <c r="H23" s="16" t="s">
        <v>98</v>
      </c>
      <c r="I23" s="17">
        <v>16590905.390000001</v>
      </c>
      <c r="J23" s="17">
        <v>16590905.390000001</v>
      </c>
      <c r="K23" s="17">
        <f t="shared" si="0"/>
        <v>0</v>
      </c>
    </row>
    <row r="24" spans="1:11" ht="318.75" x14ac:dyDescent="0.3">
      <c r="A24" s="15" t="s">
        <v>12</v>
      </c>
      <c r="B24" s="16" t="s">
        <v>4</v>
      </c>
      <c r="C24" s="16" t="s">
        <v>96</v>
      </c>
      <c r="D24" s="16" t="s">
        <v>97</v>
      </c>
      <c r="E24" s="16" t="s">
        <v>99</v>
      </c>
      <c r="F24" s="16" t="s">
        <v>96</v>
      </c>
      <c r="G24" s="16" t="s">
        <v>95</v>
      </c>
      <c r="H24" s="16" t="s">
        <v>98</v>
      </c>
      <c r="I24" s="17">
        <v>64877</v>
      </c>
      <c r="J24" s="17">
        <v>64877</v>
      </c>
      <c r="K24" s="17">
        <f t="shared" si="0"/>
        <v>0</v>
      </c>
    </row>
    <row r="25" spans="1:11" ht="262.5" x14ac:dyDescent="0.3">
      <c r="A25" s="15" t="s">
        <v>13</v>
      </c>
      <c r="B25" s="16" t="s">
        <v>4</v>
      </c>
      <c r="C25" s="16" t="s">
        <v>96</v>
      </c>
      <c r="D25" s="16" t="s">
        <v>97</v>
      </c>
      <c r="E25" s="16" t="s">
        <v>100</v>
      </c>
      <c r="F25" s="16" t="s">
        <v>96</v>
      </c>
      <c r="G25" s="16" t="s">
        <v>95</v>
      </c>
      <c r="H25" s="16" t="s">
        <v>98</v>
      </c>
      <c r="I25" s="17">
        <v>222805.25</v>
      </c>
      <c r="J25" s="17">
        <v>222805.25</v>
      </c>
      <c r="K25" s="17">
        <f t="shared" si="0"/>
        <v>0</v>
      </c>
    </row>
    <row r="26" spans="1:11" ht="409.5" x14ac:dyDescent="0.3">
      <c r="A26" s="15" t="s">
        <v>14</v>
      </c>
      <c r="B26" s="16" t="s">
        <v>4</v>
      </c>
      <c r="C26" s="16" t="s">
        <v>96</v>
      </c>
      <c r="D26" s="16" t="s">
        <v>97</v>
      </c>
      <c r="E26" s="16" t="s">
        <v>101</v>
      </c>
      <c r="F26" s="16" t="s">
        <v>96</v>
      </c>
      <c r="G26" s="16" t="s">
        <v>95</v>
      </c>
      <c r="H26" s="16" t="s">
        <v>98</v>
      </c>
      <c r="I26" s="17">
        <v>32.22</v>
      </c>
      <c r="J26" s="17">
        <v>32.22</v>
      </c>
      <c r="K26" s="17">
        <f t="shared" si="0"/>
        <v>0</v>
      </c>
    </row>
    <row r="27" spans="1:11" ht="225" x14ac:dyDescent="0.3">
      <c r="A27" s="15" t="s">
        <v>15</v>
      </c>
      <c r="B27" s="16" t="s">
        <v>4</v>
      </c>
      <c r="C27" s="16" t="s">
        <v>96</v>
      </c>
      <c r="D27" s="16" t="s">
        <v>97</v>
      </c>
      <c r="E27" s="16" t="s">
        <v>102</v>
      </c>
      <c r="F27" s="16" t="s">
        <v>96</v>
      </c>
      <c r="G27" s="16" t="s">
        <v>95</v>
      </c>
      <c r="H27" s="16" t="s">
        <v>98</v>
      </c>
      <c r="I27" s="17">
        <v>6500</v>
      </c>
      <c r="J27" s="17">
        <v>6500</v>
      </c>
      <c r="K27" s="17">
        <f t="shared" si="0"/>
        <v>0</v>
      </c>
    </row>
    <row r="28" spans="1:11" ht="112.5" x14ac:dyDescent="0.3">
      <c r="A28" s="15" t="s">
        <v>16</v>
      </c>
      <c r="B28" s="16" t="s">
        <v>4</v>
      </c>
      <c r="C28" s="16" t="s">
        <v>103</v>
      </c>
      <c r="D28" s="16" t="s">
        <v>94</v>
      </c>
      <c r="E28" s="16" t="s">
        <v>93</v>
      </c>
      <c r="F28" s="16" t="s">
        <v>94</v>
      </c>
      <c r="G28" s="16" t="s">
        <v>95</v>
      </c>
      <c r="H28" s="16" t="s">
        <v>93</v>
      </c>
      <c r="I28" s="17">
        <v>3696541.43</v>
      </c>
      <c r="J28" s="17">
        <v>3696643.59</v>
      </c>
      <c r="K28" s="17">
        <f t="shared" si="0"/>
        <v>-102.15999999968335</v>
      </c>
    </row>
    <row r="29" spans="1:11" ht="93.75" x14ac:dyDescent="0.3">
      <c r="A29" s="15" t="s">
        <v>17</v>
      </c>
      <c r="B29" s="16" t="s">
        <v>4</v>
      </c>
      <c r="C29" s="16" t="s">
        <v>103</v>
      </c>
      <c r="D29" s="16" t="s">
        <v>97</v>
      </c>
      <c r="E29" s="16" t="s">
        <v>93</v>
      </c>
      <c r="F29" s="16" t="s">
        <v>96</v>
      </c>
      <c r="G29" s="16" t="s">
        <v>95</v>
      </c>
      <c r="H29" s="16" t="s">
        <v>98</v>
      </c>
      <c r="I29" s="17">
        <v>3696541.43</v>
      </c>
      <c r="J29" s="17">
        <v>3696643.59</v>
      </c>
      <c r="K29" s="17">
        <f t="shared" si="0"/>
        <v>-102.15999999968335</v>
      </c>
    </row>
    <row r="30" spans="1:11" ht="206.25" x14ac:dyDescent="0.3">
      <c r="A30" s="15" t="s">
        <v>18</v>
      </c>
      <c r="B30" s="16" t="s">
        <v>4</v>
      </c>
      <c r="C30" s="16" t="s">
        <v>103</v>
      </c>
      <c r="D30" s="16" t="s">
        <v>97</v>
      </c>
      <c r="E30" s="16" t="s">
        <v>104</v>
      </c>
      <c r="F30" s="16" t="s">
        <v>96</v>
      </c>
      <c r="G30" s="16" t="s">
        <v>95</v>
      </c>
      <c r="H30" s="16" t="s">
        <v>98</v>
      </c>
      <c r="I30" s="17">
        <v>1909716</v>
      </c>
      <c r="J30" s="17">
        <v>1909818.16</v>
      </c>
      <c r="K30" s="17">
        <f t="shared" si="0"/>
        <v>-102.15999999991618</v>
      </c>
    </row>
    <row r="31" spans="1:11" ht="337.5" x14ac:dyDescent="0.3">
      <c r="A31" s="15" t="s">
        <v>19</v>
      </c>
      <c r="B31" s="16" t="s">
        <v>4</v>
      </c>
      <c r="C31" s="16" t="s">
        <v>103</v>
      </c>
      <c r="D31" s="16" t="s">
        <v>97</v>
      </c>
      <c r="E31" s="16" t="s">
        <v>105</v>
      </c>
      <c r="F31" s="16" t="s">
        <v>96</v>
      </c>
      <c r="G31" s="16" t="s">
        <v>95</v>
      </c>
      <c r="H31" s="16" t="s">
        <v>98</v>
      </c>
      <c r="I31" s="17">
        <v>1909716</v>
      </c>
      <c r="J31" s="17">
        <v>1909818.16</v>
      </c>
      <c r="K31" s="17">
        <f t="shared" si="0"/>
        <v>-102.15999999991618</v>
      </c>
    </row>
    <row r="32" spans="1:11" ht="262.5" x14ac:dyDescent="0.3">
      <c r="A32" s="15" t="s">
        <v>20</v>
      </c>
      <c r="B32" s="16" t="s">
        <v>4</v>
      </c>
      <c r="C32" s="16" t="s">
        <v>103</v>
      </c>
      <c r="D32" s="16" t="s">
        <v>97</v>
      </c>
      <c r="E32" s="16" t="s">
        <v>106</v>
      </c>
      <c r="F32" s="16" t="s">
        <v>96</v>
      </c>
      <c r="G32" s="16" t="s">
        <v>95</v>
      </c>
      <c r="H32" s="16" t="s">
        <v>98</v>
      </c>
      <c r="I32" s="17">
        <v>11034.7</v>
      </c>
      <c r="J32" s="17">
        <v>11034.7</v>
      </c>
      <c r="K32" s="17">
        <f t="shared" si="0"/>
        <v>0</v>
      </c>
    </row>
    <row r="33" spans="1:11" ht="393.75" x14ac:dyDescent="0.3">
      <c r="A33" s="15" t="s">
        <v>21</v>
      </c>
      <c r="B33" s="16" t="s">
        <v>4</v>
      </c>
      <c r="C33" s="16" t="s">
        <v>103</v>
      </c>
      <c r="D33" s="16" t="s">
        <v>97</v>
      </c>
      <c r="E33" s="16" t="s">
        <v>107</v>
      </c>
      <c r="F33" s="16" t="s">
        <v>96</v>
      </c>
      <c r="G33" s="16" t="s">
        <v>95</v>
      </c>
      <c r="H33" s="16" t="s">
        <v>98</v>
      </c>
      <c r="I33" s="17">
        <v>11034.7</v>
      </c>
      <c r="J33" s="17">
        <v>11034.7</v>
      </c>
      <c r="K33" s="17">
        <f t="shared" si="0"/>
        <v>0</v>
      </c>
    </row>
    <row r="34" spans="1:11" ht="206.25" x14ac:dyDescent="0.3">
      <c r="A34" s="15" t="s">
        <v>22</v>
      </c>
      <c r="B34" s="16" t="s">
        <v>4</v>
      </c>
      <c r="C34" s="16" t="s">
        <v>103</v>
      </c>
      <c r="D34" s="16" t="s">
        <v>97</v>
      </c>
      <c r="E34" s="16" t="s">
        <v>108</v>
      </c>
      <c r="F34" s="16" t="s">
        <v>96</v>
      </c>
      <c r="G34" s="16" t="s">
        <v>95</v>
      </c>
      <c r="H34" s="16" t="s">
        <v>98</v>
      </c>
      <c r="I34" s="17">
        <v>1983671.9</v>
      </c>
      <c r="J34" s="17">
        <v>1983671.9</v>
      </c>
      <c r="K34" s="17">
        <f t="shared" si="0"/>
        <v>0</v>
      </c>
    </row>
    <row r="35" spans="1:11" ht="337.5" x14ac:dyDescent="0.3">
      <c r="A35" s="15" t="s">
        <v>23</v>
      </c>
      <c r="B35" s="16" t="s">
        <v>4</v>
      </c>
      <c r="C35" s="16" t="s">
        <v>103</v>
      </c>
      <c r="D35" s="16" t="s">
        <v>97</v>
      </c>
      <c r="E35" s="16" t="s">
        <v>109</v>
      </c>
      <c r="F35" s="16" t="s">
        <v>96</v>
      </c>
      <c r="G35" s="16" t="s">
        <v>95</v>
      </c>
      <c r="H35" s="16" t="s">
        <v>98</v>
      </c>
      <c r="I35" s="17">
        <v>1983671.9</v>
      </c>
      <c r="J35" s="17">
        <v>1983671.9</v>
      </c>
      <c r="K35" s="17">
        <f t="shared" si="0"/>
        <v>0</v>
      </c>
    </row>
    <row r="36" spans="1:11" ht="206.25" x14ac:dyDescent="0.3">
      <c r="A36" s="15" t="s">
        <v>24</v>
      </c>
      <c r="B36" s="16" t="s">
        <v>4</v>
      </c>
      <c r="C36" s="16" t="s">
        <v>103</v>
      </c>
      <c r="D36" s="16" t="s">
        <v>97</v>
      </c>
      <c r="E36" s="16" t="s">
        <v>110</v>
      </c>
      <c r="F36" s="16" t="s">
        <v>96</v>
      </c>
      <c r="G36" s="16" t="s">
        <v>95</v>
      </c>
      <c r="H36" s="16" t="s">
        <v>98</v>
      </c>
      <c r="I36" s="17">
        <v>-207881.17</v>
      </c>
      <c r="J36" s="17">
        <v>-207881.17</v>
      </c>
      <c r="K36" s="17">
        <f t="shared" si="0"/>
        <v>0</v>
      </c>
    </row>
    <row r="37" spans="1:11" ht="337.5" x14ac:dyDescent="0.3">
      <c r="A37" s="15" t="s">
        <v>25</v>
      </c>
      <c r="B37" s="16" t="s">
        <v>4</v>
      </c>
      <c r="C37" s="16" t="s">
        <v>103</v>
      </c>
      <c r="D37" s="16" t="s">
        <v>97</v>
      </c>
      <c r="E37" s="16" t="s">
        <v>111</v>
      </c>
      <c r="F37" s="16" t="s">
        <v>96</v>
      </c>
      <c r="G37" s="16" t="s">
        <v>95</v>
      </c>
      <c r="H37" s="16" t="s">
        <v>98</v>
      </c>
      <c r="I37" s="17">
        <v>-207881.17</v>
      </c>
      <c r="J37" s="17">
        <v>-207881.17</v>
      </c>
      <c r="K37" s="17">
        <f t="shared" si="0"/>
        <v>0</v>
      </c>
    </row>
    <row r="38" spans="1:11" ht="37.5" x14ac:dyDescent="0.3">
      <c r="A38" s="15" t="s">
        <v>26</v>
      </c>
      <c r="B38" s="16" t="s">
        <v>4</v>
      </c>
      <c r="C38" s="16" t="s">
        <v>112</v>
      </c>
      <c r="D38" s="16" t="s">
        <v>94</v>
      </c>
      <c r="E38" s="16" t="s">
        <v>93</v>
      </c>
      <c r="F38" s="16" t="s">
        <v>94</v>
      </c>
      <c r="G38" s="16" t="s">
        <v>95</v>
      </c>
      <c r="H38" s="16" t="s">
        <v>93</v>
      </c>
      <c r="I38" s="17">
        <v>281387.5</v>
      </c>
      <c r="J38" s="17">
        <v>281387.5</v>
      </c>
      <c r="K38" s="17">
        <f t="shared" si="0"/>
        <v>0</v>
      </c>
    </row>
    <row r="39" spans="1:11" ht="56.25" x14ac:dyDescent="0.3">
      <c r="A39" s="15" t="s">
        <v>27</v>
      </c>
      <c r="B39" s="16" t="s">
        <v>4</v>
      </c>
      <c r="C39" s="16" t="s">
        <v>112</v>
      </c>
      <c r="D39" s="16" t="s">
        <v>103</v>
      </c>
      <c r="E39" s="16" t="s">
        <v>93</v>
      </c>
      <c r="F39" s="16" t="s">
        <v>96</v>
      </c>
      <c r="G39" s="16" t="s">
        <v>95</v>
      </c>
      <c r="H39" s="16" t="s">
        <v>98</v>
      </c>
      <c r="I39" s="17">
        <v>281387.5</v>
      </c>
      <c r="J39" s="17">
        <v>281387.5</v>
      </c>
      <c r="K39" s="17">
        <f t="shared" si="0"/>
        <v>0</v>
      </c>
    </row>
    <row r="40" spans="1:11" ht="56.25" x14ac:dyDescent="0.3">
      <c r="A40" s="15" t="s">
        <v>27</v>
      </c>
      <c r="B40" s="16" t="s">
        <v>4</v>
      </c>
      <c r="C40" s="16" t="s">
        <v>112</v>
      </c>
      <c r="D40" s="16" t="s">
        <v>103</v>
      </c>
      <c r="E40" s="16" t="s">
        <v>7</v>
      </c>
      <c r="F40" s="16" t="s">
        <v>96</v>
      </c>
      <c r="G40" s="16" t="s">
        <v>95</v>
      </c>
      <c r="H40" s="16" t="s">
        <v>98</v>
      </c>
      <c r="I40" s="17">
        <v>281387.5</v>
      </c>
      <c r="J40" s="17">
        <v>281387.5</v>
      </c>
      <c r="K40" s="17">
        <f t="shared" si="0"/>
        <v>0</v>
      </c>
    </row>
    <row r="41" spans="1:11" ht="18.75" x14ac:dyDescent="0.3">
      <c r="A41" s="15" t="s">
        <v>28</v>
      </c>
      <c r="B41" s="16" t="s">
        <v>4</v>
      </c>
      <c r="C41" s="16" t="s">
        <v>113</v>
      </c>
      <c r="D41" s="16" t="s">
        <v>94</v>
      </c>
      <c r="E41" s="16" t="s">
        <v>93</v>
      </c>
      <c r="F41" s="16" t="s">
        <v>94</v>
      </c>
      <c r="G41" s="16" t="s">
        <v>95</v>
      </c>
      <c r="H41" s="16" t="s">
        <v>93</v>
      </c>
      <c r="I41" s="17">
        <v>2613759.15</v>
      </c>
      <c r="J41" s="17">
        <v>2616779.2799999998</v>
      </c>
      <c r="K41" s="17">
        <f t="shared" si="0"/>
        <v>-3020.1299999998882</v>
      </c>
    </row>
    <row r="42" spans="1:11" ht="37.5" x14ac:dyDescent="0.3">
      <c r="A42" s="15" t="s">
        <v>29</v>
      </c>
      <c r="B42" s="16" t="s">
        <v>4</v>
      </c>
      <c r="C42" s="16" t="s">
        <v>113</v>
      </c>
      <c r="D42" s="16" t="s">
        <v>96</v>
      </c>
      <c r="E42" s="16" t="s">
        <v>93</v>
      </c>
      <c r="F42" s="16" t="s">
        <v>94</v>
      </c>
      <c r="G42" s="16" t="s">
        <v>95</v>
      </c>
      <c r="H42" s="16" t="s">
        <v>98</v>
      </c>
      <c r="I42" s="17">
        <v>977567.73</v>
      </c>
      <c r="J42" s="17">
        <v>978738.65</v>
      </c>
      <c r="K42" s="17">
        <f t="shared" si="0"/>
        <v>-1170.9200000000419</v>
      </c>
    </row>
    <row r="43" spans="1:11" ht="112.5" x14ac:dyDescent="0.3">
      <c r="A43" s="15" t="s">
        <v>30</v>
      </c>
      <c r="B43" s="16" t="s">
        <v>4</v>
      </c>
      <c r="C43" s="16" t="s">
        <v>113</v>
      </c>
      <c r="D43" s="16" t="s">
        <v>96</v>
      </c>
      <c r="E43" s="16" t="s">
        <v>100</v>
      </c>
      <c r="F43" s="16" t="s">
        <v>114</v>
      </c>
      <c r="G43" s="16" t="s">
        <v>95</v>
      </c>
      <c r="H43" s="16" t="s">
        <v>98</v>
      </c>
      <c r="I43" s="17">
        <v>977567.73</v>
      </c>
      <c r="J43" s="17">
        <v>978738.65</v>
      </c>
      <c r="K43" s="17">
        <f t="shared" si="0"/>
        <v>-1170.9200000000419</v>
      </c>
    </row>
    <row r="44" spans="1:11" ht="18.75" x14ac:dyDescent="0.3">
      <c r="A44" s="15" t="s">
        <v>31</v>
      </c>
      <c r="B44" s="16" t="s">
        <v>4</v>
      </c>
      <c r="C44" s="16" t="s">
        <v>113</v>
      </c>
      <c r="D44" s="16" t="s">
        <v>113</v>
      </c>
      <c r="E44" s="16" t="s">
        <v>93</v>
      </c>
      <c r="F44" s="16" t="s">
        <v>94</v>
      </c>
      <c r="G44" s="16" t="s">
        <v>95</v>
      </c>
      <c r="H44" s="16" t="s">
        <v>98</v>
      </c>
      <c r="I44" s="17">
        <v>1636191.42</v>
      </c>
      <c r="J44" s="17">
        <v>1638040.63</v>
      </c>
      <c r="K44" s="17">
        <f t="shared" si="0"/>
        <v>-1849.2099999999627</v>
      </c>
    </row>
    <row r="45" spans="1:11" ht="37.5" x14ac:dyDescent="0.3">
      <c r="A45" s="15" t="s">
        <v>32</v>
      </c>
      <c r="B45" s="16" t="s">
        <v>4</v>
      </c>
      <c r="C45" s="16" t="s">
        <v>113</v>
      </c>
      <c r="D45" s="16" t="s">
        <v>113</v>
      </c>
      <c r="E45" s="16" t="s">
        <v>100</v>
      </c>
      <c r="F45" s="16" t="s">
        <v>94</v>
      </c>
      <c r="G45" s="16" t="s">
        <v>95</v>
      </c>
      <c r="H45" s="16" t="s">
        <v>98</v>
      </c>
      <c r="I45" s="17">
        <v>988202.26</v>
      </c>
      <c r="J45" s="17">
        <v>988202.26</v>
      </c>
      <c r="K45" s="17">
        <f t="shared" si="0"/>
        <v>0</v>
      </c>
    </row>
    <row r="46" spans="1:11" ht="93.75" x14ac:dyDescent="0.3">
      <c r="A46" s="15" t="s">
        <v>33</v>
      </c>
      <c r="B46" s="16" t="s">
        <v>4</v>
      </c>
      <c r="C46" s="16" t="s">
        <v>113</v>
      </c>
      <c r="D46" s="16" t="s">
        <v>113</v>
      </c>
      <c r="E46" s="16" t="s">
        <v>115</v>
      </c>
      <c r="F46" s="16" t="s">
        <v>114</v>
      </c>
      <c r="G46" s="16" t="s">
        <v>95</v>
      </c>
      <c r="H46" s="16" t="s">
        <v>98</v>
      </c>
      <c r="I46" s="17">
        <v>988202.26</v>
      </c>
      <c r="J46" s="17">
        <v>988202.26</v>
      </c>
      <c r="K46" s="17">
        <f t="shared" si="0"/>
        <v>0</v>
      </c>
    </row>
    <row r="47" spans="1:11" ht="37.5" x14ac:dyDescent="0.3">
      <c r="A47" s="15" t="s">
        <v>34</v>
      </c>
      <c r="B47" s="16" t="s">
        <v>4</v>
      </c>
      <c r="C47" s="16" t="s">
        <v>113</v>
      </c>
      <c r="D47" s="16" t="s">
        <v>113</v>
      </c>
      <c r="E47" s="16" t="s">
        <v>116</v>
      </c>
      <c r="F47" s="16" t="s">
        <v>94</v>
      </c>
      <c r="G47" s="16" t="s">
        <v>95</v>
      </c>
      <c r="H47" s="16" t="s">
        <v>98</v>
      </c>
      <c r="I47" s="17">
        <v>647989.16</v>
      </c>
      <c r="J47" s="17">
        <v>649838.37</v>
      </c>
      <c r="K47" s="17">
        <f t="shared" si="0"/>
        <v>-1849.2099999999627</v>
      </c>
    </row>
    <row r="48" spans="1:11" ht="112.5" x14ac:dyDescent="0.3">
      <c r="A48" s="15" t="s">
        <v>35</v>
      </c>
      <c r="B48" s="16" t="s">
        <v>4</v>
      </c>
      <c r="C48" s="16" t="s">
        <v>113</v>
      </c>
      <c r="D48" s="16" t="s">
        <v>113</v>
      </c>
      <c r="E48" s="16" t="s">
        <v>117</v>
      </c>
      <c r="F48" s="16" t="s">
        <v>114</v>
      </c>
      <c r="G48" s="16" t="s">
        <v>95</v>
      </c>
      <c r="H48" s="16" t="s">
        <v>98</v>
      </c>
      <c r="I48" s="17">
        <v>647989.16</v>
      </c>
      <c r="J48" s="17">
        <v>649838.37</v>
      </c>
      <c r="K48" s="17">
        <f t="shared" si="0"/>
        <v>-1849.2099999999627</v>
      </c>
    </row>
    <row r="49" spans="1:11" ht="131.25" x14ac:dyDescent="0.3">
      <c r="A49" s="15" t="s">
        <v>36</v>
      </c>
      <c r="B49" s="16" t="s">
        <v>4</v>
      </c>
      <c r="C49" s="16" t="s">
        <v>118</v>
      </c>
      <c r="D49" s="16" t="s">
        <v>94</v>
      </c>
      <c r="E49" s="16" t="s">
        <v>93</v>
      </c>
      <c r="F49" s="16" t="s">
        <v>94</v>
      </c>
      <c r="G49" s="16" t="s">
        <v>95</v>
      </c>
      <c r="H49" s="16" t="s">
        <v>93</v>
      </c>
      <c r="I49" s="17">
        <v>2321679.71</v>
      </c>
      <c r="J49" s="17">
        <v>2321679.71</v>
      </c>
      <c r="K49" s="17">
        <f t="shared" si="0"/>
        <v>0</v>
      </c>
    </row>
    <row r="50" spans="1:11" ht="243.75" x14ac:dyDescent="0.3">
      <c r="A50" s="15" t="s">
        <v>37</v>
      </c>
      <c r="B50" s="16" t="s">
        <v>4</v>
      </c>
      <c r="C50" s="16" t="s">
        <v>118</v>
      </c>
      <c r="D50" s="16" t="s">
        <v>112</v>
      </c>
      <c r="E50" s="16" t="s">
        <v>93</v>
      </c>
      <c r="F50" s="16" t="s">
        <v>94</v>
      </c>
      <c r="G50" s="16" t="s">
        <v>95</v>
      </c>
      <c r="H50" s="16" t="s">
        <v>119</v>
      </c>
      <c r="I50" s="17">
        <v>2065836.3</v>
      </c>
      <c r="J50" s="17">
        <v>2065836.3</v>
      </c>
      <c r="K50" s="17">
        <f t="shared" si="0"/>
        <v>0</v>
      </c>
    </row>
    <row r="51" spans="1:11" ht="187.5" x14ac:dyDescent="0.3">
      <c r="A51" s="15" t="s">
        <v>38</v>
      </c>
      <c r="B51" s="16" t="s">
        <v>4</v>
      </c>
      <c r="C51" s="16" t="s">
        <v>118</v>
      </c>
      <c r="D51" s="16" t="s">
        <v>112</v>
      </c>
      <c r="E51" s="16" t="s">
        <v>7</v>
      </c>
      <c r="F51" s="16" t="s">
        <v>94</v>
      </c>
      <c r="G51" s="16" t="s">
        <v>95</v>
      </c>
      <c r="H51" s="16" t="s">
        <v>119</v>
      </c>
      <c r="I51" s="17">
        <v>396394.23</v>
      </c>
      <c r="J51" s="17">
        <v>396394.23</v>
      </c>
      <c r="K51" s="17">
        <f t="shared" si="0"/>
        <v>0</v>
      </c>
    </row>
    <row r="52" spans="1:11" ht="243.75" x14ac:dyDescent="0.3">
      <c r="A52" s="15" t="s">
        <v>39</v>
      </c>
      <c r="B52" s="16" t="s">
        <v>4</v>
      </c>
      <c r="C52" s="16" t="s">
        <v>118</v>
      </c>
      <c r="D52" s="16" t="s">
        <v>112</v>
      </c>
      <c r="E52" s="16" t="s">
        <v>120</v>
      </c>
      <c r="F52" s="16" t="s">
        <v>114</v>
      </c>
      <c r="G52" s="16" t="s">
        <v>95</v>
      </c>
      <c r="H52" s="16" t="s">
        <v>119</v>
      </c>
      <c r="I52" s="17">
        <v>396394.23</v>
      </c>
      <c r="J52" s="17">
        <v>396394.23</v>
      </c>
      <c r="K52" s="17">
        <f t="shared" si="0"/>
        <v>0</v>
      </c>
    </row>
    <row r="53" spans="1:11" ht="112.5" x14ac:dyDescent="0.3">
      <c r="A53" s="15" t="s">
        <v>40</v>
      </c>
      <c r="B53" s="16" t="s">
        <v>4</v>
      </c>
      <c r="C53" s="16" t="s">
        <v>118</v>
      </c>
      <c r="D53" s="16" t="s">
        <v>112</v>
      </c>
      <c r="E53" s="16" t="s">
        <v>121</v>
      </c>
      <c r="F53" s="16" t="s">
        <v>94</v>
      </c>
      <c r="G53" s="16" t="s">
        <v>95</v>
      </c>
      <c r="H53" s="16" t="s">
        <v>119</v>
      </c>
      <c r="I53" s="17">
        <v>1669442.07</v>
      </c>
      <c r="J53" s="17">
        <v>1669442.07</v>
      </c>
      <c r="K53" s="17">
        <f t="shared" si="0"/>
        <v>0</v>
      </c>
    </row>
    <row r="54" spans="1:11" ht="93.75" x14ac:dyDescent="0.3">
      <c r="A54" s="15" t="s">
        <v>41</v>
      </c>
      <c r="B54" s="16" t="s">
        <v>4</v>
      </c>
      <c r="C54" s="16" t="s">
        <v>118</v>
      </c>
      <c r="D54" s="16" t="s">
        <v>112</v>
      </c>
      <c r="E54" s="16" t="s">
        <v>122</v>
      </c>
      <c r="F54" s="16" t="s">
        <v>114</v>
      </c>
      <c r="G54" s="16" t="s">
        <v>95</v>
      </c>
      <c r="H54" s="16" t="s">
        <v>119</v>
      </c>
      <c r="I54" s="17">
        <v>1669442.07</v>
      </c>
      <c r="J54" s="17">
        <v>1669442.07</v>
      </c>
      <c r="K54" s="17">
        <f t="shared" si="0"/>
        <v>0</v>
      </c>
    </row>
    <row r="55" spans="1:11" ht="187.5" x14ac:dyDescent="0.3">
      <c r="A55" s="15" t="s">
        <v>42</v>
      </c>
      <c r="B55" s="16" t="s">
        <v>4</v>
      </c>
      <c r="C55" s="16" t="s">
        <v>118</v>
      </c>
      <c r="D55" s="16" t="s">
        <v>112</v>
      </c>
      <c r="E55" s="16" t="s">
        <v>123</v>
      </c>
      <c r="F55" s="16" t="s">
        <v>94</v>
      </c>
      <c r="G55" s="16" t="s">
        <v>95</v>
      </c>
      <c r="H55" s="16" t="s">
        <v>119</v>
      </c>
      <c r="I55" s="17">
        <v>36.51</v>
      </c>
      <c r="J55" s="17">
        <v>36.51</v>
      </c>
      <c r="K55" s="17">
        <f t="shared" si="0"/>
        <v>0</v>
      </c>
    </row>
    <row r="56" spans="1:11" ht="168.75" x14ac:dyDescent="0.3">
      <c r="A56" s="15" t="s">
        <v>43</v>
      </c>
      <c r="B56" s="16" t="s">
        <v>4</v>
      </c>
      <c r="C56" s="16" t="s">
        <v>118</v>
      </c>
      <c r="D56" s="16" t="s">
        <v>112</v>
      </c>
      <c r="E56" s="16" t="s">
        <v>124</v>
      </c>
      <c r="F56" s="16" t="s">
        <v>94</v>
      </c>
      <c r="G56" s="16" t="s">
        <v>95</v>
      </c>
      <c r="H56" s="16" t="s">
        <v>119</v>
      </c>
      <c r="I56" s="17">
        <v>36.51</v>
      </c>
      <c r="J56" s="17">
        <v>36.51</v>
      </c>
      <c r="K56" s="17">
        <f t="shared" si="0"/>
        <v>0</v>
      </c>
    </row>
    <row r="57" spans="1:11" ht="409.5" x14ac:dyDescent="0.3">
      <c r="A57" s="15" t="s">
        <v>44</v>
      </c>
      <c r="B57" s="16" t="s">
        <v>4</v>
      </c>
      <c r="C57" s="16" t="s">
        <v>118</v>
      </c>
      <c r="D57" s="16" t="s">
        <v>112</v>
      </c>
      <c r="E57" s="16" t="s">
        <v>124</v>
      </c>
      <c r="F57" s="16" t="s">
        <v>114</v>
      </c>
      <c r="G57" s="16" t="s">
        <v>95</v>
      </c>
      <c r="H57" s="16" t="s">
        <v>119</v>
      </c>
      <c r="I57" s="17">
        <v>36.51</v>
      </c>
      <c r="J57" s="17">
        <v>36.51</v>
      </c>
      <c r="K57" s="17">
        <f t="shared" si="0"/>
        <v>0</v>
      </c>
    </row>
    <row r="58" spans="1:11" ht="243.75" x14ac:dyDescent="0.3">
      <c r="A58" s="15" t="s">
        <v>45</v>
      </c>
      <c r="B58" s="16" t="s">
        <v>4</v>
      </c>
      <c r="C58" s="16" t="s">
        <v>118</v>
      </c>
      <c r="D58" s="16" t="s">
        <v>125</v>
      </c>
      <c r="E58" s="16" t="s">
        <v>93</v>
      </c>
      <c r="F58" s="16" t="s">
        <v>94</v>
      </c>
      <c r="G58" s="16" t="s">
        <v>95</v>
      </c>
      <c r="H58" s="16" t="s">
        <v>119</v>
      </c>
      <c r="I58" s="17">
        <v>255806.9</v>
      </c>
      <c r="J58" s="17">
        <v>255806.9</v>
      </c>
      <c r="K58" s="17">
        <f t="shared" si="0"/>
        <v>0</v>
      </c>
    </row>
    <row r="59" spans="1:11" ht="318.75" x14ac:dyDescent="0.3">
      <c r="A59" s="15" t="s">
        <v>46</v>
      </c>
      <c r="B59" s="16" t="s">
        <v>4</v>
      </c>
      <c r="C59" s="16" t="s">
        <v>118</v>
      </c>
      <c r="D59" s="16" t="s">
        <v>125</v>
      </c>
      <c r="E59" s="16" t="s">
        <v>101</v>
      </c>
      <c r="F59" s="16" t="s">
        <v>94</v>
      </c>
      <c r="G59" s="16" t="s">
        <v>95</v>
      </c>
      <c r="H59" s="16" t="s">
        <v>119</v>
      </c>
      <c r="I59" s="17">
        <v>255806.9</v>
      </c>
      <c r="J59" s="17">
        <v>255806.9</v>
      </c>
      <c r="K59" s="17">
        <f t="shared" si="0"/>
        <v>0</v>
      </c>
    </row>
    <row r="60" spans="1:11" ht="300" x14ac:dyDescent="0.3">
      <c r="A60" s="15" t="s">
        <v>47</v>
      </c>
      <c r="B60" s="16" t="s">
        <v>4</v>
      </c>
      <c r="C60" s="16" t="s">
        <v>118</v>
      </c>
      <c r="D60" s="16" t="s">
        <v>125</v>
      </c>
      <c r="E60" s="16" t="s">
        <v>101</v>
      </c>
      <c r="F60" s="16" t="s">
        <v>114</v>
      </c>
      <c r="G60" s="16" t="s">
        <v>95</v>
      </c>
      <c r="H60" s="16" t="s">
        <v>119</v>
      </c>
      <c r="I60" s="17">
        <v>255806.9</v>
      </c>
      <c r="J60" s="17">
        <v>255806.9</v>
      </c>
      <c r="K60" s="17">
        <f t="shared" si="0"/>
        <v>0</v>
      </c>
    </row>
    <row r="61" spans="1:11" ht="75" x14ac:dyDescent="0.3">
      <c r="A61" s="15" t="s">
        <v>48</v>
      </c>
      <c r="B61" s="16" t="s">
        <v>4</v>
      </c>
      <c r="C61" s="16" t="s">
        <v>114</v>
      </c>
      <c r="D61" s="16" t="s">
        <v>94</v>
      </c>
      <c r="E61" s="16" t="s">
        <v>93</v>
      </c>
      <c r="F61" s="16" t="s">
        <v>94</v>
      </c>
      <c r="G61" s="16" t="s">
        <v>95</v>
      </c>
      <c r="H61" s="16" t="s">
        <v>93</v>
      </c>
      <c r="I61" s="17">
        <v>88531.93</v>
      </c>
      <c r="J61" s="17">
        <v>88531.93</v>
      </c>
      <c r="K61" s="17">
        <f t="shared" si="0"/>
        <v>0</v>
      </c>
    </row>
    <row r="62" spans="1:11" ht="37.5" x14ac:dyDescent="0.3">
      <c r="A62" s="15" t="s">
        <v>49</v>
      </c>
      <c r="B62" s="16" t="s">
        <v>4</v>
      </c>
      <c r="C62" s="16" t="s">
        <v>114</v>
      </c>
      <c r="D62" s="16" t="s">
        <v>97</v>
      </c>
      <c r="E62" s="16" t="s">
        <v>93</v>
      </c>
      <c r="F62" s="16" t="s">
        <v>94</v>
      </c>
      <c r="G62" s="16" t="s">
        <v>95</v>
      </c>
      <c r="H62" s="16" t="s">
        <v>102</v>
      </c>
      <c r="I62" s="17">
        <v>88531.93</v>
      </c>
      <c r="J62" s="17">
        <v>88531.93</v>
      </c>
      <c r="K62" s="17">
        <f t="shared" si="0"/>
        <v>0</v>
      </c>
    </row>
    <row r="63" spans="1:11" ht="93.75" x14ac:dyDescent="0.3">
      <c r="A63" s="15" t="s">
        <v>50</v>
      </c>
      <c r="B63" s="16" t="s">
        <v>4</v>
      </c>
      <c r="C63" s="16" t="s">
        <v>114</v>
      </c>
      <c r="D63" s="16" t="s">
        <v>97</v>
      </c>
      <c r="E63" s="16" t="s">
        <v>126</v>
      </c>
      <c r="F63" s="16" t="s">
        <v>94</v>
      </c>
      <c r="G63" s="16" t="s">
        <v>95</v>
      </c>
      <c r="H63" s="16" t="s">
        <v>102</v>
      </c>
      <c r="I63" s="17">
        <v>88531.93</v>
      </c>
      <c r="J63" s="17">
        <v>88531.93</v>
      </c>
      <c r="K63" s="17">
        <f t="shared" si="0"/>
        <v>0</v>
      </c>
    </row>
    <row r="64" spans="1:11" ht="112.5" x14ac:dyDescent="0.3">
      <c r="A64" s="15" t="s">
        <v>51</v>
      </c>
      <c r="B64" s="16" t="s">
        <v>4</v>
      </c>
      <c r="C64" s="16" t="s">
        <v>114</v>
      </c>
      <c r="D64" s="16" t="s">
        <v>97</v>
      </c>
      <c r="E64" s="16" t="s">
        <v>127</v>
      </c>
      <c r="F64" s="16" t="s">
        <v>114</v>
      </c>
      <c r="G64" s="16" t="s">
        <v>95</v>
      </c>
      <c r="H64" s="16" t="s">
        <v>102</v>
      </c>
      <c r="I64" s="17">
        <v>88531.93</v>
      </c>
      <c r="J64" s="17">
        <v>88531.93</v>
      </c>
      <c r="K64" s="17">
        <f t="shared" si="0"/>
        <v>0</v>
      </c>
    </row>
    <row r="65" spans="1:11" ht="75" x14ac:dyDescent="0.3">
      <c r="A65" s="15" t="s">
        <v>52</v>
      </c>
      <c r="B65" s="16" t="s">
        <v>4</v>
      </c>
      <c r="C65" s="16" t="s">
        <v>128</v>
      </c>
      <c r="D65" s="16" t="s">
        <v>94</v>
      </c>
      <c r="E65" s="16" t="s">
        <v>93</v>
      </c>
      <c r="F65" s="16" t="s">
        <v>94</v>
      </c>
      <c r="G65" s="16" t="s">
        <v>95</v>
      </c>
      <c r="H65" s="16" t="s">
        <v>93</v>
      </c>
      <c r="I65" s="17">
        <v>1119543.05</v>
      </c>
      <c r="J65" s="17">
        <v>1119543.05</v>
      </c>
      <c r="K65" s="17">
        <f t="shared" si="0"/>
        <v>0</v>
      </c>
    </row>
    <row r="66" spans="1:11" ht="243.75" x14ac:dyDescent="0.3">
      <c r="A66" s="15" t="s">
        <v>53</v>
      </c>
      <c r="B66" s="16" t="s">
        <v>4</v>
      </c>
      <c r="C66" s="16" t="s">
        <v>128</v>
      </c>
      <c r="D66" s="16" t="s">
        <v>97</v>
      </c>
      <c r="E66" s="16" t="s">
        <v>93</v>
      </c>
      <c r="F66" s="16" t="s">
        <v>94</v>
      </c>
      <c r="G66" s="16" t="s">
        <v>95</v>
      </c>
      <c r="H66" s="16" t="s">
        <v>93</v>
      </c>
      <c r="I66" s="17">
        <v>217475</v>
      </c>
      <c r="J66" s="17">
        <v>217475</v>
      </c>
      <c r="K66" s="17">
        <f t="shared" si="0"/>
        <v>0</v>
      </c>
    </row>
    <row r="67" spans="1:11" ht="243.75" x14ac:dyDescent="0.3">
      <c r="A67" s="15" t="s">
        <v>54</v>
      </c>
      <c r="B67" s="16" t="s">
        <v>4</v>
      </c>
      <c r="C67" s="16" t="s">
        <v>128</v>
      </c>
      <c r="D67" s="16" t="s">
        <v>97</v>
      </c>
      <c r="E67" s="16" t="s">
        <v>129</v>
      </c>
      <c r="F67" s="16" t="s">
        <v>114</v>
      </c>
      <c r="G67" s="16" t="s">
        <v>95</v>
      </c>
      <c r="H67" s="16" t="s">
        <v>130</v>
      </c>
      <c r="I67" s="17">
        <v>217475</v>
      </c>
      <c r="J67" s="17">
        <v>217475</v>
      </c>
      <c r="K67" s="17">
        <f t="shared" si="0"/>
        <v>0</v>
      </c>
    </row>
    <row r="68" spans="1:11" ht="262.5" x14ac:dyDescent="0.3">
      <c r="A68" s="15" t="s">
        <v>55</v>
      </c>
      <c r="B68" s="16" t="s">
        <v>4</v>
      </c>
      <c r="C68" s="16" t="s">
        <v>128</v>
      </c>
      <c r="D68" s="16" t="s">
        <v>97</v>
      </c>
      <c r="E68" s="16" t="s">
        <v>131</v>
      </c>
      <c r="F68" s="16" t="s">
        <v>114</v>
      </c>
      <c r="G68" s="16" t="s">
        <v>95</v>
      </c>
      <c r="H68" s="16" t="s">
        <v>130</v>
      </c>
      <c r="I68" s="17">
        <v>217475</v>
      </c>
      <c r="J68" s="17">
        <v>217475</v>
      </c>
      <c r="K68" s="17">
        <f t="shared" si="0"/>
        <v>0</v>
      </c>
    </row>
    <row r="69" spans="1:11" ht="112.5" x14ac:dyDescent="0.3">
      <c r="A69" s="15" t="s">
        <v>56</v>
      </c>
      <c r="B69" s="16" t="s">
        <v>4</v>
      </c>
      <c r="C69" s="16" t="s">
        <v>128</v>
      </c>
      <c r="D69" s="16" t="s">
        <v>113</v>
      </c>
      <c r="E69" s="16" t="s">
        <v>93</v>
      </c>
      <c r="F69" s="16" t="s">
        <v>94</v>
      </c>
      <c r="G69" s="16" t="s">
        <v>95</v>
      </c>
      <c r="H69" s="16" t="s">
        <v>132</v>
      </c>
      <c r="I69" s="17">
        <v>902068.05</v>
      </c>
      <c r="J69" s="17">
        <v>902068.05</v>
      </c>
      <c r="K69" s="17">
        <f t="shared" si="0"/>
        <v>0</v>
      </c>
    </row>
    <row r="70" spans="1:11" ht="93.75" x14ac:dyDescent="0.3">
      <c r="A70" s="15" t="s">
        <v>57</v>
      </c>
      <c r="B70" s="16" t="s">
        <v>4</v>
      </c>
      <c r="C70" s="16" t="s">
        <v>128</v>
      </c>
      <c r="D70" s="16" t="s">
        <v>113</v>
      </c>
      <c r="E70" s="16" t="s">
        <v>7</v>
      </c>
      <c r="F70" s="16" t="s">
        <v>94</v>
      </c>
      <c r="G70" s="16" t="s">
        <v>95</v>
      </c>
      <c r="H70" s="16" t="s">
        <v>132</v>
      </c>
      <c r="I70" s="17">
        <v>709561.05</v>
      </c>
      <c r="J70" s="17">
        <v>709561.05</v>
      </c>
      <c r="K70" s="17">
        <f t="shared" si="0"/>
        <v>0</v>
      </c>
    </row>
    <row r="71" spans="1:11" ht="131.25" x14ac:dyDescent="0.3">
      <c r="A71" s="15" t="s">
        <v>58</v>
      </c>
      <c r="B71" s="16" t="s">
        <v>4</v>
      </c>
      <c r="C71" s="16" t="s">
        <v>128</v>
      </c>
      <c r="D71" s="16" t="s">
        <v>113</v>
      </c>
      <c r="E71" s="16" t="s">
        <v>120</v>
      </c>
      <c r="F71" s="16" t="s">
        <v>114</v>
      </c>
      <c r="G71" s="16" t="s">
        <v>95</v>
      </c>
      <c r="H71" s="16" t="s">
        <v>132</v>
      </c>
      <c r="I71" s="17">
        <v>709561.05</v>
      </c>
      <c r="J71" s="17">
        <v>709561.05</v>
      </c>
      <c r="K71" s="17">
        <f t="shared" si="0"/>
        <v>0</v>
      </c>
    </row>
    <row r="72" spans="1:11" ht="150" x14ac:dyDescent="0.3">
      <c r="A72" s="15" t="s">
        <v>59</v>
      </c>
      <c r="B72" s="16" t="s">
        <v>4</v>
      </c>
      <c r="C72" s="16" t="s">
        <v>128</v>
      </c>
      <c r="D72" s="16" t="s">
        <v>113</v>
      </c>
      <c r="E72" s="16" t="s">
        <v>99</v>
      </c>
      <c r="F72" s="16" t="s">
        <v>94</v>
      </c>
      <c r="G72" s="16" t="s">
        <v>95</v>
      </c>
      <c r="H72" s="16" t="s">
        <v>132</v>
      </c>
      <c r="I72" s="17">
        <v>192507</v>
      </c>
      <c r="J72" s="17">
        <v>192507</v>
      </c>
      <c r="K72" s="17">
        <f t="shared" si="0"/>
        <v>0</v>
      </c>
    </row>
    <row r="73" spans="1:11" ht="150" x14ac:dyDescent="0.3">
      <c r="A73" s="15" t="s">
        <v>60</v>
      </c>
      <c r="B73" s="16" t="s">
        <v>4</v>
      </c>
      <c r="C73" s="16" t="s">
        <v>128</v>
      </c>
      <c r="D73" s="16" t="s">
        <v>113</v>
      </c>
      <c r="E73" s="16" t="s">
        <v>133</v>
      </c>
      <c r="F73" s="16" t="s">
        <v>114</v>
      </c>
      <c r="G73" s="16" t="s">
        <v>95</v>
      </c>
      <c r="H73" s="16" t="s">
        <v>132</v>
      </c>
      <c r="I73" s="17">
        <v>192507</v>
      </c>
      <c r="J73" s="17">
        <v>192507</v>
      </c>
      <c r="K73" s="17">
        <f t="shared" si="0"/>
        <v>0</v>
      </c>
    </row>
    <row r="74" spans="1:11" ht="37.5" x14ac:dyDescent="0.3">
      <c r="A74" s="15" t="s">
        <v>61</v>
      </c>
      <c r="B74" s="16" t="s">
        <v>4</v>
      </c>
      <c r="C74" s="16" t="s">
        <v>134</v>
      </c>
      <c r="D74" s="16" t="s">
        <v>94</v>
      </c>
      <c r="E74" s="16" t="s">
        <v>93</v>
      </c>
      <c r="F74" s="16" t="s">
        <v>94</v>
      </c>
      <c r="G74" s="16" t="s">
        <v>95</v>
      </c>
      <c r="H74" s="16" t="s">
        <v>93</v>
      </c>
      <c r="I74" s="17">
        <v>236051.44</v>
      </c>
      <c r="J74" s="17">
        <v>236051.44</v>
      </c>
      <c r="K74" s="17">
        <f t="shared" si="0"/>
        <v>0</v>
      </c>
    </row>
    <row r="75" spans="1:11" ht="318.75" x14ac:dyDescent="0.3">
      <c r="A75" s="15" t="s">
        <v>62</v>
      </c>
      <c r="B75" s="16" t="s">
        <v>4</v>
      </c>
      <c r="C75" s="16" t="s">
        <v>134</v>
      </c>
      <c r="D75" s="16" t="s">
        <v>135</v>
      </c>
      <c r="E75" s="16" t="s">
        <v>93</v>
      </c>
      <c r="F75" s="16" t="s">
        <v>94</v>
      </c>
      <c r="G75" s="16" t="s">
        <v>95</v>
      </c>
      <c r="H75" s="16" t="s">
        <v>136</v>
      </c>
      <c r="I75" s="17">
        <v>236051.44</v>
      </c>
      <c r="J75" s="17">
        <v>236051.44</v>
      </c>
      <c r="K75" s="17">
        <f t="shared" si="0"/>
        <v>0</v>
      </c>
    </row>
    <row r="76" spans="1:11" ht="262.5" x14ac:dyDescent="0.3">
      <c r="A76" s="15" t="s">
        <v>63</v>
      </c>
      <c r="B76" s="16" t="s">
        <v>4</v>
      </c>
      <c r="C76" s="16" t="s">
        <v>134</v>
      </c>
      <c r="D76" s="16" t="s">
        <v>135</v>
      </c>
      <c r="E76" s="16" t="s">
        <v>137</v>
      </c>
      <c r="F76" s="16" t="s">
        <v>94</v>
      </c>
      <c r="G76" s="16" t="s">
        <v>95</v>
      </c>
      <c r="H76" s="16" t="s">
        <v>136</v>
      </c>
      <c r="I76" s="17">
        <v>236051.44</v>
      </c>
      <c r="J76" s="17">
        <v>236051.44</v>
      </c>
      <c r="K76" s="17">
        <f t="shared" si="0"/>
        <v>0</v>
      </c>
    </row>
    <row r="77" spans="1:11" ht="206.25" x14ac:dyDescent="0.3">
      <c r="A77" s="15" t="s">
        <v>64</v>
      </c>
      <c r="B77" s="16" t="s">
        <v>4</v>
      </c>
      <c r="C77" s="16" t="s">
        <v>134</v>
      </c>
      <c r="D77" s="16" t="s">
        <v>135</v>
      </c>
      <c r="E77" s="16" t="s">
        <v>137</v>
      </c>
      <c r="F77" s="16" t="s">
        <v>114</v>
      </c>
      <c r="G77" s="16" t="s">
        <v>95</v>
      </c>
      <c r="H77" s="16" t="s">
        <v>136</v>
      </c>
      <c r="I77" s="17">
        <v>236051.44</v>
      </c>
      <c r="J77" s="17">
        <v>236051.44</v>
      </c>
      <c r="K77" s="17">
        <f t="shared" si="0"/>
        <v>0</v>
      </c>
    </row>
    <row r="78" spans="1:11" ht="37.5" x14ac:dyDescent="0.3">
      <c r="A78" s="15" t="s">
        <v>65</v>
      </c>
      <c r="B78" s="16" t="s">
        <v>4</v>
      </c>
      <c r="C78" s="16" t="s">
        <v>138</v>
      </c>
      <c r="D78" s="16" t="s">
        <v>94</v>
      </c>
      <c r="E78" s="16" t="s">
        <v>93</v>
      </c>
      <c r="F78" s="16" t="s">
        <v>94</v>
      </c>
      <c r="G78" s="16" t="s">
        <v>95</v>
      </c>
      <c r="H78" s="16" t="s">
        <v>93</v>
      </c>
      <c r="I78" s="17">
        <v>325000</v>
      </c>
      <c r="J78" s="17">
        <v>325000</v>
      </c>
      <c r="K78" s="17">
        <f t="shared" si="0"/>
        <v>0</v>
      </c>
    </row>
    <row r="79" spans="1:11" ht="18.75" x14ac:dyDescent="0.3">
      <c r="A79" s="15" t="s">
        <v>66</v>
      </c>
      <c r="B79" s="16" t="s">
        <v>4</v>
      </c>
      <c r="C79" s="16" t="s">
        <v>138</v>
      </c>
      <c r="D79" s="16" t="s">
        <v>139</v>
      </c>
      <c r="E79" s="16" t="s">
        <v>93</v>
      </c>
      <c r="F79" s="16" t="s">
        <v>94</v>
      </c>
      <c r="G79" s="16" t="s">
        <v>95</v>
      </c>
      <c r="H79" s="16" t="s">
        <v>140</v>
      </c>
      <c r="I79" s="17">
        <v>325000</v>
      </c>
      <c r="J79" s="17">
        <v>325000</v>
      </c>
      <c r="K79" s="17">
        <f t="shared" si="0"/>
        <v>0</v>
      </c>
    </row>
    <row r="80" spans="1:11" ht="56.25" x14ac:dyDescent="0.3">
      <c r="A80" s="15" t="s">
        <v>67</v>
      </c>
      <c r="B80" s="16" t="s">
        <v>4</v>
      </c>
      <c r="C80" s="16" t="s">
        <v>138</v>
      </c>
      <c r="D80" s="16" t="s">
        <v>139</v>
      </c>
      <c r="E80" s="16" t="s">
        <v>100</v>
      </c>
      <c r="F80" s="16" t="s">
        <v>114</v>
      </c>
      <c r="G80" s="16" t="s">
        <v>95</v>
      </c>
      <c r="H80" s="16" t="s">
        <v>140</v>
      </c>
      <c r="I80" s="17">
        <v>325000</v>
      </c>
      <c r="J80" s="17">
        <v>325000</v>
      </c>
      <c r="K80" s="17">
        <f t="shared" si="0"/>
        <v>0</v>
      </c>
    </row>
    <row r="81" spans="1:11" ht="37.5" x14ac:dyDescent="0.3">
      <c r="A81" s="15" t="s">
        <v>68</v>
      </c>
      <c r="B81" s="16" t="s">
        <v>5</v>
      </c>
      <c r="C81" s="16" t="s">
        <v>94</v>
      </c>
      <c r="D81" s="16" t="s">
        <v>94</v>
      </c>
      <c r="E81" s="16" t="s">
        <v>93</v>
      </c>
      <c r="F81" s="16" t="s">
        <v>94</v>
      </c>
      <c r="G81" s="16" t="s">
        <v>95</v>
      </c>
      <c r="H81" s="16" t="s">
        <v>93</v>
      </c>
      <c r="I81" s="17">
        <v>70813029.989999995</v>
      </c>
      <c r="J81" s="17">
        <v>70737365.670000002</v>
      </c>
      <c r="K81" s="17">
        <f t="shared" si="0"/>
        <v>75664.319999992847</v>
      </c>
    </row>
    <row r="82" spans="1:11" ht="112.5" x14ac:dyDescent="0.3">
      <c r="A82" s="15" t="s">
        <v>69</v>
      </c>
      <c r="B82" s="16" t="s">
        <v>5</v>
      </c>
      <c r="C82" s="16" t="s">
        <v>97</v>
      </c>
      <c r="D82" s="16" t="s">
        <v>94</v>
      </c>
      <c r="E82" s="16" t="s">
        <v>93</v>
      </c>
      <c r="F82" s="16" t="s">
        <v>94</v>
      </c>
      <c r="G82" s="16" t="s">
        <v>95</v>
      </c>
      <c r="H82" s="16" t="s">
        <v>93</v>
      </c>
      <c r="I82" s="17">
        <v>70813029.989999995</v>
      </c>
      <c r="J82" s="17">
        <v>70813029.989999995</v>
      </c>
      <c r="K82" s="17">
        <f t="shared" si="0"/>
        <v>0</v>
      </c>
    </row>
    <row r="83" spans="1:11" ht="56.25" x14ac:dyDescent="0.3">
      <c r="A83" s="15" t="s">
        <v>70</v>
      </c>
      <c r="B83" s="16" t="s">
        <v>5</v>
      </c>
      <c r="C83" s="16" t="s">
        <v>97</v>
      </c>
      <c r="D83" s="16" t="s">
        <v>92</v>
      </c>
      <c r="E83" s="16" t="s">
        <v>93</v>
      </c>
      <c r="F83" s="16" t="s">
        <v>94</v>
      </c>
      <c r="G83" s="16" t="s">
        <v>95</v>
      </c>
      <c r="H83" s="16" t="s">
        <v>140</v>
      </c>
      <c r="I83" s="17">
        <v>10593572.810000001</v>
      </c>
      <c r="J83" s="17">
        <v>10593572.810000001</v>
      </c>
      <c r="K83" s="17">
        <f t="shared" si="0"/>
        <v>0</v>
      </c>
    </row>
    <row r="84" spans="1:11" ht="37.5" x14ac:dyDescent="0.3">
      <c r="A84" s="15" t="s">
        <v>71</v>
      </c>
      <c r="B84" s="16" t="s">
        <v>5</v>
      </c>
      <c r="C84" s="16" t="s">
        <v>97</v>
      </c>
      <c r="D84" s="16" t="s">
        <v>139</v>
      </c>
      <c r="E84" s="16" t="s">
        <v>141</v>
      </c>
      <c r="F84" s="16" t="s">
        <v>94</v>
      </c>
      <c r="G84" s="16" t="s">
        <v>95</v>
      </c>
      <c r="H84" s="16" t="s">
        <v>140</v>
      </c>
      <c r="I84" s="17">
        <v>10593572.810000001</v>
      </c>
      <c r="J84" s="17">
        <v>10593572.810000001</v>
      </c>
      <c r="K84" s="17">
        <f t="shared" si="0"/>
        <v>0</v>
      </c>
    </row>
    <row r="85" spans="1:11" ht="112.5" x14ac:dyDescent="0.3">
      <c r="A85" s="15" t="s">
        <v>72</v>
      </c>
      <c r="B85" s="16" t="s">
        <v>5</v>
      </c>
      <c r="C85" s="16" t="s">
        <v>97</v>
      </c>
      <c r="D85" s="16" t="s">
        <v>139</v>
      </c>
      <c r="E85" s="16" t="s">
        <v>141</v>
      </c>
      <c r="F85" s="16" t="s">
        <v>114</v>
      </c>
      <c r="G85" s="16" t="s">
        <v>95</v>
      </c>
      <c r="H85" s="16" t="s">
        <v>140</v>
      </c>
      <c r="I85" s="17">
        <v>10593572.810000001</v>
      </c>
      <c r="J85" s="17">
        <v>10593572.810000001</v>
      </c>
      <c r="K85" s="17">
        <f t="shared" ref="K85:K104" si="1">I85-J85</f>
        <v>0</v>
      </c>
    </row>
    <row r="86" spans="1:11" ht="75" x14ac:dyDescent="0.3">
      <c r="A86" s="15" t="s">
        <v>73</v>
      </c>
      <c r="B86" s="16" t="s">
        <v>5</v>
      </c>
      <c r="C86" s="16" t="s">
        <v>97</v>
      </c>
      <c r="D86" s="16" t="s">
        <v>142</v>
      </c>
      <c r="E86" s="16" t="s">
        <v>93</v>
      </c>
      <c r="F86" s="16" t="s">
        <v>94</v>
      </c>
      <c r="G86" s="16" t="s">
        <v>95</v>
      </c>
      <c r="H86" s="16" t="s">
        <v>140</v>
      </c>
      <c r="I86" s="17">
        <v>29229336.879999999</v>
      </c>
      <c r="J86" s="17">
        <v>29229336.879999999</v>
      </c>
      <c r="K86" s="17">
        <f t="shared" si="1"/>
        <v>0</v>
      </c>
    </row>
    <row r="87" spans="1:11" ht="318.75" x14ac:dyDescent="0.3">
      <c r="A87" s="15" t="s">
        <v>74</v>
      </c>
      <c r="B87" s="16" t="s">
        <v>5</v>
      </c>
      <c r="C87" s="16" t="s">
        <v>97</v>
      </c>
      <c r="D87" s="16" t="s">
        <v>142</v>
      </c>
      <c r="E87" s="16" t="s">
        <v>143</v>
      </c>
      <c r="F87" s="16" t="s">
        <v>94</v>
      </c>
      <c r="G87" s="16" t="s">
        <v>95</v>
      </c>
      <c r="H87" s="16" t="s">
        <v>140</v>
      </c>
      <c r="I87" s="17">
        <v>4357437.3</v>
      </c>
      <c r="J87" s="17">
        <v>4357437.3</v>
      </c>
      <c r="K87" s="17">
        <f t="shared" si="1"/>
        <v>0</v>
      </c>
    </row>
    <row r="88" spans="1:11" ht="300" x14ac:dyDescent="0.3">
      <c r="A88" s="15" t="s">
        <v>75</v>
      </c>
      <c r="B88" s="16" t="s">
        <v>5</v>
      </c>
      <c r="C88" s="16" t="s">
        <v>97</v>
      </c>
      <c r="D88" s="16" t="s">
        <v>142</v>
      </c>
      <c r="E88" s="16" t="s">
        <v>143</v>
      </c>
      <c r="F88" s="16" t="s">
        <v>114</v>
      </c>
      <c r="G88" s="16" t="s">
        <v>95</v>
      </c>
      <c r="H88" s="16" t="s">
        <v>140</v>
      </c>
      <c r="I88" s="17">
        <v>4357437.3</v>
      </c>
      <c r="J88" s="17">
        <v>4357437.3</v>
      </c>
      <c r="K88" s="17">
        <f t="shared" si="1"/>
        <v>0</v>
      </c>
    </row>
    <row r="89" spans="1:11" ht="262.5" x14ac:dyDescent="0.3">
      <c r="A89" s="15" t="s">
        <v>76</v>
      </c>
      <c r="B89" s="16" t="s">
        <v>5</v>
      </c>
      <c r="C89" s="16" t="s">
        <v>97</v>
      </c>
      <c r="D89" s="16" t="s">
        <v>142</v>
      </c>
      <c r="E89" s="16" t="s">
        <v>144</v>
      </c>
      <c r="F89" s="16" t="s">
        <v>94</v>
      </c>
      <c r="G89" s="16" t="s">
        <v>95</v>
      </c>
      <c r="H89" s="16" t="s">
        <v>140</v>
      </c>
      <c r="I89" s="17">
        <v>87148.75</v>
      </c>
      <c r="J89" s="17">
        <v>87148.75</v>
      </c>
      <c r="K89" s="17">
        <f t="shared" si="1"/>
        <v>0</v>
      </c>
    </row>
    <row r="90" spans="1:11" ht="243.75" x14ac:dyDescent="0.3">
      <c r="A90" s="15" t="s">
        <v>77</v>
      </c>
      <c r="B90" s="16" t="s">
        <v>5</v>
      </c>
      <c r="C90" s="16" t="s">
        <v>97</v>
      </c>
      <c r="D90" s="16" t="s">
        <v>142</v>
      </c>
      <c r="E90" s="16" t="s">
        <v>144</v>
      </c>
      <c r="F90" s="16" t="s">
        <v>114</v>
      </c>
      <c r="G90" s="16" t="s">
        <v>95</v>
      </c>
      <c r="H90" s="16" t="s">
        <v>140</v>
      </c>
      <c r="I90" s="17">
        <v>87148.75</v>
      </c>
      <c r="J90" s="17">
        <v>87148.75</v>
      </c>
      <c r="K90" s="17">
        <f t="shared" si="1"/>
        <v>0</v>
      </c>
    </row>
    <row r="91" spans="1:11" ht="75" x14ac:dyDescent="0.3">
      <c r="A91" s="15" t="s">
        <v>78</v>
      </c>
      <c r="B91" s="16" t="s">
        <v>5</v>
      </c>
      <c r="C91" s="16" t="s">
        <v>97</v>
      </c>
      <c r="D91" s="16" t="s">
        <v>145</v>
      </c>
      <c r="E91" s="16" t="s">
        <v>146</v>
      </c>
      <c r="F91" s="16" t="s">
        <v>94</v>
      </c>
      <c r="G91" s="16" t="s">
        <v>95</v>
      </c>
      <c r="H91" s="16" t="s">
        <v>140</v>
      </c>
      <c r="I91" s="17">
        <v>14432288.609999999</v>
      </c>
      <c r="J91" s="17">
        <v>14432288.609999999</v>
      </c>
      <c r="K91" s="17">
        <f t="shared" si="1"/>
        <v>0</v>
      </c>
    </row>
    <row r="92" spans="1:11" ht="93.75" x14ac:dyDescent="0.3">
      <c r="A92" s="15" t="s">
        <v>79</v>
      </c>
      <c r="B92" s="16" t="s">
        <v>5</v>
      </c>
      <c r="C92" s="16" t="s">
        <v>97</v>
      </c>
      <c r="D92" s="16" t="s">
        <v>145</v>
      </c>
      <c r="E92" s="16" t="s">
        <v>146</v>
      </c>
      <c r="F92" s="16" t="s">
        <v>114</v>
      </c>
      <c r="G92" s="16" t="s">
        <v>95</v>
      </c>
      <c r="H92" s="16" t="s">
        <v>140</v>
      </c>
      <c r="I92" s="17">
        <v>14432288.609999999</v>
      </c>
      <c r="J92" s="17">
        <v>14432288.609999999</v>
      </c>
      <c r="K92" s="17">
        <f t="shared" si="1"/>
        <v>0</v>
      </c>
    </row>
    <row r="93" spans="1:11" ht="75" x14ac:dyDescent="0.3">
      <c r="A93" s="15" t="s">
        <v>80</v>
      </c>
      <c r="B93" s="16" t="s">
        <v>5</v>
      </c>
      <c r="C93" s="16" t="s">
        <v>97</v>
      </c>
      <c r="D93" s="16" t="s">
        <v>145</v>
      </c>
      <c r="E93" s="16" t="s">
        <v>147</v>
      </c>
      <c r="F93" s="16" t="s">
        <v>94</v>
      </c>
      <c r="G93" s="16" t="s">
        <v>95</v>
      </c>
      <c r="H93" s="16" t="s">
        <v>140</v>
      </c>
      <c r="I93" s="17">
        <v>9000000</v>
      </c>
      <c r="J93" s="17">
        <v>9000000</v>
      </c>
      <c r="K93" s="17">
        <f t="shared" si="1"/>
        <v>0</v>
      </c>
    </row>
    <row r="94" spans="1:11" ht="93.75" x14ac:dyDescent="0.3">
      <c r="A94" s="15" t="s">
        <v>81</v>
      </c>
      <c r="B94" s="16" t="s">
        <v>5</v>
      </c>
      <c r="C94" s="16" t="s">
        <v>97</v>
      </c>
      <c r="D94" s="16" t="s">
        <v>145</v>
      </c>
      <c r="E94" s="16" t="s">
        <v>147</v>
      </c>
      <c r="F94" s="16" t="s">
        <v>114</v>
      </c>
      <c r="G94" s="16" t="s">
        <v>95</v>
      </c>
      <c r="H94" s="16" t="s">
        <v>140</v>
      </c>
      <c r="I94" s="17">
        <v>9000000</v>
      </c>
      <c r="J94" s="17">
        <v>9000000</v>
      </c>
      <c r="K94" s="17">
        <f t="shared" si="1"/>
        <v>0</v>
      </c>
    </row>
    <row r="95" spans="1:11" ht="18.75" x14ac:dyDescent="0.3">
      <c r="A95" s="15" t="s">
        <v>82</v>
      </c>
      <c r="B95" s="16" t="s">
        <v>5</v>
      </c>
      <c r="C95" s="16" t="s">
        <v>97</v>
      </c>
      <c r="D95" s="16" t="s">
        <v>148</v>
      </c>
      <c r="E95" s="16" t="s">
        <v>149</v>
      </c>
      <c r="F95" s="16" t="s">
        <v>94</v>
      </c>
      <c r="G95" s="16" t="s">
        <v>95</v>
      </c>
      <c r="H95" s="16" t="s">
        <v>140</v>
      </c>
      <c r="I95" s="17">
        <v>1352462.22</v>
      </c>
      <c r="J95" s="17">
        <v>1352462.22</v>
      </c>
      <c r="K95" s="17">
        <f t="shared" si="1"/>
        <v>0</v>
      </c>
    </row>
    <row r="96" spans="1:11" ht="37.5" x14ac:dyDescent="0.3">
      <c r="A96" s="15" t="s">
        <v>83</v>
      </c>
      <c r="B96" s="16" t="s">
        <v>5</v>
      </c>
      <c r="C96" s="16" t="s">
        <v>97</v>
      </c>
      <c r="D96" s="16" t="s">
        <v>148</v>
      </c>
      <c r="E96" s="16" t="s">
        <v>149</v>
      </c>
      <c r="F96" s="16" t="s">
        <v>114</v>
      </c>
      <c r="G96" s="16" t="s">
        <v>95</v>
      </c>
      <c r="H96" s="16" t="s">
        <v>140</v>
      </c>
      <c r="I96" s="17">
        <v>1352462.22</v>
      </c>
      <c r="J96" s="17">
        <v>1352462.22</v>
      </c>
      <c r="K96" s="17">
        <f t="shared" si="1"/>
        <v>0</v>
      </c>
    </row>
    <row r="97" spans="1:11" ht="37.5" x14ac:dyDescent="0.3">
      <c r="A97" s="15" t="s">
        <v>84</v>
      </c>
      <c r="B97" s="16" t="s">
        <v>5</v>
      </c>
      <c r="C97" s="16" t="s">
        <v>97</v>
      </c>
      <c r="D97" s="16" t="s">
        <v>150</v>
      </c>
      <c r="E97" s="16" t="s">
        <v>93</v>
      </c>
      <c r="F97" s="16" t="s">
        <v>94</v>
      </c>
      <c r="G97" s="16" t="s">
        <v>95</v>
      </c>
      <c r="H97" s="16" t="s">
        <v>140</v>
      </c>
      <c r="I97" s="17">
        <v>30990120.300000001</v>
      </c>
      <c r="J97" s="17">
        <v>30990120.300000001</v>
      </c>
      <c r="K97" s="17">
        <f t="shared" si="1"/>
        <v>0</v>
      </c>
    </row>
    <row r="98" spans="1:11" ht="187.5" x14ac:dyDescent="0.3">
      <c r="A98" s="15" t="s">
        <v>85</v>
      </c>
      <c r="B98" s="16" t="s">
        <v>5</v>
      </c>
      <c r="C98" s="16" t="s">
        <v>97</v>
      </c>
      <c r="D98" s="16" t="s">
        <v>150</v>
      </c>
      <c r="E98" s="16" t="s">
        <v>151</v>
      </c>
      <c r="F98" s="16" t="s">
        <v>94</v>
      </c>
      <c r="G98" s="16" t="s">
        <v>95</v>
      </c>
      <c r="H98" s="16" t="s">
        <v>140</v>
      </c>
      <c r="I98" s="17">
        <v>600000</v>
      </c>
      <c r="J98" s="17">
        <v>600000</v>
      </c>
      <c r="K98" s="17">
        <f t="shared" si="1"/>
        <v>0</v>
      </c>
    </row>
    <row r="99" spans="1:11" ht="206.25" x14ac:dyDescent="0.3">
      <c r="A99" s="15" t="s">
        <v>86</v>
      </c>
      <c r="B99" s="16" t="s">
        <v>5</v>
      </c>
      <c r="C99" s="16" t="s">
        <v>97</v>
      </c>
      <c r="D99" s="16" t="s">
        <v>150</v>
      </c>
      <c r="E99" s="16" t="s">
        <v>151</v>
      </c>
      <c r="F99" s="16" t="s">
        <v>114</v>
      </c>
      <c r="G99" s="16" t="s">
        <v>95</v>
      </c>
      <c r="H99" s="16" t="s">
        <v>140</v>
      </c>
      <c r="I99" s="17">
        <v>600000</v>
      </c>
      <c r="J99" s="17">
        <v>600000</v>
      </c>
      <c r="K99" s="17">
        <f t="shared" si="1"/>
        <v>0</v>
      </c>
    </row>
    <row r="100" spans="1:11" ht="56.25" x14ac:dyDescent="0.3">
      <c r="A100" s="15" t="s">
        <v>87</v>
      </c>
      <c r="B100" s="16" t="s">
        <v>5</v>
      </c>
      <c r="C100" s="16" t="s">
        <v>97</v>
      </c>
      <c r="D100" s="16" t="s">
        <v>152</v>
      </c>
      <c r="E100" s="16" t="s">
        <v>149</v>
      </c>
      <c r="F100" s="16" t="s">
        <v>94</v>
      </c>
      <c r="G100" s="16" t="s">
        <v>95</v>
      </c>
      <c r="H100" s="16" t="s">
        <v>140</v>
      </c>
      <c r="I100" s="17">
        <v>30390120.300000001</v>
      </c>
      <c r="J100" s="17">
        <v>30390120.300000001</v>
      </c>
      <c r="K100" s="17">
        <f t="shared" si="1"/>
        <v>0</v>
      </c>
    </row>
    <row r="101" spans="1:11" ht="75" x14ac:dyDescent="0.3">
      <c r="A101" s="15" t="s">
        <v>88</v>
      </c>
      <c r="B101" s="16" t="s">
        <v>5</v>
      </c>
      <c r="C101" s="16" t="s">
        <v>97</v>
      </c>
      <c r="D101" s="16" t="s">
        <v>152</v>
      </c>
      <c r="E101" s="16" t="s">
        <v>149</v>
      </c>
      <c r="F101" s="16" t="s">
        <v>114</v>
      </c>
      <c r="G101" s="16" t="s">
        <v>95</v>
      </c>
      <c r="H101" s="16" t="s">
        <v>140</v>
      </c>
      <c r="I101" s="17">
        <v>30390120.300000001</v>
      </c>
      <c r="J101" s="17">
        <v>30390120.300000001</v>
      </c>
      <c r="K101" s="17">
        <f t="shared" si="1"/>
        <v>0</v>
      </c>
    </row>
    <row r="102" spans="1:11" ht="150" x14ac:dyDescent="0.3">
      <c r="A102" s="15" t="s">
        <v>89</v>
      </c>
      <c r="B102" s="16" t="s">
        <v>5</v>
      </c>
      <c r="C102" s="16" t="s">
        <v>153</v>
      </c>
      <c r="D102" s="16" t="s">
        <v>94</v>
      </c>
      <c r="E102" s="16" t="s">
        <v>93</v>
      </c>
      <c r="F102" s="16" t="s">
        <v>94</v>
      </c>
      <c r="G102" s="16" t="s">
        <v>95</v>
      </c>
      <c r="H102" s="16" t="s">
        <v>93</v>
      </c>
      <c r="I102" s="17">
        <v>0</v>
      </c>
      <c r="J102" s="17">
        <v>-75664.320000000007</v>
      </c>
      <c r="K102" s="17">
        <f t="shared" si="1"/>
        <v>75664.320000000007</v>
      </c>
    </row>
    <row r="103" spans="1:11" ht="131.25" x14ac:dyDescent="0.3">
      <c r="A103" s="15" t="s">
        <v>90</v>
      </c>
      <c r="B103" s="16" t="s">
        <v>5</v>
      </c>
      <c r="C103" s="16" t="s">
        <v>153</v>
      </c>
      <c r="D103" s="16" t="s">
        <v>94</v>
      </c>
      <c r="E103" s="16" t="s">
        <v>93</v>
      </c>
      <c r="F103" s="16" t="s">
        <v>114</v>
      </c>
      <c r="G103" s="16" t="s">
        <v>95</v>
      </c>
      <c r="H103" s="16" t="s">
        <v>140</v>
      </c>
      <c r="I103" s="17">
        <v>0</v>
      </c>
      <c r="J103" s="17">
        <v>-75664.320000000007</v>
      </c>
      <c r="K103" s="17">
        <f t="shared" si="1"/>
        <v>75664.320000000007</v>
      </c>
    </row>
    <row r="104" spans="1:11" ht="131.25" x14ac:dyDescent="0.3">
      <c r="A104" s="15" t="s">
        <v>91</v>
      </c>
      <c r="B104" s="16" t="s">
        <v>5</v>
      </c>
      <c r="C104" s="16" t="s">
        <v>153</v>
      </c>
      <c r="D104" s="16" t="s">
        <v>154</v>
      </c>
      <c r="E104" s="16" t="s">
        <v>7</v>
      </c>
      <c r="F104" s="16" t="s">
        <v>114</v>
      </c>
      <c r="G104" s="16" t="s">
        <v>95</v>
      </c>
      <c r="H104" s="16" t="s">
        <v>140</v>
      </c>
      <c r="I104" s="17">
        <v>0</v>
      </c>
      <c r="J104" s="17">
        <v>-75664.320000000007</v>
      </c>
      <c r="K104" s="17">
        <f t="shared" si="1"/>
        <v>75664.320000000007</v>
      </c>
    </row>
    <row r="105" spans="1:11" ht="0" hidden="1" customHeight="1" x14ac:dyDescent="0.25">
      <c r="A105" s="2" t="s">
        <v>6</v>
      </c>
      <c r="B105" s="1"/>
      <c r="C105" s="1"/>
      <c r="D105" s="1"/>
      <c r="E105" s="1"/>
      <c r="F105" s="1"/>
      <c r="G105" s="1"/>
      <c r="H105" s="1"/>
      <c r="I105" s="3">
        <v>98380644.060000002</v>
      </c>
      <c r="J105" s="3">
        <v>98308102.030000001</v>
      </c>
      <c r="K105" s="3">
        <v>72542.03</v>
      </c>
    </row>
    <row r="106" spans="1:11" ht="0" hidden="1" customHeight="1" x14ac:dyDescent="0.25">
      <c r="A106" s="2" t="s">
        <v>8</v>
      </c>
      <c r="B106" s="1"/>
      <c r="C106" s="1"/>
      <c r="D106" s="1"/>
      <c r="E106" s="1"/>
      <c r="F106" s="1"/>
      <c r="G106" s="1"/>
      <c r="H106" s="1"/>
      <c r="I106" s="3">
        <v>27567614.07</v>
      </c>
      <c r="J106" s="3">
        <v>27570736.359999999</v>
      </c>
      <c r="K106" s="3">
        <v>0</v>
      </c>
    </row>
    <row r="107" spans="1:11" ht="0" hidden="1" customHeight="1" x14ac:dyDescent="0.25">
      <c r="A107" s="2" t="s">
        <v>9</v>
      </c>
      <c r="B107" s="1"/>
      <c r="C107" s="1"/>
      <c r="D107" s="1"/>
      <c r="E107" s="1"/>
      <c r="F107" s="1"/>
      <c r="G107" s="1"/>
      <c r="H107" s="1"/>
      <c r="I107" s="3">
        <v>16885119.859999999</v>
      </c>
      <c r="J107" s="3">
        <v>16885119.859999999</v>
      </c>
      <c r="K107" s="3">
        <v>0</v>
      </c>
    </row>
    <row r="108" spans="1:11" ht="0" hidden="1" customHeight="1" x14ac:dyDescent="0.25">
      <c r="A108" s="2" t="s">
        <v>10</v>
      </c>
      <c r="B108" s="1"/>
      <c r="C108" s="1"/>
      <c r="D108" s="1"/>
      <c r="E108" s="1"/>
      <c r="F108" s="1"/>
      <c r="G108" s="1"/>
      <c r="H108" s="1"/>
      <c r="I108" s="3">
        <v>16885119.859999999</v>
      </c>
      <c r="J108" s="3">
        <v>16885119.859999999</v>
      </c>
      <c r="K108" s="3">
        <v>0</v>
      </c>
    </row>
    <row r="109" spans="1:11" ht="0" hidden="1" customHeight="1" x14ac:dyDescent="0.25">
      <c r="A109" s="2" t="s">
        <v>11</v>
      </c>
      <c r="B109" s="1"/>
      <c r="C109" s="1"/>
      <c r="D109" s="1"/>
      <c r="E109" s="1"/>
      <c r="F109" s="1"/>
      <c r="G109" s="1"/>
      <c r="H109" s="1"/>
      <c r="I109" s="3">
        <v>16590905.390000001</v>
      </c>
      <c r="J109" s="3">
        <v>16590905.390000001</v>
      </c>
      <c r="K109" s="3">
        <v>0</v>
      </c>
    </row>
    <row r="110" spans="1:11" ht="0" hidden="1" customHeight="1" x14ac:dyDescent="0.25">
      <c r="A110" s="2" t="s">
        <v>12</v>
      </c>
      <c r="B110" s="1"/>
      <c r="C110" s="1"/>
      <c r="D110" s="1"/>
      <c r="E110" s="1"/>
      <c r="F110" s="1"/>
      <c r="G110" s="1"/>
      <c r="H110" s="1"/>
      <c r="I110" s="3">
        <v>64877</v>
      </c>
      <c r="J110" s="3">
        <v>64877</v>
      </c>
      <c r="K110" s="3">
        <v>0</v>
      </c>
    </row>
    <row r="111" spans="1:11" ht="0" hidden="1" customHeight="1" x14ac:dyDescent="0.25">
      <c r="A111" s="2" t="s">
        <v>13</v>
      </c>
      <c r="B111" s="1"/>
      <c r="C111" s="1"/>
      <c r="D111" s="1"/>
      <c r="E111" s="1"/>
      <c r="F111" s="1"/>
      <c r="G111" s="1"/>
      <c r="H111" s="1"/>
      <c r="I111" s="3">
        <v>222805.25</v>
      </c>
      <c r="J111" s="3">
        <v>222805.25</v>
      </c>
      <c r="K111" s="3">
        <v>0</v>
      </c>
    </row>
    <row r="112" spans="1:11" ht="0" hidden="1" customHeight="1" x14ac:dyDescent="0.25">
      <c r="A112" s="2" t="s">
        <v>14</v>
      </c>
      <c r="B112" s="1"/>
      <c r="C112" s="1"/>
      <c r="D112" s="1"/>
      <c r="E112" s="1"/>
      <c r="F112" s="1"/>
      <c r="G112" s="1"/>
      <c r="H112" s="1"/>
      <c r="I112" s="3">
        <v>32.22</v>
      </c>
      <c r="J112" s="3">
        <v>32.22</v>
      </c>
      <c r="K112" s="3">
        <v>0</v>
      </c>
    </row>
    <row r="113" spans="1:11" ht="0" hidden="1" customHeight="1" x14ac:dyDescent="0.25">
      <c r="A113" s="2" t="s">
        <v>15</v>
      </c>
      <c r="B113" s="1"/>
      <c r="C113" s="1"/>
      <c r="D113" s="1"/>
      <c r="E113" s="1"/>
      <c r="F113" s="1"/>
      <c r="G113" s="1"/>
      <c r="H113" s="1"/>
      <c r="I113" s="3">
        <v>6500</v>
      </c>
      <c r="J113" s="3">
        <v>6500</v>
      </c>
      <c r="K113" s="3">
        <v>0</v>
      </c>
    </row>
    <row r="114" spans="1:11" ht="0" hidden="1" customHeight="1" x14ac:dyDescent="0.25">
      <c r="A114" s="2" t="s">
        <v>16</v>
      </c>
      <c r="B114" s="1"/>
      <c r="C114" s="1"/>
      <c r="D114" s="1"/>
      <c r="E114" s="1"/>
      <c r="F114" s="1"/>
      <c r="G114" s="1"/>
      <c r="H114" s="1"/>
      <c r="I114" s="3">
        <v>3696541.43</v>
      </c>
      <c r="J114" s="3">
        <v>3696643.59</v>
      </c>
      <c r="K114" s="3">
        <v>0</v>
      </c>
    </row>
    <row r="115" spans="1:11" ht="0" hidden="1" customHeight="1" x14ac:dyDescent="0.25">
      <c r="A115" s="2" t="s">
        <v>17</v>
      </c>
      <c r="B115" s="1"/>
      <c r="C115" s="1"/>
      <c r="D115" s="1"/>
      <c r="E115" s="1"/>
      <c r="F115" s="1"/>
      <c r="G115" s="1"/>
      <c r="H115" s="1"/>
      <c r="I115" s="3">
        <v>3696541.43</v>
      </c>
      <c r="J115" s="3">
        <v>3696643.59</v>
      </c>
      <c r="K115" s="3">
        <v>0</v>
      </c>
    </row>
    <row r="116" spans="1:11" ht="0" hidden="1" customHeight="1" x14ac:dyDescent="0.25">
      <c r="A116" s="2" t="s">
        <v>18</v>
      </c>
      <c r="B116" s="1"/>
      <c r="C116" s="1"/>
      <c r="D116" s="1"/>
      <c r="E116" s="1"/>
      <c r="F116" s="1"/>
      <c r="G116" s="1"/>
      <c r="H116" s="1"/>
      <c r="I116" s="3">
        <v>1909716</v>
      </c>
      <c r="J116" s="3">
        <v>1909818.16</v>
      </c>
      <c r="K116" s="3">
        <v>0</v>
      </c>
    </row>
    <row r="117" spans="1:11" ht="0" hidden="1" customHeight="1" x14ac:dyDescent="0.25">
      <c r="A117" s="2" t="s">
        <v>19</v>
      </c>
      <c r="B117" s="1"/>
      <c r="C117" s="1"/>
      <c r="D117" s="1"/>
      <c r="E117" s="1"/>
      <c r="F117" s="1"/>
      <c r="G117" s="1"/>
      <c r="H117" s="1"/>
      <c r="I117" s="3">
        <v>1909716</v>
      </c>
      <c r="J117" s="3">
        <v>1909818.16</v>
      </c>
      <c r="K117" s="3">
        <v>0</v>
      </c>
    </row>
    <row r="118" spans="1:11" ht="0" hidden="1" customHeight="1" x14ac:dyDescent="0.25">
      <c r="A118" s="2" t="s">
        <v>20</v>
      </c>
      <c r="B118" s="1"/>
      <c r="C118" s="1"/>
      <c r="D118" s="1"/>
      <c r="E118" s="1"/>
      <c r="F118" s="1"/>
      <c r="G118" s="1"/>
      <c r="H118" s="1"/>
      <c r="I118" s="3">
        <v>11034.7</v>
      </c>
      <c r="J118" s="3">
        <v>11034.7</v>
      </c>
      <c r="K118" s="3">
        <v>0</v>
      </c>
    </row>
    <row r="119" spans="1:11" ht="0" hidden="1" customHeight="1" x14ac:dyDescent="0.25">
      <c r="A119" s="2" t="s">
        <v>21</v>
      </c>
      <c r="B119" s="1"/>
      <c r="C119" s="1"/>
      <c r="D119" s="1"/>
      <c r="E119" s="1"/>
      <c r="F119" s="1"/>
      <c r="G119" s="1"/>
      <c r="H119" s="1"/>
      <c r="I119" s="3">
        <v>11034.7</v>
      </c>
      <c r="J119" s="3">
        <v>11034.7</v>
      </c>
      <c r="K119" s="3">
        <v>0</v>
      </c>
    </row>
    <row r="120" spans="1:11" ht="0" hidden="1" customHeight="1" x14ac:dyDescent="0.25">
      <c r="A120" s="2" t="s">
        <v>22</v>
      </c>
      <c r="B120" s="1"/>
      <c r="C120" s="1"/>
      <c r="D120" s="1"/>
      <c r="E120" s="1"/>
      <c r="F120" s="1"/>
      <c r="G120" s="1"/>
      <c r="H120" s="1"/>
      <c r="I120" s="3">
        <v>1983671.9</v>
      </c>
      <c r="J120" s="3">
        <v>1983671.9</v>
      </c>
      <c r="K120" s="3">
        <v>0</v>
      </c>
    </row>
    <row r="121" spans="1:11" ht="0" hidden="1" customHeight="1" x14ac:dyDescent="0.25">
      <c r="A121" s="2" t="s">
        <v>23</v>
      </c>
      <c r="B121" s="1"/>
      <c r="C121" s="1"/>
      <c r="D121" s="1"/>
      <c r="E121" s="1"/>
      <c r="F121" s="1"/>
      <c r="G121" s="1"/>
      <c r="H121" s="1"/>
      <c r="I121" s="3">
        <v>1983671.9</v>
      </c>
      <c r="J121" s="3">
        <v>1983671.9</v>
      </c>
      <c r="K121" s="3">
        <v>0</v>
      </c>
    </row>
    <row r="122" spans="1:11" ht="0" hidden="1" customHeight="1" x14ac:dyDescent="0.25">
      <c r="A122" s="2" t="s">
        <v>24</v>
      </c>
      <c r="B122" s="1"/>
      <c r="C122" s="1"/>
      <c r="D122" s="1"/>
      <c r="E122" s="1"/>
      <c r="F122" s="1"/>
      <c r="G122" s="1"/>
      <c r="H122" s="1"/>
      <c r="I122" s="3">
        <v>-207881.17</v>
      </c>
      <c r="J122" s="3">
        <v>-207881.17</v>
      </c>
      <c r="K122" s="3">
        <v>0</v>
      </c>
    </row>
    <row r="123" spans="1:11" ht="0" hidden="1" customHeight="1" x14ac:dyDescent="0.25">
      <c r="A123" s="2" t="s">
        <v>25</v>
      </c>
      <c r="B123" s="1"/>
      <c r="C123" s="1"/>
      <c r="D123" s="1"/>
      <c r="E123" s="1"/>
      <c r="F123" s="1"/>
      <c r="G123" s="1"/>
      <c r="H123" s="1"/>
      <c r="I123" s="3">
        <v>-207881.17</v>
      </c>
      <c r="J123" s="3">
        <v>-207881.17</v>
      </c>
      <c r="K123" s="3">
        <v>0</v>
      </c>
    </row>
    <row r="124" spans="1:11" ht="0" hidden="1" customHeight="1" x14ac:dyDescent="0.25">
      <c r="A124" s="2" t="s">
        <v>26</v>
      </c>
      <c r="B124" s="1"/>
      <c r="C124" s="1"/>
      <c r="D124" s="1"/>
      <c r="E124" s="1"/>
      <c r="F124" s="1"/>
      <c r="G124" s="1"/>
      <c r="H124" s="1"/>
      <c r="I124" s="3">
        <v>281387.5</v>
      </c>
      <c r="J124" s="3">
        <v>281387.5</v>
      </c>
      <c r="K124" s="3">
        <v>0</v>
      </c>
    </row>
    <row r="125" spans="1:11" ht="0" hidden="1" customHeight="1" x14ac:dyDescent="0.25">
      <c r="A125" s="2" t="s">
        <v>27</v>
      </c>
      <c r="B125" s="1"/>
      <c r="C125" s="1"/>
      <c r="D125" s="1"/>
      <c r="E125" s="1"/>
      <c r="F125" s="1"/>
      <c r="G125" s="1"/>
      <c r="H125" s="1"/>
      <c r="I125" s="3">
        <v>281387.5</v>
      </c>
      <c r="J125" s="3">
        <v>281387.5</v>
      </c>
      <c r="K125" s="3">
        <v>0</v>
      </c>
    </row>
    <row r="126" spans="1:11" ht="0" hidden="1" customHeight="1" x14ac:dyDescent="0.25">
      <c r="A126" s="2" t="s">
        <v>27</v>
      </c>
      <c r="B126" s="1"/>
      <c r="C126" s="1"/>
      <c r="D126" s="1"/>
      <c r="E126" s="1"/>
      <c r="F126" s="1"/>
      <c r="G126" s="1"/>
      <c r="H126" s="1"/>
      <c r="I126" s="3">
        <v>281387.5</v>
      </c>
      <c r="J126" s="3">
        <v>281387.5</v>
      </c>
      <c r="K126" s="3">
        <v>0</v>
      </c>
    </row>
    <row r="127" spans="1:11" ht="0" hidden="1" customHeight="1" x14ac:dyDescent="0.25">
      <c r="A127" s="2" t="s">
        <v>28</v>
      </c>
      <c r="B127" s="1"/>
      <c r="C127" s="1"/>
      <c r="D127" s="1"/>
      <c r="E127" s="1"/>
      <c r="F127" s="1"/>
      <c r="G127" s="1"/>
      <c r="H127" s="1"/>
      <c r="I127" s="3">
        <v>2613759.15</v>
      </c>
      <c r="J127" s="3">
        <v>2616779.2799999998</v>
      </c>
      <c r="K127" s="3">
        <v>0</v>
      </c>
    </row>
    <row r="128" spans="1:11" ht="0" hidden="1" customHeight="1" x14ac:dyDescent="0.25">
      <c r="A128" s="2" t="s">
        <v>29</v>
      </c>
      <c r="B128" s="1"/>
      <c r="C128" s="1"/>
      <c r="D128" s="1"/>
      <c r="E128" s="1"/>
      <c r="F128" s="1"/>
      <c r="G128" s="1"/>
      <c r="H128" s="1"/>
      <c r="I128" s="3">
        <v>977567.73</v>
      </c>
      <c r="J128" s="3">
        <v>978738.65</v>
      </c>
      <c r="K128" s="3">
        <v>0</v>
      </c>
    </row>
    <row r="129" spans="1:11" ht="0" hidden="1" customHeight="1" x14ac:dyDescent="0.25">
      <c r="A129" s="2" t="s">
        <v>30</v>
      </c>
      <c r="B129" s="1"/>
      <c r="C129" s="1"/>
      <c r="D129" s="1"/>
      <c r="E129" s="1"/>
      <c r="F129" s="1"/>
      <c r="G129" s="1"/>
      <c r="H129" s="1"/>
      <c r="I129" s="3">
        <v>977567.73</v>
      </c>
      <c r="J129" s="3">
        <v>978738.65</v>
      </c>
      <c r="K129" s="3">
        <v>0</v>
      </c>
    </row>
    <row r="130" spans="1:11" ht="0" hidden="1" customHeight="1" x14ac:dyDescent="0.25">
      <c r="A130" s="2" t="s">
        <v>31</v>
      </c>
      <c r="B130" s="1"/>
      <c r="C130" s="1"/>
      <c r="D130" s="1"/>
      <c r="E130" s="1"/>
      <c r="F130" s="1"/>
      <c r="G130" s="1"/>
      <c r="H130" s="1"/>
      <c r="I130" s="3">
        <v>1636191.42</v>
      </c>
      <c r="J130" s="3">
        <v>1638040.63</v>
      </c>
      <c r="K130" s="3">
        <v>0</v>
      </c>
    </row>
    <row r="131" spans="1:11" ht="0" hidden="1" customHeight="1" x14ac:dyDescent="0.25">
      <c r="A131" s="2" t="s">
        <v>32</v>
      </c>
      <c r="B131" s="1"/>
      <c r="C131" s="1"/>
      <c r="D131" s="1"/>
      <c r="E131" s="1"/>
      <c r="F131" s="1"/>
      <c r="G131" s="1"/>
      <c r="H131" s="1"/>
      <c r="I131" s="3">
        <v>988202.26</v>
      </c>
      <c r="J131" s="3">
        <v>988202.26</v>
      </c>
      <c r="K131" s="3">
        <v>0</v>
      </c>
    </row>
    <row r="132" spans="1:11" ht="0" hidden="1" customHeight="1" x14ac:dyDescent="0.25">
      <c r="A132" s="2" t="s">
        <v>33</v>
      </c>
      <c r="B132" s="1"/>
      <c r="C132" s="1"/>
      <c r="D132" s="1"/>
      <c r="E132" s="1"/>
      <c r="F132" s="1"/>
      <c r="G132" s="1"/>
      <c r="H132" s="1"/>
      <c r="I132" s="3">
        <v>988202.26</v>
      </c>
      <c r="J132" s="3">
        <v>988202.26</v>
      </c>
      <c r="K132" s="3">
        <v>0</v>
      </c>
    </row>
    <row r="133" spans="1:11" ht="0" hidden="1" customHeight="1" x14ac:dyDescent="0.25">
      <c r="A133" s="2" t="s">
        <v>34</v>
      </c>
      <c r="B133" s="1"/>
      <c r="C133" s="1"/>
      <c r="D133" s="1"/>
      <c r="E133" s="1"/>
      <c r="F133" s="1"/>
      <c r="G133" s="1"/>
      <c r="H133" s="1"/>
      <c r="I133" s="3">
        <v>647989.16</v>
      </c>
      <c r="J133" s="3">
        <v>649838.37</v>
      </c>
      <c r="K133" s="3">
        <v>0</v>
      </c>
    </row>
    <row r="134" spans="1:11" ht="0" hidden="1" customHeight="1" x14ac:dyDescent="0.25">
      <c r="A134" s="2" t="s">
        <v>35</v>
      </c>
      <c r="B134" s="1"/>
      <c r="C134" s="1"/>
      <c r="D134" s="1"/>
      <c r="E134" s="1"/>
      <c r="F134" s="1"/>
      <c r="G134" s="1"/>
      <c r="H134" s="1"/>
      <c r="I134" s="3">
        <v>647989.16</v>
      </c>
      <c r="J134" s="3">
        <v>649838.37</v>
      </c>
      <c r="K134" s="3">
        <v>0</v>
      </c>
    </row>
    <row r="135" spans="1:11" ht="0" hidden="1" customHeight="1" x14ac:dyDescent="0.25">
      <c r="A135" s="2" t="s">
        <v>36</v>
      </c>
      <c r="B135" s="1"/>
      <c r="C135" s="1"/>
      <c r="D135" s="1"/>
      <c r="E135" s="1"/>
      <c r="F135" s="1"/>
      <c r="G135" s="1"/>
      <c r="H135" s="1"/>
      <c r="I135" s="3">
        <v>2321679.71</v>
      </c>
      <c r="J135" s="3">
        <v>2321679.71</v>
      </c>
      <c r="K135" s="3">
        <v>0</v>
      </c>
    </row>
    <row r="136" spans="1:11" ht="0" hidden="1" customHeight="1" x14ac:dyDescent="0.25">
      <c r="A136" s="2" t="s">
        <v>37</v>
      </c>
      <c r="B136" s="1"/>
      <c r="C136" s="1"/>
      <c r="D136" s="1"/>
      <c r="E136" s="1"/>
      <c r="F136" s="1"/>
      <c r="G136" s="1"/>
      <c r="H136" s="1"/>
      <c r="I136" s="3">
        <v>2065836.3</v>
      </c>
      <c r="J136" s="3">
        <v>2065836.3</v>
      </c>
      <c r="K136" s="3">
        <v>0</v>
      </c>
    </row>
    <row r="137" spans="1:11" ht="0" hidden="1" customHeight="1" x14ac:dyDescent="0.25">
      <c r="A137" s="2" t="s">
        <v>38</v>
      </c>
      <c r="B137" s="1"/>
      <c r="C137" s="1"/>
      <c r="D137" s="1"/>
      <c r="E137" s="1"/>
      <c r="F137" s="1"/>
      <c r="G137" s="1"/>
      <c r="H137" s="1"/>
      <c r="I137" s="3">
        <v>396394.23</v>
      </c>
      <c r="J137" s="3">
        <v>396394.23</v>
      </c>
      <c r="K137" s="3">
        <v>0</v>
      </c>
    </row>
    <row r="138" spans="1:11" ht="0" hidden="1" customHeight="1" x14ac:dyDescent="0.25">
      <c r="A138" s="2" t="s">
        <v>39</v>
      </c>
      <c r="B138" s="1"/>
      <c r="C138" s="1"/>
      <c r="D138" s="1"/>
      <c r="E138" s="1"/>
      <c r="F138" s="1"/>
      <c r="G138" s="1"/>
      <c r="H138" s="1"/>
      <c r="I138" s="3">
        <v>396394.23</v>
      </c>
      <c r="J138" s="3">
        <v>396394.23</v>
      </c>
      <c r="K138" s="3">
        <v>0</v>
      </c>
    </row>
    <row r="139" spans="1:11" ht="0" hidden="1" customHeight="1" x14ac:dyDescent="0.25">
      <c r="A139" s="2" t="s">
        <v>40</v>
      </c>
      <c r="B139" s="1"/>
      <c r="C139" s="1"/>
      <c r="D139" s="1"/>
      <c r="E139" s="1"/>
      <c r="F139" s="1"/>
      <c r="G139" s="1"/>
      <c r="H139" s="1"/>
      <c r="I139" s="3">
        <v>1669442.07</v>
      </c>
      <c r="J139" s="3">
        <v>1669442.07</v>
      </c>
      <c r="K139" s="3">
        <v>0</v>
      </c>
    </row>
    <row r="140" spans="1:11" ht="0" hidden="1" customHeight="1" x14ac:dyDescent="0.25">
      <c r="A140" s="2" t="s">
        <v>41</v>
      </c>
      <c r="B140" s="1"/>
      <c r="C140" s="1"/>
      <c r="D140" s="1"/>
      <c r="E140" s="1"/>
      <c r="F140" s="1"/>
      <c r="G140" s="1"/>
      <c r="H140" s="1"/>
      <c r="I140" s="3">
        <v>1669442.07</v>
      </c>
      <c r="J140" s="3">
        <v>1669442.07</v>
      </c>
      <c r="K140" s="3">
        <v>0</v>
      </c>
    </row>
    <row r="141" spans="1:11" ht="0" hidden="1" customHeight="1" x14ac:dyDescent="0.25">
      <c r="A141" s="2" t="s">
        <v>42</v>
      </c>
      <c r="B141" s="1"/>
      <c r="C141" s="1"/>
      <c r="D141" s="1"/>
      <c r="E141" s="1"/>
      <c r="F141" s="1"/>
      <c r="G141" s="1"/>
      <c r="H141" s="1"/>
      <c r="I141" s="3">
        <v>36.51</v>
      </c>
      <c r="J141" s="3">
        <v>36.51</v>
      </c>
      <c r="K141" s="3">
        <v>0</v>
      </c>
    </row>
    <row r="142" spans="1:11" ht="0" hidden="1" customHeight="1" x14ac:dyDescent="0.25">
      <c r="A142" s="2" t="s">
        <v>43</v>
      </c>
      <c r="B142" s="1"/>
      <c r="C142" s="1"/>
      <c r="D142" s="1"/>
      <c r="E142" s="1"/>
      <c r="F142" s="1"/>
      <c r="G142" s="1"/>
      <c r="H142" s="1"/>
      <c r="I142" s="3">
        <v>36.51</v>
      </c>
      <c r="J142" s="3">
        <v>36.51</v>
      </c>
      <c r="K142" s="3">
        <v>0</v>
      </c>
    </row>
    <row r="143" spans="1:11" ht="0" hidden="1" customHeight="1" x14ac:dyDescent="0.25">
      <c r="A143" s="2" t="s">
        <v>44</v>
      </c>
      <c r="B143" s="1"/>
      <c r="C143" s="1"/>
      <c r="D143" s="1"/>
      <c r="E143" s="1"/>
      <c r="F143" s="1"/>
      <c r="G143" s="1"/>
      <c r="H143" s="1"/>
      <c r="I143" s="3">
        <v>36.51</v>
      </c>
      <c r="J143" s="3">
        <v>36.51</v>
      </c>
      <c r="K143" s="3">
        <v>0</v>
      </c>
    </row>
    <row r="144" spans="1:11" ht="0" hidden="1" customHeight="1" x14ac:dyDescent="0.25">
      <c r="A144" s="2" t="s">
        <v>45</v>
      </c>
      <c r="B144" s="1"/>
      <c r="C144" s="1"/>
      <c r="D144" s="1"/>
      <c r="E144" s="1"/>
      <c r="F144" s="1"/>
      <c r="G144" s="1"/>
      <c r="H144" s="1"/>
      <c r="I144" s="3">
        <v>255806.9</v>
      </c>
      <c r="J144" s="3">
        <v>255806.9</v>
      </c>
      <c r="K144" s="3">
        <v>0</v>
      </c>
    </row>
    <row r="145" spans="1:11" ht="0" hidden="1" customHeight="1" x14ac:dyDescent="0.25">
      <c r="A145" s="2" t="s">
        <v>46</v>
      </c>
      <c r="B145" s="1"/>
      <c r="C145" s="1"/>
      <c r="D145" s="1"/>
      <c r="E145" s="1"/>
      <c r="F145" s="1"/>
      <c r="G145" s="1"/>
      <c r="H145" s="1"/>
      <c r="I145" s="3">
        <v>255806.9</v>
      </c>
      <c r="J145" s="3">
        <v>255806.9</v>
      </c>
      <c r="K145" s="3">
        <v>0</v>
      </c>
    </row>
    <row r="146" spans="1:11" ht="0" hidden="1" customHeight="1" x14ac:dyDescent="0.25">
      <c r="A146" s="2" t="s">
        <v>47</v>
      </c>
      <c r="B146" s="1"/>
      <c r="C146" s="1"/>
      <c r="D146" s="1"/>
      <c r="E146" s="1"/>
      <c r="F146" s="1"/>
      <c r="G146" s="1"/>
      <c r="H146" s="1"/>
      <c r="I146" s="3">
        <v>255806.9</v>
      </c>
      <c r="J146" s="3">
        <v>255806.9</v>
      </c>
      <c r="K146" s="3">
        <v>0</v>
      </c>
    </row>
    <row r="147" spans="1:11" ht="0" hidden="1" customHeight="1" x14ac:dyDescent="0.25">
      <c r="A147" s="2" t="s">
        <v>48</v>
      </c>
      <c r="B147" s="1"/>
      <c r="C147" s="1"/>
      <c r="D147" s="1"/>
      <c r="E147" s="1"/>
      <c r="F147" s="1"/>
      <c r="G147" s="1"/>
      <c r="H147" s="1"/>
      <c r="I147" s="3">
        <v>88531.93</v>
      </c>
      <c r="J147" s="3">
        <v>88531.93</v>
      </c>
      <c r="K147" s="3">
        <v>0</v>
      </c>
    </row>
    <row r="148" spans="1:11" ht="0" hidden="1" customHeight="1" x14ac:dyDescent="0.25">
      <c r="A148" s="2" t="s">
        <v>49</v>
      </c>
      <c r="B148" s="1"/>
      <c r="C148" s="1"/>
      <c r="D148" s="1"/>
      <c r="E148" s="1"/>
      <c r="F148" s="1"/>
      <c r="G148" s="1"/>
      <c r="H148" s="1"/>
      <c r="I148" s="3">
        <v>88531.93</v>
      </c>
      <c r="J148" s="3">
        <v>88531.93</v>
      </c>
      <c r="K148" s="3">
        <v>0</v>
      </c>
    </row>
    <row r="149" spans="1:11" ht="0" hidden="1" customHeight="1" x14ac:dyDescent="0.25">
      <c r="A149" s="2" t="s">
        <v>50</v>
      </c>
      <c r="B149" s="1"/>
      <c r="C149" s="1"/>
      <c r="D149" s="1"/>
      <c r="E149" s="1"/>
      <c r="F149" s="1"/>
      <c r="G149" s="1"/>
      <c r="H149" s="1"/>
      <c r="I149" s="3">
        <v>88531.93</v>
      </c>
      <c r="J149" s="3">
        <v>88531.93</v>
      </c>
      <c r="K149" s="3">
        <v>0</v>
      </c>
    </row>
    <row r="150" spans="1:11" ht="0" hidden="1" customHeight="1" x14ac:dyDescent="0.25">
      <c r="A150" s="2" t="s">
        <v>51</v>
      </c>
      <c r="B150" s="1"/>
      <c r="C150" s="1"/>
      <c r="D150" s="1"/>
      <c r="E150" s="1"/>
      <c r="F150" s="1"/>
      <c r="G150" s="1"/>
      <c r="H150" s="1"/>
      <c r="I150" s="3">
        <v>88531.93</v>
      </c>
      <c r="J150" s="3">
        <v>88531.93</v>
      </c>
      <c r="K150" s="3">
        <v>0</v>
      </c>
    </row>
    <row r="151" spans="1:11" ht="0" hidden="1" customHeight="1" x14ac:dyDescent="0.25">
      <c r="A151" s="2" t="s">
        <v>52</v>
      </c>
      <c r="B151" s="1"/>
      <c r="C151" s="1"/>
      <c r="D151" s="1"/>
      <c r="E151" s="1"/>
      <c r="F151" s="1"/>
      <c r="G151" s="1"/>
      <c r="H151" s="1"/>
      <c r="I151" s="3">
        <v>1119543.05</v>
      </c>
      <c r="J151" s="3">
        <v>1119543.05</v>
      </c>
      <c r="K151" s="3">
        <v>0</v>
      </c>
    </row>
    <row r="152" spans="1:11" ht="0" hidden="1" customHeight="1" x14ac:dyDescent="0.25">
      <c r="A152" s="2" t="s">
        <v>53</v>
      </c>
      <c r="B152" s="1"/>
      <c r="C152" s="1"/>
      <c r="D152" s="1"/>
      <c r="E152" s="1"/>
      <c r="F152" s="1"/>
      <c r="G152" s="1"/>
      <c r="H152" s="1"/>
      <c r="I152" s="3">
        <v>217475</v>
      </c>
      <c r="J152" s="3">
        <v>217475</v>
      </c>
      <c r="K152" s="3">
        <v>0</v>
      </c>
    </row>
    <row r="153" spans="1:11" ht="0" hidden="1" customHeight="1" x14ac:dyDescent="0.25">
      <c r="A153" s="2" t="s">
        <v>54</v>
      </c>
      <c r="B153" s="1"/>
      <c r="C153" s="1"/>
      <c r="D153" s="1"/>
      <c r="E153" s="1"/>
      <c r="F153" s="1"/>
      <c r="G153" s="1"/>
      <c r="H153" s="1"/>
      <c r="I153" s="3">
        <v>217475</v>
      </c>
      <c r="J153" s="3">
        <v>217475</v>
      </c>
      <c r="K153" s="3">
        <v>0</v>
      </c>
    </row>
    <row r="154" spans="1:11" ht="0" hidden="1" customHeight="1" x14ac:dyDescent="0.25">
      <c r="A154" s="2" t="s">
        <v>55</v>
      </c>
      <c r="B154" s="1"/>
      <c r="C154" s="1"/>
      <c r="D154" s="1"/>
      <c r="E154" s="1"/>
      <c r="F154" s="1"/>
      <c r="G154" s="1"/>
      <c r="H154" s="1"/>
      <c r="I154" s="3">
        <v>217475</v>
      </c>
      <c r="J154" s="3">
        <v>217475</v>
      </c>
      <c r="K154" s="3">
        <v>0</v>
      </c>
    </row>
    <row r="155" spans="1:11" ht="0" hidden="1" customHeight="1" x14ac:dyDescent="0.25">
      <c r="A155" s="2" t="s">
        <v>56</v>
      </c>
      <c r="B155" s="1"/>
      <c r="C155" s="1"/>
      <c r="D155" s="1"/>
      <c r="E155" s="1"/>
      <c r="F155" s="1"/>
      <c r="G155" s="1"/>
      <c r="H155" s="1"/>
      <c r="I155" s="3">
        <v>902068.05</v>
      </c>
      <c r="J155" s="3">
        <v>902068.05</v>
      </c>
      <c r="K155" s="3">
        <v>0</v>
      </c>
    </row>
    <row r="156" spans="1:11" ht="0" hidden="1" customHeight="1" x14ac:dyDescent="0.25">
      <c r="A156" s="2" t="s">
        <v>57</v>
      </c>
      <c r="B156" s="1"/>
      <c r="C156" s="1"/>
      <c r="D156" s="1"/>
      <c r="E156" s="1"/>
      <c r="F156" s="1"/>
      <c r="G156" s="1"/>
      <c r="H156" s="1"/>
      <c r="I156" s="3">
        <v>709561.05</v>
      </c>
      <c r="J156" s="3">
        <v>709561.05</v>
      </c>
      <c r="K156" s="3">
        <v>0</v>
      </c>
    </row>
    <row r="157" spans="1:11" ht="0" hidden="1" customHeight="1" x14ac:dyDescent="0.25">
      <c r="A157" s="2" t="s">
        <v>58</v>
      </c>
      <c r="B157" s="1"/>
      <c r="C157" s="1"/>
      <c r="D157" s="1"/>
      <c r="E157" s="1"/>
      <c r="F157" s="1"/>
      <c r="G157" s="1"/>
      <c r="H157" s="1"/>
      <c r="I157" s="3">
        <v>709561.05</v>
      </c>
      <c r="J157" s="3">
        <v>709561.05</v>
      </c>
      <c r="K157" s="3">
        <v>0</v>
      </c>
    </row>
    <row r="158" spans="1:11" ht="0" hidden="1" customHeight="1" x14ac:dyDescent="0.25">
      <c r="A158" s="2" t="s">
        <v>59</v>
      </c>
      <c r="B158" s="1"/>
      <c r="C158" s="1"/>
      <c r="D158" s="1"/>
      <c r="E158" s="1"/>
      <c r="F158" s="1"/>
      <c r="G158" s="1"/>
      <c r="H158" s="1"/>
      <c r="I158" s="3">
        <v>192507</v>
      </c>
      <c r="J158" s="3">
        <v>192507</v>
      </c>
      <c r="K158" s="3">
        <v>0</v>
      </c>
    </row>
    <row r="159" spans="1:11" ht="0" hidden="1" customHeight="1" x14ac:dyDescent="0.25">
      <c r="A159" s="2" t="s">
        <v>60</v>
      </c>
      <c r="B159" s="1"/>
      <c r="C159" s="1"/>
      <c r="D159" s="1"/>
      <c r="E159" s="1"/>
      <c r="F159" s="1"/>
      <c r="G159" s="1"/>
      <c r="H159" s="1"/>
      <c r="I159" s="3">
        <v>192507</v>
      </c>
      <c r="J159" s="3">
        <v>192507</v>
      </c>
      <c r="K159" s="3">
        <v>0</v>
      </c>
    </row>
    <row r="160" spans="1:11" ht="0" hidden="1" customHeight="1" x14ac:dyDescent="0.25">
      <c r="A160" s="2" t="s">
        <v>61</v>
      </c>
      <c r="B160" s="1"/>
      <c r="C160" s="1"/>
      <c r="D160" s="1"/>
      <c r="E160" s="1"/>
      <c r="F160" s="1"/>
      <c r="G160" s="1"/>
      <c r="H160" s="1"/>
      <c r="I160" s="3">
        <v>236051.44</v>
      </c>
      <c r="J160" s="3">
        <v>236051.44</v>
      </c>
      <c r="K160" s="3">
        <v>0</v>
      </c>
    </row>
    <row r="161" spans="1:11" ht="0" hidden="1" customHeight="1" x14ac:dyDescent="0.25">
      <c r="A161" s="2" t="s">
        <v>62</v>
      </c>
      <c r="B161" s="1"/>
      <c r="C161" s="1"/>
      <c r="D161" s="1"/>
      <c r="E161" s="1"/>
      <c r="F161" s="1"/>
      <c r="G161" s="1"/>
      <c r="H161" s="1"/>
      <c r="I161" s="3">
        <v>236051.44</v>
      </c>
      <c r="J161" s="3">
        <v>236051.44</v>
      </c>
      <c r="K161" s="3">
        <v>0</v>
      </c>
    </row>
    <row r="162" spans="1:11" ht="0" hidden="1" customHeight="1" x14ac:dyDescent="0.25">
      <c r="A162" s="2" t="s">
        <v>63</v>
      </c>
      <c r="B162" s="1"/>
      <c r="C162" s="1"/>
      <c r="D162" s="1"/>
      <c r="E162" s="1"/>
      <c r="F162" s="1"/>
      <c r="G162" s="1"/>
      <c r="H162" s="1"/>
      <c r="I162" s="3">
        <v>236051.44</v>
      </c>
      <c r="J162" s="3">
        <v>236051.44</v>
      </c>
      <c r="K162" s="3">
        <v>0</v>
      </c>
    </row>
    <row r="163" spans="1:11" ht="0" hidden="1" customHeight="1" x14ac:dyDescent="0.25">
      <c r="A163" s="2" t="s">
        <v>64</v>
      </c>
      <c r="B163" s="1"/>
      <c r="C163" s="1"/>
      <c r="D163" s="1"/>
      <c r="E163" s="1"/>
      <c r="F163" s="1"/>
      <c r="G163" s="1"/>
      <c r="H163" s="1"/>
      <c r="I163" s="3">
        <v>236051.44</v>
      </c>
      <c r="J163" s="3">
        <v>236051.44</v>
      </c>
      <c r="K163" s="3">
        <v>0</v>
      </c>
    </row>
    <row r="164" spans="1:11" ht="0" hidden="1" customHeight="1" x14ac:dyDescent="0.25">
      <c r="A164" s="2" t="s">
        <v>65</v>
      </c>
      <c r="B164" s="1"/>
      <c r="C164" s="1"/>
      <c r="D164" s="1"/>
      <c r="E164" s="1"/>
      <c r="F164" s="1"/>
      <c r="G164" s="1"/>
      <c r="H164" s="1"/>
      <c r="I164" s="3">
        <v>325000</v>
      </c>
      <c r="J164" s="3">
        <v>325000</v>
      </c>
      <c r="K164" s="3">
        <v>0</v>
      </c>
    </row>
    <row r="165" spans="1:11" ht="0" hidden="1" customHeight="1" x14ac:dyDescent="0.25">
      <c r="A165" s="2" t="s">
        <v>66</v>
      </c>
      <c r="B165" s="1"/>
      <c r="C165" s="1"/>
      <c r="D165" s="1"/>
      <c r="E165" s="1"/>
      <c r="F165" s="1"/>
      <c r="G165" s="1"/>
      <c r="H165" s="1"/>
      <c r="I165" s="3">
        <v>325000</v>
      </c>
      <c r="J165" s="3">
        <v>325000</v>
      </c>
      <c r="K165" s="3">
        <v>0</v>
      </c>
    </row>
    <row r="166" spans="1:11" ht="0" hidden="1" customHeight="1" x14ac:dyDescent="0.25">
      <c r="A166" s="2" t="s">
        <v>67</v>
      </c>
      <c r="B166" s="1"/>
      <c r="C166" s="1"/>
      <c r="D166" s="1"/>
      <c r="E166" s="1"/>
      <c r="F166" s="1"/>
      <c r="G166" s="1"/>
      <c r="H166" s="1"/>
      <c r="I166" s="3">
        <v>325000</v>
      </c>
      <c r="J166" s="3">
        <v>325000</v>
      </c>
      <c r="K166" s="3">
        <v>0</v>
      </c>
    </row>
    <row r="167" spans="1:11" ht="0" hidden="1" customHeight="1" x14ac:dyDescent="0.25">
      <c r="A167" s="2" t="s">
        <v>68</v>
      </c>
      <c r="B167" s="1"/>
      <c r="C167" s="1"/>
      <c r="D167" s="1"/>
      <c r="E167" s="1"/>
      <c r="F167" s="1"/>
      <c r="G167" s="1"/>
      <c r="H167" s="1"/>
      <c r="I167" s="3">
        <v>70813029.989999995</v>
      </c>
      <c r="J167" s="3">
        <v>70737365.670000002</v>
      </c>
      <c r="K167" s="3">
        <v>75664.320000000007</v>
      </c>
    </row>
    <row r="168" spans="1:11" ht="0" hidden="1" customHeight="1" x14ac:dyDescent="0.25">
      <c r="A168" s="2" t="s">
        <v>69</v>
      </c>
      <c r="B168" s="1"/>
      <c r="C168" s="1"/>
      <c r="D168" s="1"/>
      <c r="E168" s="1"/>
      <c r="F168" s="1"/>
      <c r="G168" s="1"/>
      <c r="H168" s="1"/>
      <c r="I168" s="3">
        <v>70813029.989999995</v>
      </c>
      <c r="J168" s="3">
        <v>70813029.989999995</v>
      </c>
      <c r="K168" s="3">
        <v>0</v>
      </c>
    </row>
    <row r="169" spans="1:11" ht="0" hidden="1" customHeight="1" x14ac:dyDescent="0.25">
      <c r="A169" s="2" t="s">
        <v>70</v>
      </c>
      <c r="B169" s="1"/>
      <c r="C169" s="1"/>
      <c r="D169" s="1"/>
      <c r="E169" s="1"/>
      <c r="F169" s="1"/>
      <c r="G169" s="1"/>
      <c r="H169" s="1"/>
      <c r="I169" s="3">
        <v>10593572.810000001</v>
      </c>
      <c r="J169" s="3">
        <v>10593572.810000001</v>
      </c>
      <c r="K169" s="3">
        <v>0</v>
      </c>
    </row>
    <row r="170" spans="1:11" ht="0" hidden="1" customHeight="1" x14ac:dyDescent="0.25">
      <c r="A170" s="2" t="s">
        <v>71</v>
      </c>
      <c r="B170" s="1"/>
      <c r="C170" s="1"/>
      <c r="D170" s="1"/>
      <c r="E170" s="1"/>
      <c r="F170" s="1"/>
      <c r="G170" s="1"/>
      <c r="H170" s="1"/>
      <c r="I170" s="3">
        <v>10593572.810000001</v>
      </c>
      <c r="J170" s="3">
        <v>10593572.810000001</v>
      </c>
      <c r="K170" s="3">
        <v>0</v>
      </c>
    </row>
    <row r="171" spans="1:11" ht="0" hidden="1" customHeight="1" x14ac:dyDescent="0.25">
      <c r="A171" s="2" t="s">
        <v>72</v>
      </c>
      <c r="B171" s="1"/>
      <c r="C171" s="1"/>
      <c r="D171" s="1"/>
      <c r="E171" s="1"/>
      <c r="F171" s="1"/>
      <c r="G171" s="1"/>
      <c r="H171" s="1"/>
      <c r="I171" s="3">
        <v>10593572.810000001</v>
      </c>
      <c r="J171" s="3">
        <v>10593572.810000001</v>
      </c>
      <c r="K171" s="3">
        <v>0</v>
      </c>
    </row>
    <row r="172" spans="1:11" ht="0" hidden="1" customHeight="1" x14ac:dyDescent="0.25">
      <c r="A172" s="2" t="s">
        <v>73</v>
      </c>
      <c r="B172" s="1"/>
      <c r="C172" s="1"/>
      <c r="D172" s="1"/>
      <c r="E172" s="1"/>
      <c r="F172" s="1"/>
      <c r="G172" s="1"/>
      <c r="H172" s="1"/>
      <c r="I172" s="3">
        <v>29229336.879999999</v>
      </c>
      <c r="J172" s="3">
        <v>29229336.879999999</v>
      </c>
      <c r="K172" s="3">
        <v>0</v>
      </c>
    </row>
    <row r="173" spans="1:11" ht="0" hidden="1" customHeight="1" x14ac:dyDescent="0.25">
      <c r="A173" s="2" t="s">
        <v>74</v>
      </c>
      <c r="B173" s="1"/>
      <c r="C173" s="1"/>
      <c r="D173" s="1"/>
      <c r="E173" s="1"/>
      <c r="F173" s="1"/>
      <c r="G173" s="1"/>
      <c r="H173" s="1"/>
      <c r="I173" s="3">
        <v>4357437.3</v>
      </c>
      <c r="J173" s="3">
        <v>4357437.3</v>
      </c>
      <c r="K173" s="3">
        <v>0</v>
      </c>
    </row>
    <row r="174" spans="1:11" ht="0" hidden="1" customHeight="1" x14ac:dyDescent="0.25">
      <c r="A174" s="2" t="s">
        <v>75</v>
      </c>
      <c r="B174" s="1"/>
      <c r="C174" s="1"/>
      <c r="D174" s="1"/>
      <c r="E174" s="1"/>
      <c r="F174" s="1"/>
      <c r="G174" s="1"/>
      <c r="H174" s="1"/>
      <c r="I174" s="3">
        <v>4357437.3</v>
      </c>
      <c r="J174" s="3">
        <v>4357437.3</v>
      </c>
      <c r="K174" s="3">
        <v>0</v>
      </c>
    </row>
    <row r="175" spans="1:11" ht="0" hidden="1" customHeight="1" x14ac:dyDescent="0.25">
      <c r="A175" s="2" t="s">
        <v>76</v>
      </c>
      <c r="B175" s="1"/>
      <c r="C175" s="1"/>
      <c r="D175" s="1"/>
      <c r="E175" s="1"/>
      <c r="F175" s="1"/>
      <c r="G175" s="1"/>
      <c r="H175" s="1"/>
      <c r="I175" s="3">
        <v>87148.75</v>
      </c>
      <c r="J175" s="3">
        <v>87148.75</v>
      </c>
      <c r="K175" s="3">
        <v>0</v>
      </c>
    </row>
    <row r="176" spans="1:11" ht="0" hidden="1" customHeight="1" x14ac:dyDescent="0.25">
      <c r="A176" s="2" t="s">
        <v>77</v>
      </c>
      <c r="B176" s="1"/>
      <c r="C176" s="1"/>
      <c r="D176" s="1"/>
      <c r="E176" s="1"/>
      <c r="F176" s="1"/>
      <c r="G176" s="1"/>
      <c r="H176" s="1"/>
      <c r="I176" s="3">
        <v>87148.75</v>
      </c>
      <c r="J176" s="3">
        <v>87148.75</v>
      </c>
      <c r="K176" s="3">
        <v>0</v>
      </c>
    </row>
    <row r="177" spans="1:11" ht="0" hidden="1" customHeight="1" x14ac:dyDescent="0.25">
      <c r="A177" s="2" t="s">
        <v>78</v>
      </c>
      <c r="B177" s="1"/>
      <c r="C177" s="1"/>
      <c r="D177" s="1"/>
      <c r="E177" s="1"/>
      <c r="F177" s="1"/>
      <c r="G177" s="1"/>
      <c r="H177" s="1"/>
      <c r="I177" s="3">
        <v>14432288.609999999</v>
      </c>
      <c r="J177" s="3">
        <v>14432288.609999999</v>
      </c>
      <c r="K177" s="3">
        <v>0</v>
      </c>
    </row>
    <row r="178" spans="1:11" ht="0" hidden="1" customHeight="1" x14ac:dyDescent="0.25">
      <c r="A178" s="2" t="s">
        <v>79</v>
      </c>
      <c r="B178" s="1"/>
      <c r="C178" s="1"/>
      <c r="D178" s="1"/>
      <c r="E178" s="1"/>
      <c r="F178" s="1"/>
      <c r="G178" s="1"/>
      <c r="H178" s="1"/>
      <c r="I178" s="3">
        <v>14432288.609999999</v>
      </c>
      <c r="J178" s="3">
        <v>14432288.609999999</v>
      </c>
      <c r="K178" s="3">
        <v>0</v>
      </c>
    </row>
    <row r="179" spans="1:11" ht="0" hidden="1" customHeight="1" x14ac:dyDescent="0.25">
      <c r="A179" s="2" t="s">
        <v>80</v>
      </c>
      <c r="B179" s="1"/>
      <c r="C179" s="1"/>
      <c r="D179" s="1"/>
      <c r="E179" s="1"/>
      <c r="F179" s="1"/>
      <c r="G179" s="1"/>
      <c r="H179" s="1"/>
      <c r="I179" s="3">
        <v>9000000</v>
      </c>
      <c r="J179" s="3">
        <v>9000000</v>
      </c>
      <c r="K179" s="3">
        <v>0</v>
      </c>
    </row>
    <row r="180" spans="1:11" ht="0" hidden="1" customHeight="1" x14ac:dyDescent="0.25">
      <c r="A180" s="2" t="s">
        <v>81</v>
      </c>
      <c r="B180" s="1"/>
      <c r="C180" s="1"/>
      <c r="D180" s="1"/>
      <c r="E180" s="1"/>
      <c r="F180" s="1"/>
      <c r="G180" s="1"/>
      <c r="H180" s="1"/>
      <c r="I180" s="3">
        <v>9000000</v>
      </c>
      <c r="J180" s="3">
        <v>9000000</v>
      </c>
      <c r="K180" s="3">
        <v>0</v>
      </c>
    </row>
    <row r="181" spans="1:11" ht="0" hidden="1" customHeight="1" x14ac:dyDescent="0.25">
      <c r="A181" s="2" t="s">
        <v>82</v>
      </c>
      <c r="B181" s="1"/>
      <c r="C181" s="1"/>
      <c r="D181" s="1"/>
      <c r="E181" s="1"/>
      <c r="F181" s="1"/>
      <c r="G181" s="1"/>
      <c r="H181" s="1"/>
      <c r="I181" s="3">
        <v>1352462.22</v>
      </c>
      <c r="J181" s="3">
        <v>1352462.22</v>
      </c>
      <c r="K181" s="3">
        <v>0</v>
      </c>
    </row>
    <row r="182" spans="1:11" ht="0" hidden="1" customHeight="1" x14ac:dyDescent="0.25">
      <c r="A182" s="2" t="s">
        <v>83</v>
      </c>
      <c r="B182" s="1"/>
      <c r="C182" s="1"/>
      <c r="D182" s="1"/>
      <c r="E182" s="1"/>
      <c r="F182" s="1"/>
      <c r="G182" s="1"/>
      <c r="H182" s="1"/>
      <c r="I182" s="3">
        <v>1352462.22</v>
      </c>
      <c r="J182" s="3">
        <v>1352462.22</v>
      </c>
      <c r="K182" s="3">
        <v>0</v>
      </c>
    </row>
    <row r="183" spans="1:11" ht="0" hidden="1" customHeight="1" x14ac:dyDescent="0.25">
      <c r="A183" s="2" t="s">
        <v>84</v>
      </c>
      <c r="B183" s="1"/>
      <c r="C183" s="1"/>
      <c r="D183" s="1"/>
      <c r="E183" s="1"/>
      <c r="F183" s="1"/>
      <c r="G183" s="1"/>
      <c r="H183" s="1"/>
      <c r="I183" s="3">
        <v>30990120.300000001</v>
      </c>
      <c r="J183" s="3">
        <v>30990120.300000001</v>
      </c>
      <c r="K183" s="3">
        <v>0</v>
      </c>
    </row>
    <row r="184" spans="1:11" ht="0" hidden="1" customHeight="1" x14ac:dyDescent="0.25">
      <c r="A184" s="2" t="s">
        <v>85</v>
      </c>
      <c r="B184" s="1"/>
      <c r="C184" s="1"/>
      <c r="D184" s="1"/>
      <c r="E184" s="1"/>
      <c r="F184" s="1"/>
      <c r="G184" s="1"/>
      <c r="H184" s="1"/>
      <c r="I184" s="3">
        <v>600000</v>
      </c>
      <c r="J184" s="3">
        <v>600000</v>
      </c>
      <c r="K184" s="3">
        <v>0</v>
      </c>
    </row>
    <row r="185" spans="1:11" ht="0" hidden="1" customHeight="1" x14ac:dyDescent="0.25">
      <c r="A185" s="2" t="s">
        <v>86</v>
      </c>
      <c r="B185" s="1"/>
      <c r="C185" s="1"/>
      <c r="D185" s="1"/>
      <c r="E185" s="1"/>
      <c r="F185" s="1"/>
      <c r="G185" s="1"/>
      <c r="H185" s="1"/>
      <c r="I185" s="3">
        <v>600000</v>
      </c>
      <c r="J185" s="3">
        <v>600000</v>
      </c>
      <c r="K185" s="3">
        <v>0</v>
      </c>
    </row>
    <row r="186" spans="1:11" ht="0" hidden="1" customHeight="1" x14ac:dyDescent="0.25">
      <c r="A186" s="2" t="s">
        <v>87</v>
      </c>
      <c r="B186" s="1"/>
      <c r="C186" s="1"/>
      <c r="D186" s="1"/>
      <c r="E186" s="1"/>
      <c r="F186" s="1"/>
      <c r="G186" s="1"/>
      <c r="H186" s="1"/>
      <c r="I186" s="3">
        <v>30390120.300000001</v>
      </c>
      <c r="J186" s="3">
        <v>30390120.300000001</v>
      </c>
      <c r="K186" s="3">
        <v>0</v>
      </c>
    </row>
    <row r="187" spans="1:11" ht="0" hidden="1" customHeight="1" x14ac:dyDescent="0.25">
      <c r="A187" s="2" t="s">
        <v>88</v>
      </c>
      <c r="B187" s="1"/>
      <c r="C187" s="1"/>
      <c r="D187" s="1"/>
      <c r="E187" s="1"/>
      <c r="F187" s="1"/>
      <c r="G187" s="1"/>
      <c r="H187" s="1"/>
      <c r="I187" s="3">
        <v>30390120.300000001</v>
      </c>
      <c r="J187" s="3">
        <v>30390120.300000001</v>
      </c>
      <c r="K187" s="3">
        <v>0</v>
      </c>
    </row>
    <row r="188" spans="1:11" ht="0" hidden="1" customHeight="1" x14ac:dyDescent="0.25">
      <c r="A188" s="2" t="s">
        <v>89</v>
      </c>
      <c r="B188" s="1"/>
      <c r="C188" s="1"/>
      <c r="D188" s="1"/>
      <c r="E188" s="1"/>
      <c r="F188" s="1"/>
      <c r="G188" s="1"/>
      <c r="H188" s="1"/>
      <c r="I188" s="3">
        <v>0</v>
      </c>
      <c r="J188" s="3">
        <v>-75664.320000000007</v>
      </c>
      <c r="K188" s="3">
        <v>0</v>
      </c>
    </row>
    <row r="189" spans="1:11" ht="0" hidden="1" customHeight="1" x14ac:dyDescent="0.25">
      <c r="A189" s="2" t="s">
        <v>90</v>
      </c>
      <c r="B189" s="1"/>
      <c r="C189" s="1"/>
      <c r="D189" s="1"/>
      <c r="E189" s="1"/>
      <c r="F189" s="1"/>
      <c r="G189" s="1"/>
      <c r="H189" s="1"/>
      <c r="I189" s="3">
        <v>0</v>
      </c>
      <c r="J189" s="3">
        <v>-75664.320000000007</v>
      </c>
      <c r="K189" s="3">
        <v>0</v>
      </c>
    </row>
    <row r="190" spans="1:11" ht="0" hidden="1" customHeight="1" x14ac:dyDescent="0.25">
      <c r="A190" s="2" t="s">
        <v>91</v>
      </c>
      <c r="B190" s="1"/>
      <c r="C190" s="1"/>
      <c r="D190" s="1"/>
      <c r="E190" s="1"/>
      <c r="F190" s="1"/>
      <c r="G190" s="1"/>
      <c r="H190" s="1"/>
      <c r="I190" s="3">
        <v>0</v>
      </c>
      <c r="J190" s="3">
        <v>-75664.320000000007</v>
      </c>
      <c r="K190" s="3">
        <v>0</v>
      </c>
    </row>
  </sheetData>
  <mergeCells count="18">
    <mergeCell ref="A1:K1"/>
    <mergeCell ref="B2:K2"/>
    <mergeCell ref="B3:K3"/>
    <mergeCell ref="B4:K4"/>
    <mergeCell ref="B5:K5"/>
    <mergeCell ref="B6:K6"/>
    <mergeCell ref="B7:K7"/>
    <mergeCell ref="B8:I8"/>
    <mergeCell ref="A9:K9"/>
    <mergeCell ref="A10:K10"/>
    <mergeCell ref="A12:K12"/>
    <mergeCell ref="A14:A16"/>
    <mergeCell ref="B14:H14"/>
    <mergeCell ref="I14:I16"/>
    <mergeCell ref="J14:J16"/>
    <mergeCell ref="K14:K16"/>
    <mergeCell ref="B15:F15"/>
    <mergeCell ref="G15:H15"/>
  </mergeCells>
  <pageMargins left="0.7" right="0.7" top="0.75" bottom="0.75" header="0.3" footer="0.3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4"/>
  <sheetViews>
    <sheetView view="pageBreakPreview" zoomScale="60" zoomScaleNormal="100" workbookViewId="0">
      <selection activeCell="K12" sqref="K12"/>
    </sheetView>
  </sheetViews>
  <sheetFormatPr defaultRowHeight="15" x14ac:dyDescent="0.25"/>
  <cols>
    <col min="1" max="1" width="56.140625" style="18" customWidth="1"/>
    <col min="2" max="2" width="18.42578125" style="18" customWidth="1"/>
    <col min="3" max="3" width="13" style="26" customWidth="1"/>
    <col min="4" max="4" width="14.5703125" style="26" customWidth="1"/>
    <col min="5" max="5" width="12.5703125" style="26" customWidth="1"/>
    <col min="6" max="6" width="12.5703125" style="18" customWidth="1"/>
    <col min="7" max="7" width="19.5703125" style="18" customWidth="1"/>
    <col min="8" max="10" width="19.85546875" style="18" customWidth="1"/>
    <col min="11" max="11" width="22" style="18" customWidth="1"/>
    <col min="12" max="256" width="9.140625" style="18"/>
    <col min="257" max="257" width="56.140625" style="18" customWidth="1"/>
    <col min="258" max="258" width="11.140625" style="18" customWidth="1"/>
    <col min="259" max="260" width="13" style="18" customWidth="1"/>
    <col min="261" max="262" width="12.5703125" style="18" customWidth="1"/>
    <col min="263" max="263" width="19.5703125" style="18" customWidth="1"/>
    <col min="264" max="266" width="19.85546875" style="18" customWidth="1"/>
    <col min="267" max="267" width="22" style="18" customWidth="1"/>
    <col min="268" max="512" width="9.140625" style="18"/>
    <col min="513" max="513" width="56.140625" style="18" customWidth="1"/>
    <col min="514" max="514" width="11.140625" style="18" customWidth="1"/>
    <col min="515" max="516" width="13" style="18" customWidth="1"/>
    <col min="517" max="518" width="12.5703125" style="18" customWidth="1"/>
    <col min="519" max="519" width="19.5703125" style="18" customWidth="1"/>
    <col min="520" max="522" width="19.85546875" style="18" customWidth="1"/>
    <col min="523" max="523" width="22" style="18" customWidth="1"/>
    <col min="524" max="768" width="9.140625" style="18"/>
    <col min="769" max="769" width="56.140625" style="18" customWidth="1"/>
    <col min="770" max="770" width="11.140625" style="18" customWidth="1"/>
    <col min="771" max="772" width="13" style="18" customWidth="1"/>
    <col min="773" max="774" width="12.5703125" style="18" customWidth="1"/>
    <col min="775" max="775" width="19.5703125" style="18" customWidth="1"/>
    <col min="776" max="778" width="19.85546875" style="18" customWidth="1"/>
    <col min="779" max="779" width="22" style="18" customWidth="1"/>
    <col min="780" max="1024" width="9.140625" style="18"/>
    <col min="1025" max="1025" width="56.140625" style="18" customWidth="1"/>
    <col min="1026" max="1026" width="11.140625" style="18" customWidth="1"/>
    <col min="1027" max="1028" width="13" style="18" customWidth="1"/>
    <col min="1029" max="1030" width="12.5703125" style="18" customWidth="1"/>
    <col min="1031" max="1031" width="19.5703125" style="18" customWidth="1"/>
    <col min="1032" max="1034" width="19.85546875" style="18" customWidth="1"/>
    <col min="1035" max="1035" width="22" style="18" customWidth="1"/>
    <col min="1036" max="1280" width="9.140625" style="18"/>
    <col min="1281" max="1281" width="56.140625" style="18" customWidth="1"/>
    <col min="1282" max="1282" width="11.140625" style="18" customWidth="1"/>
    <col min="1283" max="1284" width="13" style="18" customWidth="1"/>
    <col min="1285" max="1286" width="12.5703125" style="18" customWidth="1"/>
    <col min="1287" max="1287" width="19.5703125" style="18" customWidth="1"/>
    <col min="1288" max="1290" width="19.85546875" style="18" customWidth="1"/>
    <col min="1291" max="1291" width="22" style="18" customWidth="1"/>
    <col min="1292" max="1536" width="9.140625" style="18"/>
    <col min="1537" max="1537" width="56.140625" style="18" customWidth="1"/>
    <col min="1538" max="1538" width="11.140625" style="18" customWidth="1"/>
    <col min="1539" max="1540" width="13" style="18" customWidth="1"/>
    <col min="1541" max="1542" width="12.5703125" style="18" customWidth="1"/>
    <col min="1543" max="1543" width="19.5703125" style="18" customWidth="1"/>
    <col min="1544" max="1546" width="19.85546875" style="18" customWidth="1"/>
    <col min="1547" max="1547" width="22" style="18" customWidth="1"/>
    <col min="1548" max="1792" width="9.140625" style="18"/>
    <col min="1793" max="1793" width="56.140625" style="18" customWidth="1"/>
    <col min="1794" max="1794" width="11.140625" style="18" customWidth="1"/>
    <col min="1795" max="1796" width="13" style="18" customWidth="1"/>
    <col min="1797" max="1798" width="12.5703125" style="18" customWidth="1"/>
    <col min="1799" max="1799" width="19.5703125" style="18" customWidth="1"/>
    <col min="1800" max="1802" width="19.85546875" style="18" customWidth="1"/>
    <col min="1803" max="1803" width="22" style="18" customWidth="1"/>
    <col min="1804" max="2048" width="9.140625" style="18"/>
    <col min="2049" max="2049" width="56.140625" style="18" customWidth="1"/>
    <col min="2050" max="2050" width="11.140625" style="18" customWidth="1"/>
    <col min="2051" max="2052" width="13" style="18" customWidth="1"/>
    <col min="2053" max="2054" width="12.5703125" style="18" customWidth="1"/>
    <col min="2055" max="2055" width="19.5703125" style="18" customWidth="1"/>
    <col min="2056" max="2058" width="19.85546875" style="18" customWidth="1"/>
    <col min="2059" max="2059" width="22" style="18" customWidth="1"/>
    <col min="2060" max="2304" width="9.140625" style="18"/>
    <col min="2305" max="2305" width="56.140625" style="18" customWidth="1"/>
    <col min="2306" max="2306" width="11.140625" style="18" customWidth="1"/>
    <col min="2307" max="2308" width="13" style="18" customWidth="1"/>
    <col min="2309" max="2310" width="12.5703125" style="18" customWidth="1"/>
    <col min="2311" max="2311" width="19.5703125" style="18" customWidth="1"/>
    <col min="2312" max="2314" width="19.85546875" style="18" customWidth="1"/>
    <col min="2315" max="2315" width="22" style="18" customWidth="1"/>
    <col min="2316" max="2560" width="9.140625" style="18"/>
    <col min="2561" max="2561" width="56.140625" style="18" customWidth="1"/>
    <col min="2562" max="2562" width="11.140625" style="18" customWidth="1"/>
    <col min="2563" max="2564" width="13" style="18" customWidth="1"/>
    <col min="2565" max="2566" width="12.5703125" style="18" customWidth="1"/>
    <col min="2567" max="2567" width="19.5703125" style="18" customWidth="1"/>
    <col min="2568" max="2570" width="19.85546875" style="18" customWidth="1"/>
    <col min="2571" max="2571" width="22" style="18" customWidth="1"/>
    <col min="2572" max="2816" width="9.140625" style="18"/>
    <col min="2817" max="2817" width="56.140625" style="18" customWidth="1"/>
    <col min="2818" max="2818" width="11.140625" style="18" customWidth="1"/>
    <col min="2819" max="2820" width="13" style="18" customWidth="1"/>
    <col min="2821" max="2822" width="12.5703125" style="18" customWidth="1"/>
    <col min="2823" max="2823" width="19.5703125" style="18" customWidth="1"/>
    <col min="2824" max="2826" width="19.85546875" style="18" customWidth="1"/>
    <col min="2827" max="2827" width="22" style="18" customWidth="1"/>
    <col min="2828" max="3072" width="9.140625" style="18"/>
    <col min="3073" max="3073" width="56.140625" style="18" customWidth="1"/>
    <col min="3074" max="3074" width="11.140625" style="18" customWidth="1"/>
    <col min="3075" max="3076" width="13" style="18" customWidth="1"/>
    <col min="3077" max="3078" width="12.5703125" style="18" customWidth="1"/>
    <col min="3079" max="3079" width="19.5703125" style="18" customWidth="1"/>
    <col min="3080" max="3082" width="19.85546875" style="18" customWidth="1"/>
    <col min="3083" max="3083" width="22" style="18" customWidth="1"/>
    <col min="3084" max="3328" width="9.140625" style="18"/>
    <col min="3329" max="3329" width="56.140625" style="18" customWidth="1"/>
    <col min="3330" max="3330" width="11.140625" style="18" customWidth="1"/>
    <col min="3331" max="3332" width="13" style="18" customWidth="1"/>
    <col min="3333" max="3334" width="12.5703125" style="18" customWidth="1"/>
    <col min="3335" max="3335" width="19.5703125" style="18" customWidth="1"/>
    <col min="3336" max="3338" width="19.85546875" style="18" customWidth="1"/>
    <col min="3339" max="3339" width="22" style="18" customWidth="1"/>
    <col min="3340" max="3584" width="9.140625" style="18"/>
    <col min="3585" max="3585" width="56.140625" style="18" customWidth="1"/>
    <col min="3586" max="3586" width="11.140625" style="18" customWidth="1"/>
    <col min="3587" max="3588" width="13" style="18" customWidth="1"/>
    <col min="3589" max="3590" width="12.5703125" style="18" customWidth="1"/>
    <col min="3591" max="3591" width="19.5703125" style="18" customWidth="1"/>
    <col min="3592" max="3594" width="19.85546875" style="18" customWidth="1"/>
    <col min="3595" max="3595" width="22" style="18" customWidth="1"/>
    <col min="3596" max="3840" width="9.140625" style="18"/>
    <col min="3841" max="3841" width="56.140625" style="18" customWidth="1"/>
    <col min="3842" max="3842" width="11.140625" style="18" customWidth="1"/>
    <col min="3843" max="3844" width="13" style="18" customWidth="1"/>
    <col min="3845" max="3846" width="12.5703125" style="18" customWidth="1"/>
    <col min="3847" max="3847" width="19.5703125" style="18" customWidth="1"/>
    <col min="3848" max="3850" width="19.85546875" style="18" customWidth="1"/>
    <col min="3851" max="3851" width="22" style="18" customWidth="1"/>
    <col min="3852" max="4096" width="9.140625" style="18"/>
    <col min="4097" max="4097" width="56.140625" style="18" customWidth="1"/>
    <col min="4098" max="4098" width="11.140625" style="18" customWidth="1"/>
    <col min="4099" max="4100" width="13" style="18" customWidth="1"/>
    <col min="4101" max="4102" width="12.5703125" style="18" customWidth="1"/>
    <col min="4103" max="4103" width="19.5703125" style="18" customWidth="1"/>
    <col min="4104" max="4106" width="19.85546875" style="18" customWidth="1"/>
    <col min="4107" max="4107" width="22" style="18" customWidth="1"/>
    <col min="4108" max="4352" width="9.140625" style="18"/>
    <col min="4353" max="4353" width="56.140625" style="18" customWidth="1"/>
    <col min="4354" max="4354" width="11.140625" style="18" customWidth="1"/>
    <col min="4355" max="4356" width="13" style="18" customWidth="1"/>
    <col min="4357" max="4358" width="12.5703125" style="18" customWidth="1"/>
    <col min="4359" max="4359" width="19.5703125" style="18" customWidth="1"/>
    <col min="4360" max="4362" width="19.85546875" style="18" customWidth="1"/>
    <col min="4363" max="4363" width="22" style="18" customWidth="1"/>
    <col min="4364" max="4608" width="9.140625" style="18"/>
    <col min="4609" max="4609" width="56.140625" style="18" customWidth="1"/>
    <col min="4610" max="4610" width="11.140625" style="18" customWidth="1"/>
    <col min="4611" max="4612" width="13" style="18" customWidth="1"/>
    <col min="4613" max="4614" width="12.5703125" style="18" customWidth="1"/>
    <col min="4615" max="4615" width="19.5703125" style="18" customWidth="1"/>
    <col min="4616" max="4618" width="19.85546875" style="18" customWidth="1"/>
    <col min="4619" max="4619" width="22" style="18" customWidth="1"/>
    <col min="4620" max="4864" width="9.140625" style="18"/>
    <col min="4865" max="4865" width="56.140625" style="18" customWidth="1"/>
    <col min="4866" max="4866" width="11.140625" style="18" customWidth="1"/>
    <col min="4867" max="4868" width="13" style="18" customWidth="1"/>
    <col min="4869" max="4870" width="12.5703125" style="18" customWidth="1"/>
    <col min="4871" max="4871" width="19.5703125" style="18" customWidth="1"/>
    <col min="4872" max="4874" width="19.85546875" style="18" customWidth="1"/>
    <col min="4875" max="4875" width="22" style="18" customWidth="1"/>
    <col min="4876" max="5120" width="9.140625" style="18"/>
    <col min="5121" max="5121" width="56.140625" style="18" customWidth="1"/>
    <col min="5122" max="5122" width="11.140625" style="18" customWidth="1"/>
    <col min="5123" max="5124" width="13" style="18" customWidth="1"/>
    <col min="5125" max="5126" width="12.5703125" style="18" customWidth="1"/>
    <col min="5127" max="5127" width="19.5703125" style="18" customWidth="1"/>
    <col min="5128" max="5130" width="19.85546875" style="18" customWidth="1"/>
    <col min="5131" max="5131" width="22" style="18" customWidth="1"/>
    <col min="5132" max="5376" width="9.140625" style="18"/>
    <col min="5377" max="5377" width="56.140625" style="18" customWidth="1"/>
    <col min="5378" max="5378" width="11.140625" style="18" customWidth="1"/>
    <col min="5379" max="5380" width="13" style="18" customWidth="1"/>
    <col min="5381" max="5382" width="12.5703125" style="18" customWidth="1"/>
    <col min="5383" max="5383" width="19.5703125" style="18" customWidth="1"/>
    <col min="5384" max="5386" width="19.85546875" style="18" customWidth="1"/>
    <col min="5387" max="5387" width="22" style="18" customWidth="1"/>
    <col min="5388" max="5632" width="9.140625" style="18"/>
    <col min="5633" max="5633" width="56.140625" style="18" customWidth="1"/>
    <col min="5634" max="5634" width="11.140625" style="18" customWidth="1"/>
    <col min="5635" max="5636" width="13" style="18" customWidth="1"/>
    <col min="5637" max="5638" width="12.5703125" style="18" customWidth="1"/>
    <col min="5639" max="5639" width="19.5703125" style="18" customWidth="1"/>
    <col min="5640" max="5642" width="19.85546875" style="18" customWidth="1"/>
    <col min="5643" max="5643" width="22" style="18" customWidth="1"/>
    <col min="5644" max="5888" width="9.140625" style="18"/>
    <col min="5889" max="5889" width="56.140625" style="18" customWidth="1"/>
    <col min="5890" max="5890" width="11.140625" style="18" customWidth="1"/>
    <col min="5891" max="5892" width="13" style="18" customWidth="1"/>
    <col min="5893" max="5894" width="12.5703125" style="18" customWidth="1"/>
    <col min="5895" max="5895" width="19.5703125" style="18" customWidth="1"/>
    <col min="5896" max="5898" width="19.85546875" style="18" customWidth="1"/>
    <col min="5899" max="5899" width="22" style="18" customWidth="1"/>
    <col min="5900" max="6144" width="9.140625" style="18"/>
    <col min="6145" max="6145" width="56.140625" style="18" customWidth="1"/>
    <col min="6146" max="6146" width="11.140625" style="18" customWidth="1"/>
    <col min="6147" max="6148" width="13" style="18" customWidth="1"/>
    <col min="6149" max="6150" width="12.5703125" style="18" customWidth="1"/>
    <col min="6151" max="6151" width="19.5703125" style="18" customWidth="1"/>
    <col min="6152" max="6154" width="19.85546875" style="18" customWidth="1"/>
    <col min="6155" max="6155" width="22" style="18" customWidth="1"/>
    <col min="6156" max="6400" width="9.140625" style="18"/>
    <col min="6401" max="6401" width="56.140625" style="18" customWidth="1"/>
    <col min="6402" max="6402" width="11.140625" style="18" customWidth="1"/>
    <col min="6403" max="6404" width="13" style="18" customWidth="1"/>
    <col min="6405" max="6406" width="12.5703125" style="18" customWidth="1"/>
    <col min="6407" max="6407" width="19.5703125" style="18" customWidth="1"/>
    <col min="6408" max="6410" width="19.85546875" style="18" customWidth="1"/>
    <col min="6411" max="6411" width="22" style="18" customWidth="1"/>
    <col min="6412" max="6656" width="9.140625" style="18"/>
    <col min="6657" max="6657" width="56.140625" style="18" customWidth="1"/>
    <col min="6658" max="6658" width="11.140625" style="18" customWidth="1"/>
    <col min="6659" max="6660" width="13" style="18" customWidth="1"/>
    <col min="6661" max="6662" width="12.5703125" style="18" customWidth="1"/>
    <col min="6663" max="6663" width="19.5703125" style="18" customWidth="1"/>
    <col min="6664" max="6666" width="19.85546875" style="18" customWidth="1"/>
    <col min="6667" max="6667" width="22" style="18" customWidth="1"/>
    <col min="6668" max="6912" width="9.140625" style="18"/>
    <col min="6913" max="6913" width="56.140625" style="18" customWidth="1"/>
    <col min="6914" max="6914" width="11.140625" style="18" customWidth="1"/>
    <col min="6915" max="6916" width="13" style="18" customWidth="1"/>
    <col min="6917" max="6918" width="12.5703125" style="18" customWidth="1"/>
    <col min="6919" max="6919" width="19.5703125" style="18" customWidth="1"/>
    <col min="6920" max="6922" width="19.85546875" style="18" customWidth="1"/>
    <col min="6923" max="6923" width="22" style="18" customWidth="1"/>
    <col min="6924" max="7168" width="9.140625" style="18"/>
    <col min="7169" max="7169" width="56.140625" style="18" customWidth="1"/>
    <col min="7170" max="7170" width="11.140625" style="18" customWidth="1"/>
    <col min="7171" max="7172" width="13" style="18" customWidth="1"/>
    <col min="7173" max="7174" width="12.5703125" style="18" customWidth="1"/>
    <col min="7175" max="7175" width="19.5703125" style="18" customWidth="1"/>
    <col min="7176" max="7178" width="19.85546875" style="18" customWidth="1"/>
    <col min="7179" max="7179" width="22" style="18" customWidth="1"/>
    <col min="7180" max="7424" width="9.140625" style="18"/>
    <col min="7425" max="7425" width="56.140625" style="18" customWidth="1"/>
    <col min="7426" max="7426" width="11.140625" style="18" customWidth="1"/>
    <col min="7427" max="7428" width="13" style="18" customWidth="1"/>
    <col min="7429" max="7430" width="12.5703125" style="18" customWidth="1"/>
    <col min="7431" max="7431" width="19.5703125" style="18" customWidth="1"/>
    <col min="7432" max="7434" width="19.85546875" style="18" customWidth="1"/>
    <col min="7435" max="7435" width="22" style="18" customWidth="1"/>
    <col min="7436" max="7680" width="9.140625" style="18"/>
    <col min="7681" max="7681" width="56.140625" style="18" customWidth="1"/>
    <col min="7682" max="7682" width="11.140625" style="18" customWidth="1"/>
    <col min="7683" max="7684" width="13" style="18" customWidth="1"/>
    <col min="7685" max="7686" width="12.5703125" style="18" customWidth="1"/>
    <col min="7687" max="7687" width="19.5703125" style="18" customWidth="1"/>
    <col min="7688" max="7690" width="19.85546875" style="18" customWidth="1"/>
    <col min="7691" max="7691" width="22" style="18" customWidth="1"/>
    <col min="7692" max="7936" width="9.140625" style="18"/>
    <col min="7937" max="7937" width="56.140625" style="18" customWidth="1"/>
    <col min="7938" max="7938" width="11.140625" style="18" customWidth="1"/>
    <col min="7939" max="7940" width="13" style="18" customWidth="1"/>
    <col min="7941" max="7942" width="12.5703125" style="18" customWidth="1"/>
    <col min="7943" max="7943" width="19.5703125" style="18" customWidth="1"/>
    <col min="7944" max="7946" width="19.85546875" style="18" customWidth="1"/>
    <col min="7947" max="7947" width="22" style="18" customWidth="1"/>
    <col min="7948" max="8192" width="9.140625" style="18"/>
    <col min="8193" max="8193" width="56.140625" style="18" customWidth="1"/>
    <col min="8194" max="8194" width="11.140625" style="18" customWidth="1"/>
    <col min="8195" max="8196" width="13" style="18" customWidth="1"/>
    <col min="8197" max="8198" width="12.5703125" style="18" customWidth="1"/>
    <col min="8199" max="8199" width="19.5703125" style="18" customWidth="1"/>
    <col min="8200" max="8202" width="19.85546875" style="18" customWidth="1"/>
    <col min="8203" max="8203" width="22" style="18" customWidth="1"/>
    <col min="8204" max="8448" width="9.140625" style="18"/>
    <col min="8449" max="8449" width="56.140625" style="18" customWidth="1"/>
    <col min="8450" max="8450" width="11.140625" style="18" customWidth="1"/>
    <col min="8451" max="8452" width="13" style="18" customWidth="1"/>
    <col min="8453" max="8454" width="12.5703125" style="18" customWidth="1"/>
    <col min="8455" max="8455" width="19.5703125" style="18" customWidth="1"/>
    <col min="8456" max="8458" width="19.85546875" style="18" customWidth="1"/>
    <col min="8459" max="8459" width="22" style="18" customWidth="1"/>
    <col min="8460" max="8704" width="9.140625" style="18"/>
    <col min="8705" max="8705" width="56.140625" style="18" customWidth="1"/>
    <col min="8706" max="8706" width="11.140625" style="18" customWidth="1"/>
    <col min="8707" max="8708" width="13" style="18" customWidth="1"/>
    <col min="8709" max="8710" width="12.5703125" style="18" customWidth="1"/>
    <col min="8711" max="8711" width="19.5703125" style="18" customWidth="1"/>
    <col min="8712" max="8714" width="19.85546875" style="18" customWidth="1"/>
    <col min="8715" max="8715" width="22" style="18" customWidth="1"/>
    <col min="8716" max="8960" width="9.140625" style="18"/>
    <col min="8961" max="8961" width="56.140625" style="18" customWidth="1"/>
    <col min="8962" max="8962" width="11.140625" style="18" customWidth="1"/>
    <col min="8963" max="8964" width="13" style="18" customWidth="1"/>
    <col min="8965" max="8966" width="12.5703125" style="18" customWidth="1"/>
    <col min="8967" max="8967" width="19.5703125" style="18" customWidth="1"/>
    <col min="8968" max="8970" width="19.85546875" style="18" customWidth="1"/>
    <col min="8971" max="8971" width="22" style="18" customWidth="1"/>
    <col min="8972" max="9216" width="9.140625" style="18"/>
    <col min="9217" max="9217" width="56.140625" style="18" customWidth="1"/>
    <col min="9218" max="9218" width="11.140625" style="18" customWidth="1"/>
    <col min="9219" max="9220" width="13" style="18" customWidth="1"/>
    <col min="9221" max="9222" width="12.5703125" style="18" customWidth="1"/>
    <col min="9223" max="9223" width="19.5703125" style="18" customWidth="1"/>
    <col min="9224" max="9226" width="19.85546875" style="18" customWidth="1"/>
    <col min="9227" max="9227" width="22" style="18" customWidth="1"/>
    <col min="9228" max="9472" width="9.140625" style="18"/>
    <col min="9473" max="9473" width="56.140625" style="18" customWidth="1"/>
    <col min="9474" max="9474" width="11.140625" style="18" customWidth="1"/>
    <col min="9475" max="9476" width="13" style="18" customWidth="1"/>
    <col min="9477" max="9478" width="12.5703125" style="18" customWidth="1"/>
    <col min="9479" max="9479" width="19.5703125" style="18" customWidth="1"/>
    <col min="9480" max="9482" width="19.85546875" style="18" customWidth="1"/>
    <col min="9483" max="9483" width="22" style="18" customWidth="1"/>
    <col min="9484" max="9728" width="9.140625" style="18"/>
    <col min="9729" max="9729" width="56.140625" style="18" customWidth="1"/>
    <col min="9730" max="9730" width="11.140625" style="18" customWidth="1"/>
    <col min="9731" max="9732" width="13" style="18" customWidth="1"/>
    <col min="9733" max="9734" width="12.5703125" style="18" customWidth="1"/>
    <col min="9735" max="9735" width="19.5703125" style="18" customWidth="1"/>
    <col min="9736" max="9738" width="19.85546875" style="18" customWidth="1"/>
    <col min="9739" max="9739" width="22" style="18" customWidth="1"/>
    <col min="9740" max="9984" width="9.140625" style="18"/>
    <col min="9985" max="9985" width="56.140625" style="18" customWidth="1"/>
    <col min="9986" max="9986" width="11.140625" style="18" customWidth="1"/>
    <col min="9987" max="9988" width="13" style="18" customWidth="1"/>
    <col min="9989" max="9990" width="12.5703125" style="18" customWidth="1"/>
    <col min="9991" max="9991" width="19.5703125" style="18" customWidth="1"/>
    <col min="9992" max="9994" width="19.85546875" style="18" customWidth="1"/>
    <col min="9995" max="9995" width="22" style="18" customWidth="1"/>
    <col min="9996" max="10240" width="9.140625" style="18"/>
    <col min="10241" max="10241" width="56.140625" style="18" customWidth="1"/>
    <col min="10242" max="10242" width="11.140625" style="18" customWidth="1"/>
    <col min="10243" max="10244" width="13" style="18" customWidth="1"/>
    <col min="10245" max="10246" width="12.5703125" style="18" customWidth="1"/>
    <col min="10247" max="10247" width="19.5703125" style="18" customWidth="1"/>
    <col min="10248" max="10250" width="19.85546875" style="18" customWidth="1"/>
    <col min="10251" max="10251" width="22" style="18" customWidth="1"/>
    <col min="10252" max="10496" width="9.140625" style="18"/>
    <col min="10497" max="10497" width="56.140625" style="18" customWidth="1"/>
    <col min="10498" max="10498" width="11.140625" style="18" customWidth="1"/>
    <col min="10499" max="10500" width="13" style="18" customWidth="1"/>
    <col min="10501" max="10502" width="12.5703125" style="18" customWidth="1"/>
    <col min="10503" max="10503" width="19.5703125" style="18" customWidth="1"/>
    <col min="10504" max="10506" width="19.85546875" style="18" customWidth="1"/>
    <col min="10507" max="10507" width="22" style="18" customWidth="1"/>
    <col min="10508" max="10752" width="9.140625" style="18"/>
    <col min="10753" max="10753" width="56.140625" style="18" customWidth="1"/>
    <col min="10754" max="10754" width="11.140625" style="18" customWidth="1"/>
    <col min="10755" max="10756" width="13" style="18" customWidth="1"/>
    <col min="10757" max="10758" width="12.5703125" style="18" customWidth="1"/>
    <col min="10759" max="10759" width="19.5703125" style="18" customWidth="1"/>
    <col min="10760" max="10762" width="19.85546875" style="18" customWidth="1"/>
    <col min="10763" max="10763" width="22" style="18" customWidth="1"/>
    <col min="10764" max="11008" width="9.140625" style="18"/>
    <col min="11009" max="11009" width="56.140625" style="18" customWidth="1"/>
    <col min="11010" max="11010" width="11.140625" style="18" customWidth="1"/>
    <col min="11011" max="11012" width="13" style="18" customWidth="1"/>
    <col min="11013" max="11014" width="12.5703125" style="18" customWidth="1"/>
    <col min="11015" max="11015" width="19.5703125" style="18" customWidth="1"/>
    <col min="11016" max="11018" width="19.85546875" style="18" customWidth="1"/>
    <col min="11019" max="11019" width="22" style="18" customWidth="1"/>
    <col min="11020" max="11264" width="9.140625" style="18"/>
    <col min="11265" max="11265" width="56.140625" style="18" customWidth="1"/>
    <col min="11266" max="11266" width="11.140625" style="18" customWidth="1"/>
    <col min="11267" max="11268" width="13" style="18" customWidth="1"/>
    <col min="11269" max="11270" width="12.5703125" style="18" customWidth="1"/>
    <col min="11271" max="11271" width="19.5703125" style="18" customWidth="1"/>
    <col min="11272" max="11274" width="19.85546875" style="18" customWidth="1"/>
    <col min="11275" max="11275" width="22" style="18" customWidth="1"/>
    <col min="11276" max="11520" width="9.140625" style="18"/>
    <col min="11521" max="11521" width="56.140625" style="18" customWidth="1"/>
    <col min="11522" max="11522" width="11.140625" style="18" customWidth="1"/>
    <col min="11523" max="11524" width="13" style="18" customWidth="1"/>
    <col min="11525" max="11526" width="12.5703125" style="18" customWidth="1"/>
    <col min="11527" max="11527" width="19.5703125" style="18" customWidth="1"/>
    <col min="11528" max="11530" width="19.85546875" style="18" customWidth="1"/>
    <col min="11531" max="11531" width="22" style="18" customWidth="1"/>
    <col min="11532" max="11776" width="9.140625" style="18"/>
    <col min="11777" max="11777" width="56.140625" style="18" customWidth="1"/>
    <col min="11778" max="11778" width="11.140625" style="18" customWidth="1"/>
    <col min="11779" max="11780" width="13" style="18" customWidth="1"/>
    <col min="11781" max="11782" width="12.5703125" style="18" customWidth="1"/>
    <col min="11783" max="11783" width="19.5703125" style="18" customWidth="1"/>
    <col min="11784" max="11786" width="19.85546875" style="18" customWidth="1"/>
    <col min="11787" max="11787" width="22" style="18" customWidth="1"/>
    <col min="11788" max="12032" width="9.140625" style="18"/>
    <col min="12033" max="12033" width="56.140625" style="18" customWidth="1"/>
    <col min="12034" max="12034" width="11.140625" style="18" customWidth="1"/>
    <col min="12035" max="12036" width="13" style="18" customWidth="1"/>
    <col min="12037" max="12038" width="12.5703125" style="18" customWidth="1"/>
    <col min="12039" max="12039" width="19.5703125" style="18" customWidth="1"/>
    <col min="12040" max="12042" width="19.85546875" style="18" customWidth="1"/>
    <col min="12043" max="12043" width="22" style="18" customWidth="1"/>
    <col min="12044" max="12288" width="9.140625" style="18"/>
    <col min="12289" max="12289" width="56.140625" style="18" customWidth="1"/>
    <col min="12290" max="12290" width="11.140625" style="18" customWidth="1"/>
    <col min="12291" max="12292" width="13" style="18" customWidth="1"/>
    <col min="12293" max="12294" width="12.5703125" style="18" customWidth="1"/>
    <col min="12295" max="12295" width="19.5703125" style="18" customWidth="1"/>
    <col min="12296" max="12298" width="19.85546875" style="18" customWidth="1"/>
    <col min="12299" max="12299" width="22" style="18" customWidth="1"/>
    <col min="12300" max="12544" width="9.140625" style="18"/>
    <col min="12545" max="12545" width="56.140625" style="18" customWidth="1"/>
    <col min="12546" max="12546" width="11.140625" style="18" customWidth="1"/>
    <col min="12547" max="12548" width="13" style="18" customWidth="1"/>
    <col min="12549" max="12550" width="12.5703125" style="18" customWidth="1"/>
    <col min="12551" max="12551" width="19.5703125" style="18" customWidth="1"/>
    <col min="12552" max="12554" width="19.85546875" style="18" customWidth="1"/>
    <col min="12555" max="12555" width="22" style="18" customWidth="1"/>
    <col min="12556" max="12800" width="9.140625" style="18"/>
    <col min="12801" max="12801" width="56.140625" style="18" customWidth="1"/>
    <col min="12802" max="12802" width="11.140625" style="18" customWidth="1"/>
    <col min="12803" max="12804" width="13" style="18" customWidth="1"/>
    <col min="12805" max="12806" width="12.5703125" style="18" customWidth="1"/>
    <col min="12807" max="12807" width="19.5703125" style="18" customWidth="1"/>
    <col min="12808" max="12810" width="19.85546875" style="18" customWidth="1"/>
    <col min="12811" max="12811" width="22" style="18" customWidth="1"/>
    <col min="12812" max="13056" width="9.140625" style="18"/>
    <col min="13057" max="13057" width="56.140625" style="18" customWidth="1"/>
    <col min="13058" max="13058" width="11.140625" style="18" customWidth="1"/>
    <col min="13059" max="13060" width="13" style="18" customWidth="1"/>
    <col min="13061" max="13062" width="12.5703125" style="18" customWidth="1"/>
    <col min="13063" max="13063" width="19.5703125" style="18" customWidth="1"/>
    <col min="13064" max="13066" width="19.85546875" style="18" customWidth="1"/>
    <col min="13067" max="13067" width="22" style="18" customWidth="1"/>
    <col min="13068" max="13312" width="9.140625" style="18"/>
    <col min="13313" max="13313" width="56.140625" style="18" customWidth="1"/>
    <col min="13314" max="13314" width="11.140625" style="18" customWidth="1"/>
    <col min="13315" max="13316" width="13" style="18" customWidth="1"/>
    <col min="13317" max="13318" width="12.5703125" style="18" customWidth="1"/>
    <col min="13319" max="13319" width="19.5703125" style="18" customWidth="1"/>
    <col min="13320" max="13322" width="19.85546875" style="18" customWidth="1"/>
    <col min="13323" max="13323" width="22" style="18" customWidth="1"/>
    <col min="13324" max="13568" width="9.140625" style="18"/>
    <col min="13569" max="13569" width="56.140625" style="18" customWidth="1"/>
    <col min="13570" max="13570" width="11.140625" style="18" customWidth="1"/>
    <col min="13571" max="13572" width="13" style="18" customWidth="1"/>
    <col min="13573" max="13574" width="12.5703125" style="18" customWidth="1"/>
    <col min="13575" max="13575" width="19.5703125" style="18" customWidth="1"/>
    <col min="13576" max="13578" width="19.85546875" style="18" customWidth="1"/>
    <col min="13579" max="13579" width="22" style="18" customWidth="1"/>
    <col min="13580" max="13824" width="9.140625" style="18"/>
    <col min="13825" max="13825" width="56.140625" style="18" customWidth="1"/>
    <col min="13826" max="13826" width="11.140625" style="18" customWidth="1"/>
    <col min="13827" max="13828" width="13" style="18" customWidth="1"/>
    <col min="13829" max="13830" width="12.5703125" style="18" customWidth="1"/>
    <col min="13831" max="13831" width="19.5703125" style="18" customWidth="1"/>
    <col min="13832" max="13834" width="19.85546875" style="18" customWidth="1"/>
    <col min="13835" max="13835" width="22" style="18" customWidth="1"/>
    <col min="13836" max="14080" width="9.140625" style="18"/>
    <col min="14081" max="14081" width="56.140625" style="18" customWidth="1"/>
    <col min="14082" max="14082" width="11.140625" style="18" customWidth="1"/>
    <col min="14083" max="14084" width="13" style="18" customWidth="1"/>
    <col min="14085" max="14086" width="12.5703125" style="18" customWidth="1"/>
    <col min="14087" max="14087" width="19.5703125" style="18" customWidth="1"/>
    <col min="14088" max="14090" width="19.85546875" style="18" customWidth="1"/>
    <col min="14091" max="14091" width="22" style="18" customWidth="1"/>
    <col min="14092" max="14336" width="9.140625" style="18"/>
    <col min="14337" max="14337" width="56.140625" style="18" customWidth="1"/>
    <col min="14338" max="14338" width="11.140625" style="18" customWidth="1"/>
    <col min="14339" max="14340" width="13" style="18" customWidth="1"/>
    <col min="14341" max="14342" width="12.5703125" style="18" customWidth="1"/>
    <col min="14343" max="14343" width="19.5703125" style="18" customWidth="1"/>
    <col min="14344" max="14346" width="19.85546875" style="18" customWidth="1"/>
    <col min="14347" max="14347" width="22" style="18" customWidth="1"/>
    <col min="14348" max="14592" width="9.140625" style="18"/>
    <col min="14593" max="14593" width="56.140625" style="18" customWidth="1"/>
    <col min="14594" max="14594" width="11.140625" style="18" customWidth="1"/>
    <col min="14595" max="14596" width="13" style="18" customWidth="1"/>
    <col min="14597" max="14598" width="12.5703125" style="18" customWidth="1"/>
    <col min="14599" max="14599" width="19.5703125" style="18" customWidth="1"/>
    <col min="14600" max="14602" width="19.85546875" style="18" customWidth="1"/>
    <col min="14603" max="14603" width="22" style="18" customWidth="1"/>
    <col min="14604" max="14848" width="9.140625" style="18"/>
    <col min="14849" max="14849" width="56.140625" style="18" customWidth="1"/>
    <col min="14850" max="14850" width="11.140625" style="18" customWidth="1"/>
    <col min="14851" max="14852" width="13" style="18" customWidth="1"/>
    <col min="14853" max="14854" width="12.5703125" style="18" customWidth="1"/>
    <col min="14855" max="14855" width="19.5703125" style="18" customWidth="1"/>
    <col min="14856" max="14858" width="19.85546875" style="18" customWidth="1"/>
    <col min="14859" max="14859" width="22" style="18" customWidth="1"/>
    <col min="14860" max="15104" width="9.140625" style="18"/>
    <col min="15105" max="15105" width="56.140625" style="18" customWidth="1"/>
    <col min="15106" max="15106" width="11.140625" style="18" customWidth="1"/>
    <col min="15107" max="15108" width="13" style="18" customWidth="1"/>
    <col min="15109" max="15110" width="12.5703125" style="18" customWidth="1"/>
    <col min="15111" max="15111" width="19.5703125" style="18" customWidth="1"/>
    <col min="15112" max="15114" width="19.85546875" style="18" customWidth="1"/>
    <col min="15115" max="15115" width="22" style="18" customWidth="1"/>
    <col min="15116" max="15360" width="9.140625" style="18"/>
    <col min="15361" max="15361" width="56.140625" style="18" customWidth="1"/>
    <col min="15362" max="15362" width="11.140625" style="18" customWidth="1"/>
    <col min="15363" max="15364" width="13" style="18" customWidth="1"/>
    <col min="15365" max="15366" width="12.5703125" style="18" customWidth="1"/>
    <col min="15367" max="15367" width="19.5703125" style="18" customWidth="1"/>
    <col min="15368" max="15370" width="19.85546875" style="18" customWidth="1"/>
    <col min="15371" max="15371" width="22" style="18" customWidth="1"/>
    <col min="15372" max="15616" width="9.140625" style="18"/>
    <col min="15617" max="15617" width="56.140625" style="18" customWidth="1"/>
    <col min="15618" max="15618" width="11.140625" style="18" customWidth="1"/>
    <col min="15619" max="15620" width="13" style="18" customWidth="1"/>
    <col min="15621" max="15622" width="12.5703125" style="18" customWidth="1"/>
    <col min="15623" max="15623" width="19.5703125" style="18" customWidth="1"/>
    <col min="15624" max="15626" width="19.85546875" style="18" customWidth="1"/>
    <col min="15627" max="15627" width="22" style="18" customWidth="1"/>
    <col min="15628" max="15872" width="9.140625" style="18"/>
    <col min="15873" max="15873" width="56.140625" style="18" customWidth="1"/>
    <col min="15874" max="15874" width="11.140625" style="18" customWidth="1"/>
    <col min="15875" max="15876" width="13" style="18" customWidth="1"/>
    <col min="15877" max="15878" width="12.5703125" style="18" customWidth="1"/>
    <col min="15879" max="15879" width="19.5703125" style="18" customWidth="1"/>
    <col min="15880" max="15882" width="19.85546875" style="18" customWidth="1"/>
    <col min="15883" max="15883" width="22" style="18" customWidth="1"/>
    <col min="15884" max="16128" width="9.140625" style="18"/>
    <col min="16129" max="16129" width="56.140625" style="18" customWidth="1"/>
    <col min="16130" max="16130" width="11.140625" style="18" customWidth="1"/>
    <col min="16131" max="16132" width="13" style="18" customWidth="1"/>
    <col min="16133" max="16134" width="12.5703125" style="18" customWidth="1"/>
    <col min="16135" max="16135" width="19.5703125" style="18" customWidth="1"/>
    <col min="16136" max="16138" width="19.85546875" style="18" customWidth="1"/>
    <col min="16139" max="16139" width="22" style="18" customWidth="1"/>
    <col min="16140" max="16384" width="9.140625" style="18"/>
  </cols>
  <sheetData>
    <row r="1" spans="1:11" ht="18.75" x14ac:dyDescent="0.25">
      <c r="A1" s="57" t="s">
        <v>180</v>
      </c>
      <c r="B1" s="57"/>
      <c r="C1" s="57"/>
      <c r="D1" s="57"/>
      <c r="E1" s="57"/>
      <c r="F1" s="57"/>
      <c r="G1" s="57"/>
      <c r="H1" s="57"/>
      <c r="I1" s="57"/>
      <c r="J1" s="57"/>
    </row>
    <row r="2" spans="1:11" ht="18.75" x14ac:dyDescent="0.25">
      <c r="A2" s="19"/>
      <c r="B2" s="19"/>
      <c r="C2" s="19"/>
      <c r="D2" s="19"/>
      <c r="E2" s="19"/>
      <c r="F2" s="19"/>
      <c r="G2" s="19"/>
      <c r="H2" s="19"/>
      <c r="I2" s="20"/>
      <c r="J2" s="21" t="s">
        <v>165</v>
      </c>
    </row>
    <row r="3" spans="1:11" ht="31.5" customHeight="1" x14ac:dyDescent="0.25">
      <c r="A3" s="58" t="s">
        <v>181</v>
      </c>
      <c r="B3" s="60" t="s">
        <v>182</v>
      </c>
      <c r="C3" s="60"/>
      <c r="D3" s="60"/>
      <c r="E3" s="60"/>
      <c r="F3" s="60"/>
      <c r="G3" s="60"/>
      <c r="H3" s="60" t="s">
        <v>1</v>
      </c>
      <c r="I3" s="60" t="s">
        <v>183</v>
      </c>
      <c r="J3" s="60" t="s">
        <v>3</v>
      </c>
    </row>
    <row r="4" spans="1:11" ht="167.25" customHeight="1" x14ac:dyDescent="0.25">
      <c r="A4" s="59"/>
      <c r="B4" s="22" t="s">
        <v>184</v>
      </c>
      <c r="C4" s="22" t="s">
        <v>185</v>
      </c>
      <c r="D4" s="22" t="s">
        <v>186</v>
      </c>
      <c r="E4" s="22" t="s">
        <v>187</v>
      </c>
      <c r="F4" s="22" t="s">
        <v>188</v>
      </c>
      <c r="G4" s="22" t="s">
        <v>189</v>
      </c>
      <c r="H4" s="60"/>
      <c r="I4" s="60"/>
      <c r="J4" s="60"/>
    </row>
    <row r="5" spans="1:11" s="26" customFormat="1" ht="18.75" x14ac:dyDescent="0.25">
      <c r="A5" s="23" t="s">
        <v>190</v>
      </c>
      <c r="B5" s="22"/>
      <c r="C5" s="22"/>
      <c r="D5" s="22"/>
      <c r="E5" s="22"/>
      <c r="F5" s="22"/>
      <c r="G5" s="22"/>
      <c r="H5" s="24">
        <f>H7+H49+H58+H71+H110+H117+H129+H139</f>
        <v>97235386.989999995</v>
      </c>
      <c r="I5" s="24">
        <f>I7+I49+I58+I71+I110+I117+I129+I139</f>
        <v>96271383.530000001</v>
      </c>
      <c r="J5" s="24">
        <f>H5-I5</f>
        <v>964003.45999999344</v>
      </c>
      <c r="K5" s="25"/>
    </row>
    <row r="6" spans="1:11" s="26" customFormat="1" ht="18.75" x14ac:dyDescent="0.25">
      <c r="A6" s="27" t="s">
        <v>178</v>
      </c>
      <c r="B6" s="28"/>
      <c r="C6" s="29"/>
      <c r="D6" s="29"/>
      <c r="E6" s="29"/>
      <c r="F6" s="29"/>
      <c r="G6" s="29"/>
      <c r="H6" s="29"/>
      <c r="I6" s="29"/>
      <c r="J6" s="30"/>
    </row>
    <row r="7" spans="1:11" s="26" customFormat="1" ht="18.75" x14ac:dyDescent="0.25">
      <c r="A7" s="31" t="s">
        <v>191</v>
      </c>
      <c r="B7" s="32" t="s">
        <v>93</v>
      </c>
      <c r="C7" s="32" t="s">
        <v>96</v>
      </c>
      <c r="D7" s="32" t="s">
        <v>94</v>
      </c>
      <c r="E7" s="32" t="s">
        <v>95</v>
      </c>
      <c r="F7" s="32" t="s">
        <v>93</v>
      </c>
      <c r="G7" s="32" t="s">
        <v>192</v>
      </c>
      <c r="H7" s="24">
        <f>SUM(H8:H25)</f>
        <v>15230191.509999998</v>
      </c>
      <c r="I7" s="24">
        <f>SUM(I8:I25)</f>
        <v>15185503.009999998</v>
      </c>
      <c r="J7" s="24">
        <f>H7-I7</f>
        <v>44688.5</v>
      </c>
    </row>
    <row r="8" spans="1:11" s="26" customFormat="1" ht="18.75" x14ac:dyDescent="0.25">
      <c r="A8" s="31" t="s">
        <v>193</v>
      </c>
      <c r="B8" s="32" t="s">
        <v>93</v>
      </c>
      <c r="C8" s="32" t="s">
        <v>96</v>
      </c>
      <c r="D8" s="32" t="s">
        <v>94</v>
      </c>
      <c r="E8" s="32" t="s">
        <v>95</v>
      </c>
      <c r="F8" s="32" t="s">
        <v>93</v>
      </c>
      <c r="G8" s="32" t="s">
        <v>194</v>
      </c>
      <c r="H8" s="24">
        <f>H27+H30</f>
        <v>6430859.1900000004</v>
      </c>
      <c r="I8" s="24">
        <f>I27+I30</f>
        <v>6430859.1900000004</v>
      </c>
      <c r="J8" s="24">
        <f t="shared" ref="J8:J63" si="0">H8-I8</f>
        <v>0</v>
      </c>
    </row>
    <row r="9" spans="1:11" s="26" customFormat="1" ht="18.75" x14ac:dyDescent="0.25">
      <c r="A9" s="31" t="s">
        <v>195</v>
      </c>
      <c r="B9" s="32" t="s">
        <v>93</v>
      </c>
      <c r="C9" s="32" t="s">
        <v>96</v>
      </c>
      <c r="D9" s="32" t="s">
        <v>94</v>
      </c>
      <c r="E9" s="32" t="s">
        <v>95</v>
      </c>
      <c r="F9" s="32" t="s">
        <v>93</v>
      </c>
      <c r="G9" s="32" t="s">
        <v>196</v>
      </c>
      <c r="H9" s="24">
        <f>H28+H31</f>
        <v>1888197.6700000002</v>
      </c>
      <c r="I9" s="24">
        <f>I28+I31</f>
        <v>1888197.6700000002</v>
      </c>
      <c r="J9" s="24">
        <f t="shared" si="0"/>
        <v>0</v>
      </c>
    </row>
    <row r="10" spans="1:11" s="26" customFormat="1" ht="18.75" x14ac:dyDescent="0.25">
      <c r="A10" s="31" t="s">
        <v>197</v>
      </c>
      <c r="B10" s="32" t="s">
        <v>93</v>
      </c>
      <c r="C10" s="32" t="s">
        <v>96</v>
      </c>
      <c r="D10" s="32" t="s">
        <v>94</v>
      </c>
      <c r="E10" s="32" t="s">
        <v>95</v>
      </c>
      <c r="F10" s="32" t="s">
        <v>93</v>
      </c>
      <c r="G10" s="32" t="s">
        <v>198</v>
      </c>
      <c r="H10" s="24">
        <f t="shared" ref="H10:I12" si="1">H35</f>
        <v>36000</v>
      </c>
      <c r="I10" s="24">
        <f t="shared" si="1"/>
        <v>36000</v>
      </c>
      <c r="J10" s="24">
        <f t="shared" si="0"/>
        <v>0</v>
      </c>
    </row>
    <row r="11" spans="1:11" s="26" customFormat="1" ht="18.75" x14ac:dyDescent="0.25">
      <c r="A11" s="31" t="s">
        <v>199</v>
      </c>
      <c r="B11" s="32" t="s">
        <v>93</v>
      </c>
      <c r="C11" s="32" t="s">
        <v>96</v>
      </c>
      <c r="D11" s="32" t="s">
        <v>94</v>
      </c>
      <c r="E11" s="32" t="s">
        <v>95</v>
      </c>
      <c r="F11" s="32" t="s">
        <v>93</v>
      </c>
      <c r="G11" s="32" t="s">
        <v>200</v>
      </c>
      <c r="H11" s="24">
        <f t="shared" si="1"/>
        <v>331582.57</v>
      </c>
      <c r="I11" s="24">
        <f t="shared" si="1"/>
        <v>331582.57</v>
      </c>
      <c r="J11" s="24">
        <f t="shared" si="0"/>
        <v>0</v>
      </c>
    </row>
    <row r="12" spans="1:11" s="26" customFormat="1" ht="18.75" x14ac:dyDescent="0.25">
      <c r="A12" s="31" t="s">
        <v>201</v>
      </c>
      <c r="B12" s="32" t="s">
        <v>93</v>
      </c>
      <c r="C12" s="32" t="s">
        <v>96</v>
      </c>
      <c r="D12" s="32" t="s">
        <v>94</v>
      </c>
      <c r="E12" s="32" t="s">
        <v>95</v>
      </c>
      <c r="F12" s="32" t="s">
        <v>93</v>
      </c>
      <c r="G12" s="32" t="s">
        <v>202</v>
      </c>
      <c r="H12" s="24">
        <f t="shared" si="1"/>
        <v>4608586.09</v>
      </c>
      <c r="I12" s="24">
        <f t="shared" si="1"/>
        <v>4608419.43</v>
      </c>
      <c r="J12" s="24">
        <f t="shared" si="0"/>
        <v>166.66000000014901</v>
      </c>
    </row>
    <row r="13" spans="1:11" s="26" customFormat="1" ht="18.75" x14ac:dyDescent="0.25">
      <c r="A13" s="31" t="s">
        <v>203</v>
      </c>
      <c r="B13" s="32" t="s">
        <v>93</v>
      </c>
      <c r="C13" s="32" t="s">
        <v>96</v>
      </c>
      <c r="D13" s="32" t="s">
        <v>94</v>
      </c>
      <c r="E13" s="32" t="s">
        <v>95</v>
      </c>
      <c r="F13" s="32" t="s">
        <v>93</v>
      </c>
      <c r="G13" s="32" t="s">
        <v>204</v>
      </c>
      <c r="H13" s="24">
        <f>+H38</f>
        <v>721496.19</v>
      </c>
      <c r="I13" s="24">
        <f>+I38</f>
        <v>676974.35</v>
      </c>
      <c r="J13" s="24">
        <f t="shared" si="0"/>
        <v>44521.839999999967</v>
      </c>
    </row>
    <row r="14" spans="1:11" s="26" customFormat="1" ht="18.75" x14ac:dyDescent="0.25">
      <c r="A14" s="31" t="s">
        <v>205</v>
      </c>
      <c r="B14" s="32" t="s">
        <v>93</v>
      </c>
      <c r="C14" s="32" t="s">
        <v>96</v>
      </c>
      <c r="D14" s="32" t="s">
        <v>94</v>
      </c>
      <c r="E14" s="32" t="s">
        <v>95</v>
      </c>
      <c r="F14" s="32" t="s">
        <v>93</v>
      </c>
      <c r="G14" s="32" t="s">
        <v>206</v>
      </c>
      <c r="H14" s="24">
        <f>H39</f>
        <v>10972.36</v>
      </c>
      <c r="I14" s="24">
        <f>I39</f>
        <v>10972.36</v>
      </c>
      <c r="J14" s="24">
        <f t="shared" si="0"/>
        <v>0</v>
      </c>
    </row>
    <row r="15" spans="1:11" s="26" customFormat="1" ht="75" x14ac:dyDescent="0.25">
      <c r="A15" s="31" t="s">
        <v>279</v>
      </c>
      <c r="B15" s="32" t="s">
        <v>93</v>
      </c>
      <c r="C15" s="32" t="s">
        <v>96</v>
      </c>
      <c r="D15" s="32" t="s">
        <v>94</v>
      </c>
      <c r="E15" s="32" t="s">
        <v>95</v>
      </c>
      <c r="F15" s="32" t="s">
        <v>93</v>
      </c>
      <c r="G15" s="32" t="s">
        <v>278</v>
      </c>
      <c r="H15" s="24">
        <f>H40</f>
        <v>456000</v>
      </c>
      <c r="I15" s="24">
        <f>I40</f>
        <v>456000</v>
      </c>
      <c r="J15" s="24">
        <f t="shared" si="0"/>
        <v>0</v>
      </c>
    </row>
    <row r="16" spans="1:11" s="26" customFormat="1" ht="56.25" x14ac:dyDescent="0.25">
      <c r="A16" s="31" t="s">
        <v>207</v>
      </c>
      <c r="B16" s="32" t="s">
        <v>93</v>
      </c>
      <c r="C16" s="32" t="s">
        <v>96</v>
      </c>
      <c r="D16" s="32" t="s">
        <v>94</v>
      </c>
      <c r="E16" s="32" t="s">
        <v>95</v>
      </c>
      <c r="F16" s="32" t="s">
        <v>93</v>
      </c>
      <c r="G16" s="32" t="s">
        <v>109</v>
      </c>
      <c r="H16" s="24">
        <f>H33</f>
        <v>500</v>
      </c>
      <c r="I16" s="24">
        <f>I33</f>
        <v>500</v>
      </c>
      <c r="J16" s="24">
        <f t="shared" si="0"/>
        <v>0</v>
      </c>
    </row>
    <row r="17" spans="1:10" s="26" customFormat="1" ht="37.5" x14ac:dyDescent="0.25">
      <c r="A17" s="31" t="s">
        <v>277</v>
      </c>
      <c r="B17" s="32" t="s">
        <v>93</v>
      </c>
      <c r="C17" s="32" t="s">
        <v>96</v>
      </c>
      <c r="D17" s="32" t="s">
        <v>94</v>
      </c>
      <c r="E17" s="32" t="s">
        <v>95</v>
      </c>
      <c r="F17" s="32" t="s">
        <v>93</v>
      </c>
      <c r="G17" s="32" t="s">
        <v>276</v>
      </c>
      <c r="H17" s="24">
        <f>H32</f>
        <v>30280.959999999999</v>
      </c>
      <c r="I17" s="24">
        <f>I32</f>
        <v>30280.959999999999</v>
      </c>
      <c r="J17" s="24">
        <f>H17-I17</f>
        <v>0</v>
      </c>
    </row>
    <row r="18" spans="1:10" s="26" customFormat="1" ht="18.75" x14ac:dyDescent="0.25">
      <c r="A18" s="31" t="s">
        <v>208</v>
      </c>
      <c r="B18" s="32" t="s">
        <v>93</v>
      </c>
      <c r="C18" s="32" t="s">
        <v>96</v>
      </c>
      <c r="D18" s="32" t="s">
        <v>94</v>
      </c>
      <c r="E18" s="32" t="s">
        <v>95</v>
      </c>
      <c r="F18" s="32" t="s">
        <v>93</v>
      </c>
      <c r="G18" s="32" t="s">
        <v>209</v>
      </c>
      <c r="H18" s="24">
        <f t="shared" ref="H18:I25" si="2">H41</f>
        <v>120733</v>
      </c>
      <c r="I18" s="24">
        <f t="shared" si="2"/>
        <v>120733</v>
      </c>
      <c r="J18" s="24">
        <f t="shared" si="0"/>
        <v>0</v>
      </c>
    </row>
    <row r="19" spans="1:10" s="26" customFormat="1" ht="60" customHeight="1" x14ac:dyDescent="0.25">
      <c r="A19" s="31" t="s">
        <v>234</v>
      </c>
      <c r="B19" s="32" t="s">
        <v>93</v>
      </c>
      <c r="C19" s="32" t="s">
        <v>96</v>
      </c>
      <c r="D19" s="32" t="s">
        <v>94</v>
      </c>
      <c r="E19" s="32" t="s">
        <v>95</v>
      </c>
      <c r="F19" s="32" t="s">
        <v>93</v>
      </c>
      <c r="G19" s="32" t="s">
        <v>235</v>
      </c>
      <c r="H19" s="24">
        <f t="shared" si="2"/>
        <v>12242.78</v>
      </c>
      <c r="I19" s="24">
        <f t="shared" si="2"/>
        <v>12242.78</v>
      </c>
      <c r="J19" s="24">
        <f t="shared" si="0"/>
        <v>0</v>
      </c>
    </row>
    <row r="20" spans="1:10" s="26" customFormat="1" ht="36" customHeight="1" x14ac:dyDescent="0.25">
      <c r="A20" s="31" t="s">
        <v>281</v>
      </c>
      <c r="B20" s="32" t="s">
        <v>93</v>
      </c>
      <c r="C20" s="32" t="s">
        <v>96</v>
      </c>
      <c r="D20" s="32" t="s">
        <v>94</v>
      </c>
      <c r="E20" s="32" t="s">
        <v>95</v>
      </c>
      <c r="F20" s="32" t="s">
        <v>93</v>
      </c>
      <c r="G20" s="32" t="s">
        <v>280</v>
      </c>
      <c r="H20" s="24">
        <f t="shared" si="2"/>
        <v>30000</v>
      </c>
      <c r="I20" s="24">
        <f t="shared" si="2"/>
        <v>30000</v>
      </c>
      <c r="J20" s="24">
        <f t="shared" si="0"/>
        <v>0</v>
      </c>
    </row>
    <row r="21" spans="1:10" s="26" customFormat="1" ht="36" customHeight="1" x14ac:dyDescent="0.25">
      <c r="A21" s="31" t="s">
        <v>283</v>
      </c>
      <c r="B21" s="32" t="s">
        <v>93</v>
      </c>
      <c r="C21" s="32" t="s">
        <v>96</v>
      </c>
      <c r="D21" s="32" t="s">
        <v>94</v>
      </c>
      <c r="E21" s="32" t="s">
        <v>95</v>
      </c>
      <c r="F21" s="32" t="s">
        <v>93</v>
      </c>
      <c r="G21" s="32" t="s">
        <v>282</v>
      </c>
      <c r="H21" s="24">
        <f t="shared" si="2"/>
        <v>5000</v>
      </c>
      <c r="I21" s="24">
        <f t="shared" si="2"/>
        <v>5000</v>
      </c>
      <c r="J21" s="24">
        <f t="shared" si="0"/>
        <v>0</v>
      </c>
    </row>
    <row r="22" spans="1:10" s="26" customFormat="1" ht="18.75" x14ac:dyDescent="0.25">
      <c r="A22" s="31" t="s">
        <v>210</v>
      </c>
      <c r="B22" s="32" t="s">
        <v>93</v>
      </c>
      <c r="C22" s="32" t="s">
        <v>96</v>
      </c>
      <c r="D22" s="32" t="s">
        <v>94</v>
      </c>
      <c r="E22" s="32" t="s">
        <v>95</v>
      </c>
      <c r="F22" s="32" t="s">
        <v>93</v>
      </c>
      <c r="G22" s="32" t="s">
        <v>211</v>
      </c>
      <c r="H22" s="24">
        <f t="shared" si="2"/>
        <v>700</v>
      </c>
      <c r="I22" s="24">
        <f t="shared" si="2"/>
        <v>700</v>
      </c>
      <c r="J22" s="24">
        <f t="shared" si="0"/>
        <v>0</v>
      </c>
    </row>
    <row r="23" spans="1:10" s="26" customFormat="1" ht="37.5" x14ac:dyDescent="0.25">
      <c r="A23" s="31" t="s">
        <v>212</v>
      </c>
      <c r="B23" s="32" t="s">
        <v>93</v>
      </c>
      <c r="C23" s="32" t="s">
        <v>96</v>
      </c>
      <c r="D23" s="32" t="s">
        <v>94</v>
      </c>
      <c r="E23" s="32" t="s">
        <v>95</v>
      </c>
      <c r="F23" s="32" t="s">
        <v>93</v>
      </c>
      <c r="G23" s="32" t="s">
        <v>213</v>
      </c>
      <c r="H23" s="24">
        <f t="shared" si="2"/>
        <v>300000</v>
      </c>
      <c r="I23" s="24">
        <f t="shared" si="2"/>
        <v>300000</v>
      </c>
      <c r="J23" s="24">
        <f t="shared" si="0"/>
        <v>0</v>
      </c>
    </row>
    <row r="24" spans="1:10" s="26" customFormat="1" ht="37.5" x14ac:dyDescent="0.25">
      <c r="A24" s="31" t="s">
        <v>214</v>
      </c>
      <c r="B24" s="32" t="s">
        <v>93</v>
      </c>
      <c r="C24" s="32" t="s">
        <v>96</v>
      </c>
      <c r="D24" s="32" t="s">
        <v>94</v>
      </c>
      <c r="E24" s="32" t="s">
        <v>95</v>
      </c>
      <c r="F24" s="32" t="s">
        <v>93</v>
      </c>
      <c r="G24" s="32" t="s">
        <v>215</v>
      </c>
      <c r="H24" s="24">
        <f t="shared" si="2"/>
        <v>50470</v>
      </c>
      <c r="I24" s="24">
        <f t="shared" si="2"/>
        <v>50470</v>
      </c>
      <c r="J24" s="24">
        <f t="shared" si="0"/>
        <v>0</v>
      </c>
    </row>
    <row r="25" spans="1:10" s="26" customFormat="1" ht="37.5" x14ac:dyDescent="0.25">
      <c r="A25" s="31" t="s">
        <v>216</v>
      </c>
      <c r="B25" s="32" t="s">
        <v>93</v>
      </c>
      <c r="C25" s="32" t="s">
        <v>96</v>
      </c>
      <c r="D25" s="32" t="s">
        <v>94</v>
      </c>
      <c r="E25" s="32" t="s">
        <v>95</v>
      </c>
      <c r="F25" s="32" t="s">
        <v>93</v>
      </c>
      <c r="G25" s="32" t="s">
        <v>217</v>
      </c>
      <c r="H25" s="24">
        <f t="shared" si="2"/>
        <v>196570.7</v>
      </c>
      <c r="I25" s="24">
        <f t="shared" si="2"/>
        <v>196570.7</v>
      </c>
      <c r="J25" s="24">
        <f t="shared" si="0"/>
        <v>0</v>
      </c>
    </row>
    <row r="26" spans="1:10" s="26" customFormat="1" ht="56.25" x14ac:dyDescent="0.25">
      <c r="A26" s="31" t="s">
        <v>218</v>
      </c>
      <c r="B26" s="32" t="s">
        <v>93</v>
      </c>
      <c r="C26" s="32" t="s">
        <v>96</v>
      </c>
      <c r="D26" s="32" t="s">
        <v>97</v>
      </c>
      <c r="E26" s="32" t="s">
        <v>95</v>
      </c>
      <c r="F26" s="32" t="s">
        <v>93</v>
      </c>
      <c r="G26" s="32" t="s">
        <v>192</v>
      </c>
      <c r="H26" s="24">
        <f>SUM(H27:H28)</f>
        <v>1052840.8500000001</v>
      </c>
      <c r="I26" s="24">
        <f>SUM(I27:I28)</f>
        <v>1052840.8500000001</v>
      </c>
      <c r="J26" s="24">
        <f t="shared" si="0"/>
        <v>0</v>
      </c>
    </row>
    <row r="27" spans="1:10" s="26" customFormat="1" ht="18.75" x14ac:dyDescent="0.25">
      <c r="A27" s="31" t="s">
        <v>193</v>
      </c>
      <c r="B27" s="32" t="s">
        <v>93</v>
      </c>
      <c r="C27" s="32" t="s">
        <v>96</v>
      </c>
      <c r="D27" s="32" t="s">
        <v>97</v>
      </c>
      <c r="E27" s="32" t="s">
        <v>95</v>
      </c>
      <c r="F27" s="32" t="s">
        <v>93</v>
      </c>
      <c r="G27" s="32" t="s">
        <v>194</v>
      </c>
      <c r="H27" s="24">
        <v>808633.54</v>
      </c>
      <c r="I27" s="24">
        <v>808633.54</v>
      </c>
      <c r="J27" s="24">
        <f t="shared" si="0"/>
        <v>0</v>
      </c>
    </row>
    <row r="28" spans="1:10" s="26" customFormat="1" ht="18.75" x14ac:dyDescent="0.25">
      <c r="A28" s="31" t="s">
        <v>195</v>
      </c>
      <c r="B28" s="32" t="s">
        <v>93</v>
      </c>
      <c r="C28" s="32" t="s">
        <v>96</v>
      </c>
      <c r="D28" s="32" t="s">
        <v>97</v>
      </c>
      <c r="E28" s="32" t="s">
        <v>95</v>
      </c>
      <c r="F28" s="32" t="s">
        <v>93</v>
      </c>
      <c r="G28" s="32" t="s">
        <v>196</v>
      </c>
      <c r="H28" s="24">
        <v>244207.31</v>
      </c>
      <c r="I28" s="24">
        <v>244207.31</v>
      </c>
      <c r="J28" s="24">
        <f t="shared" si="0"/>
        <v>0</v>
      </c>
    </row>
    <row r="29" spans="1:10" s="26" customFormat="1" ht="93.75" x14ac:dyDescent="0.25">
      <c r="A29" s="31" t="s">
        <v>219</v>
      </c>
      <c r="B29" s="32" t="s">
        <v>93</v>
      </c>
      <c r="C29" s="32" t="s">
        <v>96</v>
      </c>
      <c r="D29" s="32" t="s">
        <v>220</v>
      </c>
      <c r="E29" s="32" t="s">
        <v>95</v>
      </c>
      <c r="F29" s="32" t="s">
        <v>93</v>
      </c>
      <c r="G29" s="32" t="s">
        <v>192</v>
      </c>
      <c r="H29" s="24">
        <f>SUM(H30:H33)</f>
        <v>7296996.9700000007</v>
      </c>
      <c r="I29" s="24">
        <f>SUM(I30:I33)</f>
        <v>7296996.9700000007</v>
      </c>
      <c r="J29" s="24">
        <f t="shared" si="0"/>
        <v>0</v>
      </c>
    </row>
    <row r="30" spans="1:10" s="26" customFormat="1" ht="18.75" x14ac:dyDescent="0.25">
      <c r="A30" s="31" t="s">
        <v>193</v>
      </c>
      <c r="B30" s="32" t="s">
        <v>93</v>
      </c>
      <c r="C30" s="32" t="s">
        <v>96</v>
      </c>
      <c r="D30" s="32" t="s">
        <v>220</v>
      </c>
      <c r="E30" s="32" t="s">
        <v>95</v>
      </c>
      <c r="F30" s="32" t="s">
        <v>93</v>
      </c>
      <c r="G30" s="32" t="s">
        <v>194</v>
      </c>
      <c r="H30" s="24">
        <v>5622225.6500000004</v>
      </c>
      <c r="I30" s="24">
        <v>5622225.6500000004</v>
      </c>
      <c r="J30" s="24">
        <f t="shared" si="0"/>
        <v>0</v>
      </c>
    </row>
    <row r="31" spans="1:10" s="26" customFormat="1" ht="18.75" x14ac:dyDescent="0.25">
      <c r="A31" s="31" t="s">
        <v>195</v>
      </c>
      <c r="B31" s="32" t="s">
        <v>93</v>
      </c>
      <c r="C31" s="32" t="s">
        <v>96</v>
      </c>
      <c r="D31" s="32" t="s">
        <v>220</v>
      </c>
      <c r="E31" s="32" t="s">
        <v>95</v>
      </c>
      <c r="F31" s="32" t="s">
        <v>93</v>
      </c>
      <c r="G31" s="32" t="s">
        <v>196</v>
      </c>
      <c r="H31" s="24">
        <v>1643990.36</v>
      </c>
      <c r="I31" s="24">
        <v>1643990.36</v>
      </c>
      <c r="J31" s="24">
        <f t="shared" si="0"/>
        <v>0</v>
      </c>
    </row>
    <row r="32" spans="1:10" s="26" customFormat="1" ht="37.5" customHeight="1" x14ac:dyDescent="0.25">
      <c r="A32" s="31" t="s">
        <v>277</v>
      </c>
      <c r="B32" s="32" t="s">
        <v>93</v>
      </c>
      <c r="C32" s="32" t="s">
        <v>96</v>
      </c>
      <c r="D32" s="32" t="s">
        <v>220</v>
      </c>
      <c r="E32" s="32" t="s">
        <v>95</v>
      </c>
      <c r="F32" s="32" t="s">
        <v>93</v>
      </c>
      <c r="G32" s="32" t="s">
        <v>276</v>
      </c>
      <c r="H32" s="24">
        <v>30280.959999999999</v>
      </c>
      <c r="I32" s="24">
        <v>30280.959999999999</v>
      </c>
      <c r="J32" s="24">
        <f t="shared" si="0"/>
        <v>0</v>
      </c>
    </row>
    <row r="33" spans="1:10" s="26" customFormat="1" ht="56.25" x14ac:dyDescent="0.25">
      <c r="A33" s="31" t="s">
        <v>207</v>
      </c>
      <c r="B33" s="32" t="s">
        <v>93</v>
      </c>
      <c r="C33" s="32" t="s">
        <v>96</v>
      </c>
      <c r="D33" s="32" t="s">
        <v>220</v>
      </c>
      <c r="E33" s="32" t="s">
        <v>95</v>
      </c>
      <c r="F33" s="32" t="s">
        <v>93</v>
      </c>
      <c r="G33" s="32" t="s">
        <v>109</v>
      </c>
      <c r="H33" s="24">
        <v>500</v>
      </c>
      <c r="I33" s="24">
        <v>500</v>
      </c>
      <c r="J33" s="24">
        <f>H33-I33</f>
        <v>0</v>
      </c>
    </row>
    <row r="34" spans="1:10" s="26" customFormat="1" ht="18.75" x14ac:dyDescent="0.25">
      <c r="A34" s="31" t="s">
        <v>222</v>
      </c>
      <c r="B34" s="32" t="s">
        <v>93</v>
      </c>
      <c r="C34" s="32" t="s">
        <v>96</v>
      </c>
      <c r="D34" s="32" t="s">
        <v>114</v>
      </c>
      <c r="E34" s="32" t="s">
        <v>95</v>
      </c>
      <c r="F34" s="32" t="s">
        <v>93</v>
      </c>
      <c r="G34" s="32" t="s">
        <v>192</v>
      </c>
      <c r="H34" s="24">
        <f>SUM(H35:H48)</f>
        <v>6880353.6900000004</v>
      </c>
      <c r="I34" s="24">
        <f>SUM(I35:I48)</f>
        <v>6835665.1900000004</v>
      </c>
      <c r="J34" s="24">
        <f t="shared" si="0"/>
        <v>44688.5</v>
      </c>
    </row>
    <row r="35" spans="1:10" s="26" customFormat="1" ht="18.75" x14ac:dyDescent="0.25">
      <c r="A35" s="31" t="s">
        <v>197</v>
      </c>
      <c r="B35" s="32" t="s">
        <v>93</v>
      </c>
      <c r="C35" s="32" t="s">
        <v>96</v>
      </c>
      <c r="D35" s="32" t="s">
        <v>114</v>
      </c>
      <c r="E35" s="32" t="s">
        <v>95</v>
      </c>
      <c r="F35" s="32" t="s">
        <v>93</v>
      </c>
      <c r="G35" s="32" t="s">
        <v>198</v>
      </c>
      <c r="H35" s="24">
        <v>36000</v>
      </c>
      <c r="I35" s="24">
        <v>36000</v>
      </c>
      <c r="J35" s="24">
        <f>H35-I35</f>
        <v>0</v>
      </c>
    </row>
    <row r="36" spans="1:10" s="26" customFormat="1" ht="18.75" x14ac:dyDescent="0.25">
      <c r="A36" s="31" t="s">
        <v>199</v>
      </c>
      <c r="B36" s="32" t="s">
        <v>93</v>
      </c>
      <c r="C36" s="32" t="s">
        <v>96</v>
      </c>
      <c r="D36" s="32" t="s">
        <v>114</v>
      </c>
      <c r="E36" s="32" t="s">
        <v>95</v>
      </c>
      <c r="F36" s="32" t="s">
        <v>93</v>
      </c>
      <c r="G36" s="32" t="s">
        <v>200</v>
      </c>
      <c r="H36" s="24">
        <v>331582.57</v>
      </c>
      <c r="I36" s="24">
        <v>331582.57</v>
      </c>
      <c r="J36" s="24">
        <f t="shared" si="0"/>
        <v>0</v>
      </c>
    </row>
    <row r="37" spans="1:10" s="26" customFormat="1" ht="18.75" x14ac:dyDescent="0.25">
      <c r="A37" s="31" t="s">
        <v>201</v>
      </c>
      <c r="B37" s="32" t="s">
        <v>93</v>
      </c>
      <c r="C37" s="32" t="s">
        <v>96</v>
      </c>
      <c r="D37" s="32" t="s">
        <v>114</v>
      </c>
      <c r="E37" s="32" t="s">
        <v>95</v>
      </c>
      <c r="F37" s="32" t="s">
        <v>93</v>
      </c>
      <c r="G37" s="32" t="s">
        <v>202</v>
      </c>
      <c r="H37" s="24">
        <v>4608586.09</v>
      </c>
      <c r="I37" s="24">
        <v>4608419.43</v>
      </c>
      <c r="J37" s="24">
        <f t="shared" si="0"/>
        <v>166.66000000014901</v>
      </c>
    </row>
    <row r="38" spans="1:10" s="26" customFormat="1" ht="18.75" x14ac:dyDescent="0.25">
      <c r="A38" s="31" t="s">
        <v>203</v>
      </c>
      <c r="B38" s="32" t="s">
        <v>93</v>
      </c>
      <c r="C38" s="32" t="s">
        <v>96</v>
      </c>
      <c r="D38" s="32" t="s">
        <v>114</v>
      </c>
      <c r="E38" s="32" t="s">
        <v>95</v>
      </c>
      <c r="F38" s="32" t="s">
        <v>93</v>
      </c>
      <c r="G38" s="32" t="s">
        <v>204</v>
      </c>
      <c r="H38" s="24">
        <v>721496.19</v>
      </c>
      <c r="I38" s="24">
        <v>676974.35</v>
      </c>
      <c r="J38" s="24">
        <f t="shared" si="0"/>
        <v>44521.839999999967</v>
      </c>
    </row>
    <row r="39" spans="1:10" s="26" customFormat="1" ht="18.75" x14ac:dyDescent="0.25">
      <c r="A39" s="31" t="s">
        <v>205</v>
      </c>
      <c r="B39" s="32" t="s">
        <v>93</v>
      </c>
      <c r="C39" s="32" t="s">
        <v>96</v>
      </c>
      <c r="D39" s="32" t="s">
        <v>114</v>
      </c>
      <c r="E39" s="32" t="s">
        <v>95</v>
      </c>
      <c r="F39" s="32" t="s">
        <v>93</v>
      </c>
      <c r="G39" s="32" t="s">
        <v>206</v>
      </c>
      <c r="H39" s="24">
        <v>10972.36</v>
      </c>
      <c r="I39" s="24">
        <v>10972.36</v>
      </c>
      <c r="J39" s="24">
        <f t="shared" si="0"/>
        <v>0</v>
      </c>
    </row>
    <row r="40" spans="1:10" s="26" customFormat="1" ht="75" x14ac:dyDescent="0.25">
      <c r="A40" s="31" t="s">
        <v>279</v>
      </c>
      <c r="B40" s="32" t="s">
        <v>93</v>
      </c>
      <c r="C40" s="32" t="s">
        <v>96</v>
      </c>
      <c r="D40" s="32" t="s">
        <v>114</v>
      </c>
      <c r="E40" s="32" t="s">
        <v>95</v>
      </c>
      <c r="F40" s="32" t="s">
        <v>93</v>
      </c>
      <c r="G40" s="32" t="s">
        <v>278</v>
      </c>
      <c r="H40" s="24">
        <v>456000</v>
      </c>
      <c r="I40" s="24">
        <v>456000</v>
      </c>
      <c r="J40" s="24">
        <f t="shared" si="0"/>
        <v>0</v>
      </c>
    </row>
    <row r="41" spans="1:10" s="26" customFormat="1" ht="18.75" x14ac:dyDescent="0.25">
      <c r="A41" s="31" t="s">
        <v>208</v>
      </c>
      <c r="B41" s="32" t="s">
        <v>93</v>
      </c>
      <c r="C41" s="32" t="s">
        <v>96</v>
      </c>
      <c r="D41" s="32" t="s">
        <v>114</v>
      </c>
      <c r="E41" s="32" t="s">
        <v>95</v>
      </c>
      <c r="F41" s="32" t="s">
        <v>93</v>
      </c>
      <c r="G41" s="32" t="s">
        <v>209</v>
      </c>
      <c r="H41" s="24">
        <v>120733</v>
      </c>
      <c r="I41" s="24">
        <v>120733</v>
      </c>
      <c r="J41" s="24">
        <f t="shared" si="0"/>
        <v>0</v>
      </c>
    </row>
    <row r="42" spans="1:10" s="26" customFormat="1" ht="63" customHeight="1" x14ac:dyDescent="0.25">
      <c r="A42" s="31" t="s">
        <v>234</v>
      </c>
      <c r="B42" s="32" t="s">
        <v>93</v>
      </c>
      <c r="C42" s="32" t="s">
        <v>96</v>
      </c>
      <c r="D42" s="32" t="s">
        <v>114</v>
      </c>
      <c r="E42" s="32" t="s">
        <v>95</v>
      </c>
      <c r="F42" s="32" t="s">
        <v>93</v>
      </c>
      <c r="G42" s="32" t="s">
        <v>235</v>
      </c>
      <c r="H42" s="24">
        <v>12242.78</v>
      </c>
      <c r="I42" s="24">
        <v>12242.78</v>
      </c>
      <c r="J42" s="24">
        <f t="shared" si="0"/>
        <v>0</v>
      </c>
    </row>
    <row r="43" spans="1:10" s="26" customFormat="1" ht="28.5" customHeight="1" x14ac:dyDescent="0.25">
      <c r="A43" s="31" t="s">
        <v>281</v>
      </c>
      <c r="B43" s="32" t="s">
        <v>93</v>
      </c>
      <c r="C43" s="32" t="s">
        <v>96</v>
      </c>
      <c r="D43" s="32" t="s">
        <v>114</v>
      </c>
      <c r="E43" s="32" t="s">
        <v>95</v>
      </c>
      <c r="F43" s="32" t="s">
        <v>93</v>
      </c>
      <c r="G43" s="32" t="s">
        <v>280</v>
      </c>
      <c r="H43" s="24">
        <v>30000</v>
      </c>
      <c r="I43" s="24">
        <v>30000</v>
      </c>
      <c r="J43" s="24">
        <f t="shared" si="0"/>
        <v>0</v>
      </c>
    </row>
    <row r="44" spans="1:10" s="26" customFormat="1" ht="38.25" customHeight="1" x14ac:dyDescent="0.25">
      <c r="A44" s="31" t="s">
        <v>283</v>
      </c>
      <c r="B44" s="32" t="s">
        <v>93</v>
      </c>
      <c r="C44" s="32" t="s">
        <v>96</v>
      </c>
      <c r="D44" s="32" t="s">
        <v>114</v>
      </c>
      <c r="E44" s="32" t="s">
        <v>95</v>
      </c>
      <c r="F44" s="32" t="s">
        <v>93</v>
      </c>
      <c r="G44" s="32" t="s">
        <v>282</v>
      </c>
      <c r="H44" s="24">
        <v>5000</v>
      </c>
      <c r="I44" s="24">
        <v>5000</v>
      </c>
      <c r="J44" s="24">
        <f t="shared" si="0"/>
        <v>0</v>
      </c>
    </row>
    <row r="45" spans="1:10" s="26" customFormat="1" ht="33" customHeight="1" x14ac:dyDescent="0.25">
      <c r="A45" s="31" t="s">
        <v>210</v>
      </c>
      <c r="B45" s="32" t="s">
        <v>93</v>
      </c>
      <c r="C45" s="32" t="s">
        <v>96</v>
      </c>
      <c r="D45" s="32" t="s">
        <v>114</v>
      </c>
      <c r="E45" s="32" t="s">
        <v>95</v>
      </c>
      <c r="F45" s="32" t="s">
        <v>93</v>
      </c>
      <c r="G45" s="32" t="s">
        <v>211</v>
      </c>
      <c r="H45" s="24">
        <v>700</v>
      </c>
      <c r="I45" s="24">
        <v>700</v>
      </c>
      <c r="J45" s="24">
        <f t="shared" si="0"/>
        <v>0</v>
      </c>
    </row>
    <row r="46" spans="1:10" s="26" customFormat="1" ht="33" customHeight="1" x14ac:dyDescent="0.25">
      <c r="A46" s="31" t="s">
        <v>212</v>
      </c>
      <c r="B46" s="32" t="s">
        <v>93</v>
      </c>
      <c r="C46" s="32" t="s">
        <v>96</v>
      </c>
      <c r="D46" s="32" t="s">
        <v>114</v>
      </c>
      <c r="E46" s="32" t="s">
        <v>95</v>
      </c>
      <c r="F46" s="32" t="s">
        <v>93</v>
      </c>
      <c r="G46" s="32" t="s">
        <v>213</v>
      </c>
      <c r="H46" s="24">
        <v>300000</v>
      </c>
      <c r="I46" s="24">
        <v>300000</v>
      </c>
      <c r="J46" s="24">
        <f t="shared" si="0"/>
        <v>0</v>
      </c>
    </row>
    <row r="47" spans="1:10" s="26" customFormat="1" ht="37.5" x14ac:dyDescent="0.25">
      <c r="A47" s="31" t="s">
        <v>214</v>
      </c>
      <c r="B47" s="32" t="s">
        <v>93</v>
      </c>
      <c r="C47" s="32" t="s">
        <v>96</v>
      </c>
      <c r="D47" s="32" t="s">
        <v>114</v>
      </c>
      <c r="E47" s="32" t="s">
        <v>95</v>
      </c>
      <c r="F47" s="32" t="s">
        <v>93</v>
      </c>
      <c r="G47" s="32" t="s">
        <v>215</v>
      </c>
      <c r="H47" s="24">
        <v>50470</v>
      </c>
      <c r="I47" s="24">
        <v>50470</v>
      </c>
      <c r="J47" s="24">
        <f t="shared" si="0"/>
        <v>0</v>
      </c>
    </row>
    <row r="48" spans="1:10" s="26" customFormat="1" ht="37.5" x14ac:dyDescent="0.25">
      <c r="A48" s="31" t="s">
        <v>216</v>
      </c>
      <c r="B48" s="32" t="s">
        <v>93</v>
      </c>
      <c r="C48" s="32" t="s">
        <v>96</v>
      </c>
      <c r="D48" s="32" t="s">
        <v>114</v>
      </c>
      <c r="E48" s="32" t="s">
        <v>95</v>
      </c>
      <c r="F48" s="32" t="s">
        <v>93</v>
      </c>
      <c r="G48" s="32" t="s">
        <v>217</v>
      </c>
      <c r="H48" s="24">
        <v>196570.7</v>
      </c>
      <c r="I48" s="24">
        <v>196570.7</v>
      </c>
      <c r="J48" s="24">
        <f t="shared" si="0"/>
        <v>0</v>
      </c>
    </row>
    <row r="49" spans="1:10" s="26" customFormat="1" ht="37.5" x14ac:dyDescent="0.25">
      <c r="A49" s="31" t="s">
        <v>223</v>
      </c>
      <c r="B49" s="32" t="s">
        <v>93</v>
      </c>
      <c r="C49" s="32" t="s">
        <v>103</v>
      </c>
      <c r="D49" s="32" t="s">
        <v>94</v>
      </c>
      <c r="E49" s="32" t="s">
        <v>95</v>
      </c>
      <c r="F49" s="32" t="s">
        <v>93</v>
      </c>
      <c r="G49" s="32" t="s">
        <v>192</v>
      </c>
      <c r="H49" s="24">
        <f>H53+H56</f>
        <v>32800</v>
      </c>
      <c r="I49" s="24">
        <f>I53+I56</f>
        <v>32800</v>
      </c>
      <c r="J49" s="24">
        <f t="shared" si="0"/>
        <v>0</v>
      </c>
    </row>
    <row r="50" spans="1:10" s="26" customFormat="1" ht="18.75" x14ac:dyDescent="0.25">
      <c r="A50" s="31" t="s">
        <v>203</v>
      </c>
      <c r="B50" s="32" t="s">
        <v>93</v>
      </c>
      <c r="C50" s="32" t="s">
        <v>103</v>
      </c>
      <c r="D50" s="32" t="s">
        <v>94</v>
      </c>
      <c r="E50" s="32" t="s">
        <v>95</v>
      </c>
      <c r="F50" s="32" t="s">
        <v>93</v>
      </c>
      <c r="G50" s="32" t="s">
        <v>204</v>
      </c>
      <c r="H50" s="24">
        <f>H54</f>
        <v>29000</v>
      </c>
      <c r="I50" s="24">
        <f>I54</f>
        <v>29000</v>
      </c>
      <c r="J50" s="24">
        <f t="shared" si="0"/>
        <v>0</v>
      </c>
    </row>
    <row r="51" spans="1:10" s="26" customFormat="1" ht="18.75" x14ac:dyDescent="0.25">
      <c r="A51" s="31" t="s">
        <v>205</v>
      </c>
      <c r="B51" s="32" t="s">
        <v>93</v>
      </c>
      <c r="C51" s="32" t="s">
        <v>103</v>
      </c>
      <c r="D51" s="32" t="s">
        <v>94</v>
      </c>
      <c r="E51" s="32" t="s">
        <v>95</v>
      </c>
      <c r="F51" s="32" t="s">
        <v>93</v>
      </c>
      <c r="G51" s="32" t="s">
        <v>206</v>
      </c>
      <c r="H51" s="24">
        <f>H57</f>
        <v>2800</v>
      </c>
      <c r="I51" s="24">
        <f>I57</f>
        <v>2800</v>
      </c>
      <c r="J51" s="24">
        <f t="shared" si="0"/>
        <v>0</v>
      </c>
    </row>
    <row r="52" spans="1:10" s="26" customFormat="1" ht="56.25" x14ac:dyDescent="0.25">
      <c r="A52" s="31" t="s">
        <v>207</v>
      </c>
      <c r="B52" s="32" t="s">
        <v>93</v>
      </c>
      <c r="C52" s="32" t="s">
        <v>103</v>
      </c>
      <c r="D52" s="32" t="s">
        <v>94</v>
      </c>
      <c r="E52" s="32" t="s">
        <v>95</v>
      </c>
      <c r="F52" s="32" t="s">
        <v>93</v>
      </c>
      <c r="G52" s="32" t="s">
        <v>109</v>
      </c>
      <c r="H52" s="24">
        <f>H55</f>
        <v>1000</v>
      </c>
      <c r="I52" s="24">
        <f>I55</f>
        <v>1000</v>
      </c>
      <c r="J52" s="24">
        <f t="shared" si="0"/>
        <v>0</v>
      </c>
    </row>
    <row r="53" spans="1:10" s="26" customFormat="1" ht="75" x14ac:dyDescent="0.25">
      <c r="A53" s="31" t="s">
        <v>224</v>
      </c>
      <c r="B53" s="32" t="s">
        <v>93</v>
      </c>
      <c r="C53" s="32" t="s">
        <v>103</v>
      </c>
      <c r="D53" s="32" t="s">
        <v>92</v>
      </c>
      <c r="E53" s="32" t="s">
        <v>95</v>
      </c>
      <c r="F53" s="32" t="s">
        <v>93</v>
      </c>
      <c r="G53" s="32" t="s">
        <v>192</v>
      </c>
      <c r="H53" s="24">
        <f>SUM(H54:H55)</f>
        <v>30000</v>
      </c>
      <c r="I53" s="24">
        <f>SUM(I54:I55)</f>
        <v>30000</v>
      </c>
      <c r="J53" s="24">
        <f t="shared" si="0"/>
        <v>0</v>
      </c>
    </row>
    <row r="54" spans="1:10" s="26" customFormat="1" ht="18.75" x14ac:dyDescent="0.25">
      <c r="A54" s="31" t="s">
        <v>221</v>
      </c>
      <c r="B54" s="35" t="s">
        <v>93</v>
      </c>
      <c r="C54" s="35" t="s">
        <v>103</v>
      </c>
      <c r="D54" s="35" t="s">
        <v>92</v>
      </c>
      <c r="E54" s="35" t="s">
        <v>95</v>
      </c>
      <c r="F54" s="35" t="s">
        <v>93</v>
      </c>
      <c r="G54" s="35" t="s">
        <v>204</v>
      </c>
      <c r="H54" s="24">
        <v>29000</v>
      </c>
      <c r="I54" s="24">
        <v>29000</v>
      </c>
      <c r="J54" s="24">
        <f t="shared" si="0"/>
        <v>0</v>
      </c>
    </row>
    <row r="55" spans="1:10" s="26" customFormat="1" ht="56.25" x14ac:dyDescent="0.25">
      <c r="A55" s="31" t="s">
        <v>207</v>
      </c>
      <c r="B55" s="35" t="s">
        <v>93</v>
      </c>
      <c r="C55" s="35" t="s">
        <v>103</v>
      </c>
      <c r="D55" s="35" t="s">
        <v>92</v>
      </c>
      <c r="E55" s="35" t="s">
        <v>95</v>
      </c>
      <c r="F55" s="35" t="s">
        <v>93</v>
      </c>
      <c r="G55" s="35" t="s">
        <v>109</v>
      </c>
      <c r="H55" s="24">
        <v>1000</v>
      </c>
      <c r="I55" s="24">
        <v>1000</v>
      </c>
      <c r="J55" s="24">
        <f t="shared" si="0"/>
        <v>0</v>
      </c>
    </row>
    <row r="56" spans="1:10" s="26" customFormat="1" ht="56.25" x14ac:dyDescent="0.25">
      <c r="A56" s="31" t="s">
        <v>225</v>
      </c>
      <c r="B56" s="32" t="s">
        <v>93</v>
      </c>
      <c r="C56" s="32" t="s">
        <v>103</v>
      </c>
      <c r="D56" s="32" t="s">
        <v>128</v>
      </c>
      <c r="E56" s="32" t="s">
        <v>95</v>
      </c>
      <c r="F56" s="32" t="s">
        <v>93</v>
      </c>
      <c r="G56" s="32" t="s">
        <v>192</v>
      </c>
      <c r="H56" s="24">
        <f>H57</f>
        <v>2800</v>
      </c>
      <c r="I56" s="24">
        <f>I57</f>
        <v>2800</v>
      </c>
      <c r="J56" s="24">
        <f t="shared" si="0"/>
        <v>0</v>
      </c>
    </row>
    <row r="57" spans="1:10" s="26" customFormat="1" ht="18.75" x14ac:dyDescent="0.25">
      <c r="A57" s="31" t="s">
        <v>205</v>
      </c>
      <c r="B57" s="32" t="s">
        <v>93</v>
      </c>
      <c r="C57" s="32" t="s">
        <v>103</v>
      </c>
      <c r="D57" s="32" t="s">
        <v>128</v>
      </c>
      <c r="E57" s="32" t="s">
        <v>95</v>
      </c>
      <c r="F57" s="32" t="s">
        <v>93</v>
      </c>
      <c r="G57" s="32" t="s">
        <v>206</v>
      </c>
      <c r="H57" s="24">
        <v>2800</v>
      </c>
      <c r="I57" s="24">
        <v>2800</v>
      </c>
      <c r="J57" s="24">
        <f t="shared" si="0"/>
        <v>0</v>
      </c>
    </row>
    <row r="58" spans="1:10" s="26" customFormat="1" ht="18.75" x14ac:dyDescent="0.25">
      <c r="A58" s="31" t="s">
        <v>226</v>
      </c>
      <c r="B58" s="32" t="s">
        <v>93</v>
      </c>
      <c r="C58" s="32" t="s">
        <v>220</v>
      </c>
      <c r="D58" s="32" t="s">
        <v>94</v>
      </c>
      <c r="E58" s="32" t="s">
        <v>95</v>
      </c>
      <c r="F58" s="32" t="s">
        <v>93</v>
      </c>
      <c r="G58" s="32" t="s">
        <v>192</v>
      </c>
      <c r="H58" s="24">
        <f>SUM(H59:H62)</f>
        <v>21097037.350000001</v>
      </c>
      <c r="I58" s="24">
        <f>SUM(I59:I62)</f>
        <v>20448052.830000002</v>
      </c>
      <c r="J58" s="24">
        <f t="shared" si="0"/>
        <v>648984.51999999955</v>
      </c>
    </row>
    <row r="59" spans="1:10" s="26" customFormat="1" ht="18.75" x14ac:dyDescent="0.25">
      <c r="A59" s="31" t="s">
        <v>201</v>
      </c>
      <c r="B59" s="32" t="s">
        <v>93</v>
      </c>
      <c r="C59" s="32" t="s">
        <v>220</v>
      </c>
      <c r="D59" s="32" t="s">
        <v>94</v>
      </c>
      <c r="E59" s="32" t="s">
        <v>95</v>
      </c>
      <c r="F59" s="32" t="s">
        <v>93</v>
      </c>
      <c r="G59" s="32" t="s">
        <v>202</v>
      </c>
      <c r="H59" s="24">
        <f>H66</f>
        <v>18306964.879999999</v>
      </c>
      <c r="I59" s="24">
        <f>I66</f>
        <v>17860575.870000001</v>
      </c>
      <c r="J59" s="24">
        <f t="shared" si="0"/>
        <v>446389.00999999791</v>
      </c>
    </row>
    <row r="60" spans="1:10" s="26" customFormat="1" ht="18.75" x14ac:dyDescent="0.25">
      <c r="A60" s="31" t="s">
        <v>203</v>
      </c>
      <c r="B60" s="32" t="s">
        <v>93</v>
      </c>
      <c r="C60" s="32" t="s">
        <v>220</v>
      </c>
      <c r="D60" s="32" t="s">
        <v>94</v>
      </c>
      <c r="E60" s="32" t="s">
        <v>95</v>
      </c>
      <c r="F60" s="32" t="s">
        <v>93</v>
      </c>
      <c r="G60" s="32" t="s">
        <v>204</v>
      </c>
      <c r="H60" s="24">
        <f>H70+H67</f>
        <v>851299.51</v>
      </c>
      <c r="I60" s="24">
        <f>I70+I67</f>
        <v>648704</v>
      </c>
      <c r="J60" s="24">
        <f t="shared" si="0"/>
        <v>202595.51</v>
      </c>
    </row>
    <row r="61" spans="1:10" s="26" customFormat="1" ht="75" x14ac:dyDescent="0.25">
      <c r="A61" s="31" t="s">
        <v>227</v>
      </c>
      <c r="B61" s="32" t="s">
        <v>93</v>
      </c>
      <c r="C61" s="32" t="s">
        <v>220</v>
      </c>
      <c r="D61" s="32" t="s">
        <v>94</v>
      </c>
      <c r="E61" s="32" t="s">
        <v>95</v>
      </c>
      <c r="F61" s="32" t="s">
        <v>93</v>
      </c>
      <c r="G61" s="32" t="s">
        <v>285</v>
      </c>
      <c r="H61" s="24">
        <f>H64</f>
        <v>145449.5</v>
      </c>
      <c r="I61" s="24">
        <f>I64</f>
        <v>145449.5</v>
      </c>
      <c r="J61" s="24">
        <f t="shared" si="0"/>
        <v>0</v>
      </c>
    </row>
    <row r="62" spans="1:10" s="26" customFormat="1" ht="18.75" x14ac:dyDescent="0.25">
      <c r="A62" s="31" t="s">
        <v>210</v>
      </c>
      <c r="B62" s="32" t="s">
        <v>93</v>
      </c>
      <c r="C62" s="32" t="s">
        <v>220</v>
      </c>
      <c r="D62" s="32" t="s">
        <v>94</v>
      </c>
      <c r="E62" s="32" t="s">
        <v>95</v>
      </c>
      <c r="F62" s="32" t="s">
        <v>93</v>
      </c>
      <c r="G62" s="32" t="s">
        <v>211</v>
      </c>
      <c r="H62" s="24">
        <f>H68</f>
        <v>1793323.46</v>
      </c>
      <c r="I62" s="24">
        <f>I68</f>
        <v>1793323.46</v>
      </c>
      <c r="J62" s="24">
        <f t="shared" si="0"/>
        <v>0</v>
      </c>
    </row>
    <row r="63" spans="1:10" s="26" customFormat="1" ht="18.75" x14ac:dyDescent="0.25">
      <c r="A63" s="31" t="s">
        <v>286</v>
      </c>
      <c r="B63" s="32" t="s">
        <v>93</v>
      </c>
      <c r="C63" s="32" t="s">
        <v>220</v>
      </c>
      <c r="D63" s="32" t="s">
        <v>240</v>
      </c>
      <c r="E63" s="32" t="s">
        <v>95</v>
      </c>
      <c r="F63" s="32" t="s">
        <v>93</v>
      </c>
      <c r="G63" s="32" t="s">
        <v>192</v>
      </c>
      <c r="H63" s="24">
        <f>SUM(H64:H64)</f>
        <v>145449.5</v>
      </c>
      <c r="I63" s="24">
        <f>SUM(I64:I64)</f>
        <v>145449.5</v>
      </c>
      <c r="J63" s="24">
        <f t="shared" si="0"/>
        <v>0</v>
      </c>
    </row>
    <row r="64" spans="1:10" s="26" customFormat="1" ht="87" customHeight="1" x14ac:dyDescent="0.25">
      <c r="A64" s="31" t="s">
        <v>284</v>
      </c>
      <c r="B64" s="32" t="s">
        <v>93</v>
      </c>
      <c r="C64" s="32" t="s">
        <v>220</v>
      </c>
      <c r="D64" s="32" t="s">
        <v>240</v>
      </c>
      <c r="E64" s="32" t="s">
        <v>95</v>
      </c>
      <c r="F64" s="32" t="s">
        <v>93</v>
      </c>
      <c r="G64" s="32" t="s">
        <v>285</v>
      </c>
      <c r="H64" s="24">
        <v>145449.5</v>
      </c>
      <c r="I64" s="24">
        <v>145449.5</v>
      </c>
      <c r="J64" s="24">
        <f t="shared" ref="J64:J145" si="3">H64-I64</f>
        <v>0</v>
      </c>
    </row>
    <row r="65" spans="1:10" s="26" customFormat="1" ht="18.75" x14ac:dyDescent="0.25">
      <c r="A65" s="31" t="s">
        <v>228</v>
      </c>
      <c r="B65" s="32" t="s">
        <v>93</v>
      </c>
      <c r="C65" s="32" t="s">
        <v>220</v>
      </c>
      <c r="D65" s="32" t="s">
        <v>125</v>
      </c>
      <c r="E65" s="32" t="s">
        <v>95</v>
      </c>
      <c r="F65" s="32" t="s">
        <v>93</v>
      </c>
      <c r="G65" s="32" t="s">
        <v>192</v>
      </c>
      <c r="H65" s="24">
        <f>SUM(H66:H68)</f>
        <v>20897383.850000001</v>
      </c>
      <c r="I65" s="24">
        <f>SUM(I66:I68)</f>
        <v>20248399.330000002</v>
      </c>
      <c r="J65" s="24">
        <f t="shared" si="3"/>
        <v>648984.51999999955</v>
      </c>
    </row>
    <row r="66" spans="1:10" s="26" customFormat="1" ht="18.75" x14ac:dyDescent="0.25">
      <c r="A66" s="31" t="s">
        <v>201</v>
      </c>
      <c r="B66" s="32" t="s">
        <v>93</v>
      </c>
      <c r="C66" s="32" t="s">
        <v>220</v>
      </c>
      <c r="D66" s="32" t="s">
        <v>125</v>
      </c>
      <c r="E66" s="32" t="s">
        <v>95</v>
      </c>
      <c r="F66" s="32" t="s">
        <v>93</v>
      </c>
      <c r="G66" s="32" t="s">
        <v>202</v>
      </c>
      <c r="H66" s="24">
        <v>18306964.879999999</v>
      </c>
      <c r="I66" s="24">
        <v>17860575.870000001</v>
      </c>
      <c r="J66" s="24">
        <f t="shared" si="3"/>
        <v>446389.00999999791</v>
      </c>
    </row>
    <row r="67" spans="1:10" s="26" customFormat="1" ht="18.75" x14ac:dyDescent="0.25">
      <c r="A67" s="31" t="s">
        <v>221</v>
      </c>
      <c r="B67" s="32" t="s">
        <v>93</v>
      </c>
      <c r="C67" s="32" t="s">
        <v>220</v>
      </c>
      <c r="D67" s="32" t="s">
        <v>125</v>
      </c>
      <c r="E67" s="32" t="s">
        <v>95</v>
      </c>
      <c r="F67" s="32" t="s">
        <v>93</v>
      </c>
      <c r="G67" s="32" t="s">
        <v>204</v>
      </c>
      <c r="H67" s="24">
        <v>797095.51</v>
      </c>
      <c r="I67" s="24">
        <v>594500</v>
      </c>
      <c r="J67" s="24">
        <f t="shared" si="3"/>
        <v>202595.51</v>
      </c>
    </row>
    <row r="68" spans="1:10" s="26" customFormat="1" ht="18.75" x14ac:dyDescent="0.25">
      <c r="A68" s="31" t="s">
        <v>210</v>
      </c>
      <c r="B68" s="32" t="s">
        <v>93</v>
      </c>
      <c r="C68" s="32" t="s">
        <v>220</v>
      </c>
      <c r="D68" s="32" t="s">
        <v>125</v>
      </c>
      <c r="E68" s="32" t="s">
        <v>95</v>
      </c>
      <c r="F68" s="32" t="s">
        <v>93</v>
      </c>
      <c r="G68" s="32" t="s">
        <v>211</v>
      </c>
      <c r="H68" s="24">
        <v>1793323.46</v>
      </c>
      <c r="I68" s="24">
        <v>1793323.46</v>
      </c>
      <c r="J68" s="24">
        <f t="shared" si="3"/>
        <v>0</v>
      </c>
    </row>
    <row r="69" spans="1:10" s="26" customFormat="1" ht="37.5" x14ac:dyDescent="0.25">
      <c r="A69" s="31" t="s">
        <v>229</v>
      </c>
      <c r="B69" s="32" t="s">
        <v>93</v>
      </c>
      <c r="C69" s="32" t="s">
        <v>220</v>
      </c>
      <c r="D69" s="32" t="s">
        <v>230</v>
      </c>
      <c r="E69" s="32" t="s">
        <v>95</v>
      </c>
      <c r="F69" s="32" t="s">
        <v>93</v>
      </c>
      <c r="G69" s="32" t="s">
        <v>192</v>
      </c>
      <c r="H69" s="24">
        <f>SUM(H70:H70)</f>
        <v>54204</v>
      </c>
      <c r="I69" s="24">
        <f>SUM(I70:I70)</f>
        <v>54204</v>
      </c>
      <c r="J69" s="24">
        <f t="shared" si="3"/>
        <v>0</v>
      </c>
    </row>
    <row r="70" spans="1:10" s="26" customFormat="1" ht="18.75" x14ac:dyDescent="0.25">
      <c r="A70" s="31" t="s">
        <v>203</v>
      </c>
      <c r="B70" s="32" t="s">
        <v>93</v>
      </c>
      <c r="C70" s="32" t="s">
        <v>220</v>
      </c>
      <c r="D70" s="32" t="s">
        <v>230</v>
      </c>
      <c r="E70" s="32" t="s">
        <v>95</v>
      </c>
      <c r="F70" s="32" t="s">
        <v>93</v>
      </c>
      <c r="G70" s="32" t="s">
        <v>204</v>
      </c>
      <c r="H70" s="24">
        <v>54204</v>
      </c>
      <c r="I70" s="24">
        <v>54204</v>
      </c>
      <c r="J70" s="24">
        <f t="shared" si="3"/>
        <v>0</v>
      </c>
    </row>
    <row r="71" spans="1:10" s="26" customFormat="1" ht="18.75" x14ac:dyDescent="0.25">
      <c r="A71" s="31" t="s">
        <v>231</v>
      </c>
      <c r="B71" s="32" t="s">
        <v>93</v>
      </c>
      <c r="C71" s="32" t="s">
        <v>112</v>
      </c>
      <c r="D71" s="32" t="s">
        <v>94</v>
      </c>
      <c r="E71" s="32" t="s">
        <v>95</v>
      </c>
      <c r="F71" s="32" t="s">
        <v>93</v>
      </c>
      <c r="G71" s="32" t="s">
        <v>192</v>
      </c>
      <c r="H71" s="24">
        <f>SUM(H72:H85)</f>
        <v>58252724.239999995</v>
      </c>
      <c r="I71" s="24">
        <f>SUM(I72:I85)</f>
        <v>57982393.799999997</v>
      </c>
      <c r="J71" s="24">
        <f t="shared" si="3"/>
        <v>270330.43999999762</v>
      </c>
    </row>
    <row r="72" spans="1:10" s="26" customFormat="1" ht="18.75" x14ac:dyDescent="0.25">
      <c r="A72" s="31" t="s">
        <v>290</v>
      </c>
      <c r="B72" s="32" t="s">
        <v>93</v>
      </c>
      <c r="C72" s="32" t="s">
        <v>112</v>
      </c>
      <c r="D72" s="32" t="s">
        <v>94</v>
      </c>
      <c r="E72" s="32" t="s">
        <v>95</v>
      </c>
      <c r="F72" s="32" t="s">
        <v>93</v>
      </c>
      <c r="G72" s="32" t="s">
        <v>289</v>
      </c>
      <c r="H72" s="24">
        <f>H96</f>
        <v>85000</v>
      </c>
      <c r="I72" s="24">
        <f>I96</f>
        <v>85000</v>
      </c>
      <c r="J72" s="24">
        <f>H72-I72</f>
        <v>0</v>
      </c>
    </row>
    <row r="73" spans="1:10" s="26" customFormat="1" ht="18.75" x14ac:dyDescent="0.25">
      <c r="A73" s="31" t="s">
        <v>199</v>
      </c>
      <c r="B73" s="32" t="s">
        <v>93</v>
      </c>
      <c r="C73" s="32" t="s">
        <v>112</v>
      </c>
      <c r="D73" s="32" t="s">
        <v>94</v>
      </c>
      <c r="E73" s="32" t="s">
        <v>95</v>
      </c>
      <c r="F73" s="32" t="s">
        <v>93</v>
      </c>
      <c r="G73" s="32" t="s">
        <v>200</v>
      </c>
      <c r="H73" s="24">
        <f>H87+H97</f>
        <v>2068452.65</v>
      </c>
      <c r="I73" s="24">
        <f>I87+I97</f>
        <v>2068452.65</v>
      </c>
      <c r="J73" s="24">
        <f t="shared" si="3"/>
        <v>0</v>
      </c>
    </row>
    <row r="74" spans="1:10" s="26" customFormat="1" ht="62.25" customHeight="1" x14ac:dyDescent="0.25">
      <c r="A74" s="31" t="s">
        <v>292</v>
      </c>
      <c r="B74" s="32" t="s">
        <v>93</v>
      </c>
      <c r="C74" s="32" t="s">
        <v>112</v>
      </c>
      <c r="D74" s="32" t="s">
        <v>94</v>
      </c>
      <c r="E74" s="32" t="s">
        <v>95</v>
      </c>
      <c r="F74" s="32" t="s">
        <v>93</v>
      </c>
      <c r="G74" s="32" t="s">
        <v>291</v>
      </c>
      <c r="H74" s="24">
        <f>H98</f>
        <v>143764</v>
      </c>
      <c r="I74" s="24">
        <f>I98</f>
        <v>143764</v>
      </c>
      <c r="J74" s="24">
        <f t="shared" si="3"/>
        <v>0</v>
      </c>
    </row>
    <row r="75" spans="1:10" s="26" customFormat="1" ht="18.75" x14ac:dyDescent="0.25">
      <c r="A75" s="31" t="s">
        <v>201</v>
      </c>
      <c r="B75" s="32" t="s">
        <v>93</v>
      </c>
      <c r="C75" s="32" t="s">
        <v>112</v>
      </c>
      <c r="D75" s="32" t="s">
        <v>94</v>
      </c>
      <c r="E75" s="32" t="s">
        <v>95</v>
      </c>
      <c r="F75" s="32" t="s">
        <v>93</v>
      </c>
      <c r="G75" s="32" t="s">
        <v>202</v>
      </c>
      <c r="H75" s="24">
        <f>H88+H92+H99+H108</f>
        <v>30302886.789999999</v>
      </c>
      <c r="I75" s="24">
        <f>I88+I92+I99+I108</f>
        <v>30274734.469999999</v>
      </c>
      <c r="J75" s="24">
        <f t="shared" si="3"/>
        <v>28152.320000000298</v>
      </c>
    </row>
    <row r="76" spans="1:10" s="26" customFormat="1" ht="18.75" x14ac:dyDescent="0.25">
      <c r="A76" s="31" t="s">
        <v>203</v>
      </c>
      <c r="B76" s="32" t="s">
        <v>93</v>
      </c>
      <c r="C76" s="32" t="s">
        <v>112</v>
      </c>
      <c r="D76" s="32" t="s">
        <v>94</v>
      </c>
      <c r="E76" s="32" t="s">
        <v>95</v>
      </c>
      <c r="F76" s="32" t="s">
        <v>93</v>
      </c>
      <c r="G76" s="32" t="s">
        <v>204</v>
      </c>
      <c r="H76" s="24">
        <f>H93+H100</f>
        <v>3818774.25</v>
      </c>
      <c r="I76" s="24">
        <f>I93+I100</f>
        <v>3576596.13</v>
      </c>
      <c r="J76" s="24">
        <f t="shared" si="3"/>
        <v>242178.12000000011</v>
      </c>
    </row>
    <row r="77" spans="1:10" s="26" customFormat="1" ht="37.5" x14ac:dyDescent="0.25">
      <c r="A77" s="31" t="s">
        <v>232</v>
      </c>
      <c r="B77" s="32" t="s">
        <v>93</v>
      </c>
      <c r="C77" s="32" t="s">
        <v>112</v>
      </c>
      <c r="D77" s="32" t="s">
        <v>94</v>
      </c>
      <c r="E77" s="32" t="s">
        <v>95</v>
      </c>
      <c r="F77" s="32" t="s">
        <v>93</v>
      </c>
      <c r="G77" s="32" t="s">
        <v>233</v>
      </c>
      <c r="H77" s="24">
        <f>H101</f>
        <v>1324895</v>
      </c>
      <c r="I77" s="24">
        <f>I101</f>
        <v>1324895</v>
      </c>
      <c r="J77" s="24">
        <f t="shared" si="3"/>
        <v>0</v>
      </c>
    </row>
    <row r="78" spans="1:10" s="26" customFormat="1" ht="75" x14ac:dyDescent="0.25">
      <c r="A78" s="31" t="s">
        <v>227</v>
      </c>
      <c r="B78" s="32" t="s">
        <v>93</v>
      </c>
      <c r="C78" s="32" t="s">
        <v>112</v>
      </c>
      <c r="D78" s="32" t="s">
        <v>94</v>
      </c>
      <c r="E78" s="32" t="s">
        <v>95</v>
      </c>
      <c r="F78" s="32" t="s">
        <v>93</v>
      </c>
      <c r="G78" s="32" t="s">
        <v>285</v>
      </c>
      <c r="H78" s="24">
        <f>H109</f>
        <v>103500</v>
      </c>
      <c r="I78" s="24">
        <f>I109</f>
        <v>103500</v>
      </c>
      <c r="J78" s="24">
        <f t="shared" si="3"/>
        <v>0</v>
      </c>
    </row>
    <row r="79" spans="1:10" s="26" customFormat="1" ht="37.5" x14ac:dyDescent="0.25">
      <c r="A79" s="31" t="s">
        <v>288</v>
      </c>
      <c r="B79" s="32" t="s">
        <v>93</v>
      </c>
      <c r="C79" s="32" t="s">
        <v>112</v>
      </c>
      <c r="D79" s="32" t="s">
        <v>94</v>
      </c>
      <c r="E79" s="32" t="s">
        <v>95</v>
      </c>
      <c r="F79" s="32" t="s">
        <v>93</v>
      </c>
      <c r="G79" s="32" t="s">
        <v>287</v>
      </c>
      <c r="H79" s="24">
        <f>H90</f>
        <v>4446364.5999999996</v>
      </c>
      <c r="I79" s="24">
        <f>I90</f>
        <v>4446364.5999999996</v>
      </c>
      <c r="J79" s="24">
        <f t="shared" si="3"/>
        <v>0</v>
      </c>
    </row>
    <row r="80" spans="1:10" s="26" customFormat="1" ht="18.75" x14ac:dyDescent="0.25">
      <c r="A80" s="31" t="s">
        <v>210</v>
      </c>
      <c r="B80" s="32" t="s">
        <v>93</v>
      </c>
      <c r="C80" s="32" t="s">
        <v>112</v>
      </c>
      <c r="D80" s="32" t="s">
        <v>94</v>
      </c>
      <c r="E80" s="32" t="s">
        <v>95</v>
      </c>
      <c r="F80" s="32" t="s">
        <v>93</v>
      </c>
      <c r="G80" s="32" t="s">
        <v>211</v>
      </c>
      <c r="H80" s="24">
        <f t="shared" ref="H80:I80" si="4">H103</f>
        <v>14409371.01</v>
      </c>
      <c r="I80" s="24">
        <f t="shared" si="4"/>
        <v>14409371.01</v>
      </c>
      <c r="J80" s="24">
        <f t="shared" si="3"/>
        <v>0</v>
      </c>
    </row>
    <row r="81" spans="1:10" s="26" customFormat="1" ht="39.75" customHeight="1" x14ac:dyDescent="0.25">
      <c r="A81" s="31" t="s">
        <v>214</v>
      </c>
      <c r="B81" s="32" t="s">
        <v>93</v>
      </c>
      <c r="C81" s="32" t="s">
        <v>112</v>
      </c>
      <c r="D81" s="32" t="s">
        <v>94</v>
      </c>
      <c r="E81" s="32" t="s">
        <v>95</v>
      </c>
      <c r="F81" s="32" t="s">
        <v>93</v>
      </c>
      <c r="G81" s="32" t="s">
        <v>215</v>
      </c>
      <c r="H81" s="24">
        <f>H94+H104</f>
        <v>711889.18</v>
      </c>
      <c r="I81" s="24">
        <f>I94+I104</f>
        <v>711889.18</v>
      </c>
      <c r="J81" s="24">
        <f t="shared" si="3"/>
        <v>0</v>
      </c>
    </row>
    <row r="82" spans="1:10" s="26" customFormat="1" ht="39.75" customHeight="1" x14ac:dyDescent="0.25">
      <c r="A82" s="31" t="s">
        <v>216</v>
      </c>
      <c r="B82" s="32" t="s">
        <v>93</v>
      </c>
      <c r="C82" s="32" t="s">
        <v>112</v>
      </c>
      <c r="D82" s="32" t="s">
        <v>94</v>
      </c>
      <c r="E82" s="32" t="s">
        <v>95</v>
      </c>
      <c r="F82" s="32" t="s">
        <v>93</v>
      </c>
      <c r="G82" s="32" t="s">
        <v>217</v>
      </c>
      <c r="H82" s="24">
        <f>H105</f>
        <v>227627</v>
      </c>
      <c r="I82" s="24">
        <f>I105</f>
        <v>227627</v>
      </c>
      <c r="J82" s="24">
        <f t="shared" si="3"/>
        <v>0</v>
      </c>
    </row>
    <row r="83" spans="1:10" s="26" customFormat="1" ht="53.25" customHeight="1" x14ac:dyDescent="0.25">
      <c r="A83" s="31" t="s">
        <v>234</v>
      </c>
      <c r="B83" s="32" t="s">
        <v>93</v>
      </c>
      <c r="C83" s="32" t="s">
        <v>112</v>
      </c>
      <c r="D83" s="32" t="s">
        <v>94</v>
      </c>
      <c r="E83" s="32" t="s">
        <v>95</v>
      </c>
      <c r="F83" s="32" t="s">
        <v>93</v>
      </c>
      <c r="G83" s="32" t="s">
        <v>235</v>
      </c>
      <c r="H83" s="24">
        <f>H89</f>
        <v>199.76</v>
      </c>
      <c r="I83" s="24">
        <f>I89</f>
        <v>199.76</v>
      </c>
      <c r="J83" s="24">
        <f t="shared" si="3"/>
        <v>0</v>
      </c>
    </row>
    <row r="84" spans="1:10" s="26" customFormat="1" ht="53.25" customHeight="1" x14ac:dyDescent="0.25">
      <c r="A84" s="31" t="s">
        <v>241</v>
      </c>
      <c r="B84" s="32" t="s">
        <v>93</v>
      </c>
      <c r="C84" s="32" t="s">
        <v>112</v>
      </c>
      <c r="D84" s="32" t="s">
        <v>94</v>
      </c>
      <c r="E84" s="32" t="s">
        <v>95</v>
      </c>
      <c r="F84" s="32" t="s">
        <v>93</v>
      </c>
      <c r="G84" s="32" t="s">
        <v>242</v>
      </c>
      <c r="H84" s="24">
        <f>H102</f>
        <v>10000</v>
      </c>
      <c r="I84" s="24">
        <f>I102</f>
        <v>10000</v>
      </c>
      <c r="J84" s="24">
        <f t="shared" si="3"/>
        <v>0</v>
      </c>
    </row>
    <row r="85" spans="1:10" s="26" customFormat="1" ht="45.75" customHeight="1" x14ac:dyDescent="0.25">
      <c r="A85" s="31" t="s">
        <v>294</v>
      </c>
      <c r="B85" s="32" t="s">
        <v>93</v>
      </c>
      <c r="C85" s="32" t="s">
        <v>112</v>
      </c>
      <c r="D85" s="32" t="s">
        <v>94</v>
      </c>
      <c r="E85" s="32" t="s">
        <v>95</v>
      </c>
      <c r="F85" s="32" t="s">
        <v>93</v>
      </c>
      <c r="G85" s="32" t="s">
        <v>293</v>
      </c>
      <c r="H85" s="24">
        <f>H106</f>
        <v>600000</v>
      </c>
      <c r="I85" s="24">
        <f>I106</f>
        <v>600000</v>
      </c>
      <c r="J85" s="24">
        <f t="shared" si="3"/>
        <v>0</v>
      </c>
    </row>
    <row r="86" spans="1:10" s="26" customFormat="1" ht="18.75" x14ac:dyDescent="0.25">
      <c r="A86" s="31" t="s">
        <v>236</v>
      </c>
      <c r="B86" s="32" t="s">
        <v>93</v>
      </c>
      <c r="C86" s="32" t="s">
        <v>112</v>
      </c>
      <c r="D86" s="32" t="s">
        <v>96</v>
      </c>
      <c r="E86" s="32" t="s">
        <v>95</v>
      </c>
      <c r="F86" s="32" t="s">
        <v>93</v>
      </c>
      <c r="G86" s="32" t="s">
        <v>192</v>
      </c>
      <c r="H86" s="24">
        <f>SUM(H87:H90)</f>
        <v>4491372.2399999993</v>
      </c>
      <c r="I86" s="24">
        <f>SUM(I87:I90)</f>
        <v>4491372.2399999993</v>
      </c>
      <c r="J86" s="24">
        <f t="shared" si="3"/>
        <v>0</v>
      </c>
    </row>
    <row r="87" spans="1:10" s="26" customFormat="1" ht="18.75" x14ac:dyDescent="0.25">
      <c r="A87" s="31" t="s">
        <v>199</v>
      </c>
      <c r="B87" s="32" t="s">
        <v>93</v>
      </c>
      <c r="C87" s="32" t="s">
        <v>112</v>
      </c>
      <c r="D87" s="32" t="s">
        <v>96</v>
      </c>
      <c r="E87" s="32" t="s">
        <v>95</v>
      </c>
      <c r="F87" s="32" t="s">
        <v>93</v>
      </c>
      <c r="G87" s="32" t="s">
        <v>200</v>
      </c>
      <c r="H87" s="24">
        <v>9484.92</v>
      </c>
      <c r="I87" s="24">
        <v>9484.92</v>
      </c>
      <c r="J87" s="24">
        <f t="shared" si="3"/>
        <v>0</v>
      </c>
    </row>
    <row r="88" spans="1:10" s="26" customFormat="1" ht="38.25" customHeight="1" x14ac:dyDescent="0.25">
      <c r="A88" s="31" t="s">
        <v>201</v>
      </c>
      <c r="B88" s="32" t="s">
        <v>93</v>
      </c>
      <c r="C88" s="32" t="s">
        <v>112</v>
      </c>
      <c r="D88" s="32" t="s">
        <v>96</v>
      </c>
      <c r="E88" s="32" t="s">
        <v>95</v>
      </c>
      <c r="F88" s="32" t="s">
        <v>93</v>
      </c>
      <c r="G88" s="32" t="s">
        <v>202</v>
      </c>
      <c r="H88" s="24">
        <v>35322.959999999999</v>
      </c>
      <c r="I88" s="24">
        <v>35322.959999999999</v>
      </c>
      <c r="J88" s="24">
        <f t="shared" si="3"/>
        <v>0</v>
      </c>
    </row>
    <row r="89" spans="1:10" s="26" customFormat="1" ht="60" customHeight="1" x14ac:dyDescent="0.25">
      <c r="A89" s="31" t="s">
        <v>234</v>
      </c>
      <c r="B89" s="32" t="s">
        <v>93</v>
      </c>
      <c r="C89" s="32" t="s">
        <v>112</v>
      </c>
      <c r="D89" s="32" t="s">
        <v>96</v>
      </c>
      <c r="E89" s="32" t="s">
        <v>95</v>
      </c>
      <c r="F89" s="32" t="s">
        <v>93</v>
      </c>
      <c r="G89" s="32" t="s">
        <v>235</v>
      </c>
      <c r="H89" s="24">
        <v>199.76</v>
      </c>
      <c r="I89" s="24">
        <v>199.76</v>
      </c>
      <c r="J89" s="24">
        <f t="shared" si="3"/>
        <v>0</v>
      </c>
    </row>
    <row r="90" spans="1:10" s="26" customFormat="1" ht="37.5" customHeight="1" x14ac:dyDescent="0.25">
      <c r="A90" s="31" t="s">
        <v>288</v>
      </c>
      <c r="B90" s="32" t="s">
        <v>93</v>
      </c>
      <c r="C90" s="32" t="s">
        <v>112</v>
      </c>
      <c r="D90" s="32" t="s">
        <v>96</v>
      </c>
      <c r="E90" s="32" t="s">
        <v>95</v>
      </c>
      <c r="F90" s="32" t="s">
        <v>93</v>
      </c>
      <c r="G90" s="32" t="s">
        <v>287</v>
      </c>
      <c r="H90" s="24">
        <v>4446364.5999999996</v>
      </c>
      <c r="I90" s="24">
        <v>4446364.5999999996</v>
      </c>
      <c r="J90" s="24">
        <f t="shared" si="3"/>
        <v>0</v>
      </c>
    </row>
    <row r="91" spans="1:10" s="26" customFormat="1" ht="18.75" x14ac:dyDescent="0.25">
      <c r="A91" s="31" t="s">
        <v>237</v>
      </c>
      <c r="B91" s="32" t="s">
        <v>93</v>
      </c>
      <c r="C91" s="32" t="s">
        <v>112</v>
      </c>
      <c r="D91" s="32" t="s">
        <v>97</v>
      </c>
      <c r="E91" s="32" t="s">
        <v>95</v>
      </c>
      <c r="F91" s="32" t="s">
        <v>93</v>
      </c>
      <c r="G91" s="32" t="s">
        <v>192</v>
      </c>
      <c r="H91" s="24">
        <f>SUM(H92:H94)</f>
        <v>13492523.58</v>
      </c>
      <c r="I91" s="24">
        <f>SUM(I92:I94)</f>
        <v>13432523.58</v>
      </c>
      <c r="J91" s="24">
        <f t="shared" si="3"/>
        <v>60000</v>
      </c>
    </row>
    <row r="92" spans="1:10" s="26" customFormat="1" ht="18.75" x14ac:dyDescent="0.25">
      <c r="A92" s="31" t="s">
        <v>201</v>
      </c>
      <c r="B92" s="32" t="s">
        <v>93</v>
      </c>
      <c r="C92" s="32" t="s">
        <v>112</v>
      </c>
      <c r="D92" s="32" t="s">
        <v>97</v>
      </c>
      <c r="E92" s="32" t="s">
        <v>95</v>
      </c>
      <c r="F92" s="32" t="s">
        <v>93</v>
      </c>
      <c r="G92" s="32" t="s">
        <v>202</v>
      </c>
      <c r="H92" s="24">
        <v>12330824.4</v>
      </c>
      <c r="I92" s="24">
        <v>12330824.4</v>
      </c>
      <c r="J92" s="24">
        <f t="shared" si="3"/>
        <v>0</v>
      </c>
    </row>
    <row r="93" spans="1:10" s="26" customFormat="1" ht="18.75" x14ac:dyDescent="0.25">
      <c r="A93" s="31" t="s">
        <v>203</v>
      </c>
      <c r="B93" s="32" t="s">
        <v>93</v>
      </c>
      <c r="C93" s="32" t="s">
        <v>112</v>
      </c>
      <c r="D93" s="32" t="s">
        <v>97</v>
      </c>
      <c r="E93" s="32" t="s">
        <v>95</v>
      </c>
      <c r="F93" s="32" t="s">
        <v>93</v>
      </c>
      <c r="G93" s="32" t="s">
        <v>204</v>
      </c>
      <c r="H93" s="24">
        <v>531228</v>
      </c>
      <c r="I93" s="24">
        <v>471228</v>
      </c>
      <c r="J93" s="24">
        <f t="shared" si="3"/>
        <v>60000</v>
      </c>
    </row>
    <row r="94" spans="1:10" s="26" customFormat="1" ht="37.5" x14ac:dyDescent="0.25">
      <c r="A94" s="31" t="s">
        <v>214</v>
      </c>
      <c r="B94" s="32" t="s">
        <v>93</v>
      </c>
      <c r="C94" s="32" t="s">
        <v>112</v>
      </c>
      <c r="D94" s="32" t="s">
        <v>97</v>
      </c>
      <c r="E94" s="32" t="s">
        <v>95</v>
      </c>
      <c r="F94" s="32" t="s">
        <v>93</v>
      </c>
      <c r="G94" s="32" t="s">
        <v>215</v>
      </c>
      <c r="H94" s="24">
        <v>630471.18000000005</v>
      </c>
      <c r="I94" s="24">
        <v>630471.18000000005</v>
      </c>
      <c r="J94" s="24">
        <f t="shared" si="3"/>
        <v>0</v>
      </c>
    </row>
    <row r="95" spans="1:10" s="26" customFormat="1" ht="18.75" x14ac:dyDescent="0.25">
      <c r="A95" s="31" t="s">
        <v>238</v>
      </c>
      <c r="B95" s="32" t="s">
        <v>93</v>
      </c>
      <c r="C95" s="32" t="s">
        <v>112</v>
      </c>
      <c r="D95" s="32" t="s">
        <v>103</v>
      </c>
      <c r="E95" s="32" t="s">
        <v>95</v>
      </c>
      <c r="F95" s="32" t="s">
        <v>93</v>
      </c>
      <c r="G95" s="32" t="s">
        <v>192</v>
      </c>
      <c r="H95" s="24">
        <f>SUM(H96:H106)</f>
        <v>39689945.420000002</v>
      </c>
      <c r="I95" s="24">
        <f>SUM(I96:I106)</f>
        <v>39479614.979999997</v>
      </c>
      <c r="J95" s="24">
        <f t="shared" si="3"/>
        <v>210330.44000000507</v>
      </c>
    </row>
    <row r="96" spans="1:10" s="26" customFormat="1" ht="18.75" x14ac:dyDescent="0.25">
      <c r="A96" s="31" t="s">
        <v>290</v>
      </c>
      <c r="B96" s="32" t="s">
        <v>93</v>
      </c>
      <c r="C96" s="32" t="s">
        <v>112</v>
      </c>
      <c r="D96" s="32" t="s">
        <v>103</v>
      </c>
      <c r="E96" s="32" t="s">
        <v>95</v>
      </c>
      <c r="F96" s="32" t="s">
        <v>93</v>
      </c>
      <c r="G96" s="32" t="s">
        <v>289</v>
      </c>
      <c r="H96" s="24">
        <v>85000</v>
      </c>
      <c r="I96" s="24">
        <v>85000</v>
      </c>
      <c r="J96" s="24">
        <f t="shared" si="3"/>
        <v>0</v>
      </c>
    </row>
    <row r="97" spans="1:10" s="26" customFormat="1" ht="18.75" x14ac:dyDescent="0.25">
      <c r="A97" s="31" t="s">
        <v>199</v>
      </c>
      <c r="B97" s="32" t="s">
        <v>93</v>
      </c>
      <c r="C97" s="32" t="s">
        <v>112</v>
      </c>
      <c r="D97" s="32" t="s">
        <v>103</v>
      </c>
      <c r="E97" s="32" t="s">
        <v>95</v>
      </c>
      <c r="F97" s="32" t="s">
        <v>93</v>
      </c>
      <c r="G97" s="32" t="s">
        <v>200</v>
      </c>
      <c r="H97" s="24">
        <v>2058967.73</v>
      </c>
      <c r="I97" s="24">
        <v>2058967.73</v>
      </c>
      <c r="J97" s="24">
        <f t="shared" si="3"/>
        <v>0</v>
      </c>
    </row>
    <row r="98" spans="1:10" s="26" customFormat="1" ht="56.25" x14ac:dyDescent="0.25">
      <c r="A98" s="31" t="s">
        <v>292</v>
      </c>
      <c r="B98" s="32" t="s">
        <v>93</v>
      </c>
      <c r="C98" s="32" t="s">
        <v>112</v>
      </c>
      <c r="D98" s="32" t="s">
        <v>103</v>
      </c>
      <c r="E98" s="32" t="s">
        <v>95</v>
      </c>
      <c r="F98" s="32" t="s">
        <v>93</v>
      </c>
      <c r="G98" s="32" t="s">
        <v>291</v>
      </c>
      <c r="H98" s="24">
        <v>143764</v>
      </c>
      <c r="I98" s="24">
        <v>143764</v>
      </c>
      <c r="J98" s="24">
        <f t="shared" si="3"/>
        <v>0</v>
      </c>
    </row>
    <row r="99" spans="1:10" s="26" customFormat="1" ht="18.75" x14ac:dyDescent="0.25">
      <c r="A99" s="31" t="s">
        <v>201</v>
      </c>
      <c r="B99" s="32" t="s">
        <v>93</v>
      </c>
      <c r="C99" s="32" t="s">
        <v>112</v>
      </c>
      <c r="D99" s="32" t="s">
        <v>103</v>
      </c>
      <c r="E99" s="32" t="s">
        <v>95</v>
      </c>
      <c r="F99" s="32" t="s">
        <v>93</v>
      </c>
      <c r="G99" s="32" t="s">
        <v>202</v>
      </c>
      <c r="H99" s="24">
        <v>17461356.43</v>
      </c>
      <c r="I99" s="24">
        <v>17433204.109999999</v>
      </c>
      <c r="J99" s="24">
        <f t="shared" si="3"/>
        <v>28152.320000000298</v>
      </c>
    </row>
    <row r="100" spans="1:10" s="26" customFormat="1" ht="18.75" x14ac:dyDescent="0.25">
      <c r="A100" s="31" t="s">
        <v>203</v>
      </c>
      <c r="B100" s="32" t="s">
        <v>93</v>
      </c>
      <c r="C100" s="32" t="s">
        <v>112</v>
      </c>
      <c r="D100" s="32" t="s">
        <v>103</v>
      </c>
      <c r="E100" s="32" t="s">
        <v>95</v>
      </c>
      <c r="F100" s="32" t="s">
        <v>93</v>
      </c>
      <c r="G100" s="32" t="s">
        <v>204</v>
      </c>
      <c r="H100" s="24">
        <v>3287546.25</v>
      </c>
      <c r="I100" s="24">
        <v>3105368.13</v>
      </c>
      <c r="J100" s="24">
        <f t="shared" si="3"/>
        <v>182178.12000000011</v>
      </c>
    </row>
    <row r="101" spans="1:10" s="26" customFormat="1" ht="37.5" x14ac:dyDescent="0.25">
      <c r="A101" s="31" t="s">
        <v>232</v>
      </c>
      <c r="B101" s="32" t="s">
        <v>93</v>
      </c>
      <c r="C101" s="32" t="s">
        <v>112</v>
      </c>
      <c r="D101" s="32" t="s">
        <v>103</v>
      </c>
      <c r="E101" s="32" t="s">
        <v>95</v>
      </c>
      <c r="F101" s="32" t="s">
        <v>93</v>
      </c>
      <c r="G101" s="32" t="s">
        <v>233</v>
      </c>
      <c r="H101" s="24">
        <v>1324895</v>
      </c>
      <c r="I101" s="24">
        <v>1324895</v>
      </c>
      <c r="J101" s="24">
        <f t="shared" si="3"/>
        <v>0</v>
      </c>
    </row>
    <row r="102" spans="1:10" s="26" customFormat="1" ht="36" customHeight="1" x14ac:dyDescent="0.25">
      <c r="A102" s="31" t="s">
        <v>241</v>
      </c>
      <c r="B102" s="32" t="s">
        <v>93</v>
      </c>
      <c r="C102" s="32" t="s">
        <v>112</v>
      </c>
      <c r="D102" s="32" t="s">
        <v>103</v>
      </c>
      <c r="E102" s="32" t="s">
        <v>95</v>
      </c>
      <c r="F102" s="32" t="s">
        <v>93</v>
      </c>
      <c r="G102" s="32" t="s">
        <v>242</v>
      </c>
      <c r="H102" s="24">
        <v>10000</v>
      </c>
      <c r="I102" s="24">
        <v>10000</v>
      </c>
      <c r="J102" s="24">
        <f t="shared" si="3"/>
        <v>0</v>
      </c>
    </row>
    <row r="103" spans="1:10" s="26" customFormat="1" ht="18.75" x14ac:dyDescent="0.25">
      <c r="A103" s="31" t="s">
        <v>210</v>
      </c>
      <c r="B103" s="32" t="s">
        <v>93</v>
      </c>
      <c r="C103" s="32" t="s">
        <v>112</v>
      </c>
      <c r="D103" s="32" t="s">
        <v>103</v>
      </c>
      <c r="E103" s="32" t="s">
        <v>95</v>
      </c>
      <c r="F103" s="32" t="s">
        <v>93</v>
      </c>
      <c r="G103" s="32" t="s">
        <v>211</v>
      </c>
      <c r="H103" s="24">
        <v>14409371.01</v>
      </c>
      <c r="I103" s="24">
        <v>14409371.01</v>
      </c>
      <c r="J103" s="24">
        <f t="shared" si="3"/>
        <v>0</v>
      </c>
    </row>
    <row r="104" spans="1:10" s="26" customFormat="1" ht="37.5" x14ac:dyDescent="0.25">
      <c r="A104" s="31" t="s">
        <v>214</v>
      </c>
      <c r="B104" s="32" t="s">
        <v>93</v>
      </c>
      <c r="C104" s="32" t="s">
        <v>112</v>
      </c>
      <c r="D104" s="32" t="s">
        <v>103</v>
      </c>
      <c r="E104" s="32" t="s">
        <v>95</v>
      </c>
      <c r="F104" s="32" t="s">
        <v>93</v>
      </c>
      <c r="G104" s="32" t="s">
        <v>215</v>
      </c>
      <c r="H104" s="24">
        <v>81418</v>
      </c>
      <c r="I104" s="24">
        <v>81418</v>
      </c>
      <c r="J104" s="24">
        <f t="shared" si="3"/>
        <v>0</v>
      </c>
    </row>
    <row r="105" spans="1:10" s="26" customFormat="1" ht="37.5" x14ac:dyDescent="0.25">
      <c r="A105" s="31" t="s">
        <v>216</v>
      </c>
      <c r="B105" s="32" t="s">
        <v>93</v>
      </c>
      <c r="C105" s="32" t="s">
        <v>112</v>
      </c>
      <c r="D105" s="32" t="s">
        <v>103</v>
      </c>
      <c r="E105" s="32" t="s">
        <v>95</v>
      </c>
      <c r="F105" s="32" t="s">
        <v>93</v>
      </c>
      <c r="G105" s="32" t="s">
        <v>217</v>
      </c>
      <c r="H105" s="24">
        <v>227627</v>
      </c>
      <c r="I105" s="24">
        <v>227627</v>
      </c>
      <c r="J105" s="24">
        <f t="shared" si="3"/>
        <v>0</v>
      </c>
    </row>
    <row r="106" spans="1:10" s="26" customFormat="1" ht="37.5" x14ac:dyDescent="0.25">
      <c r="A106" s="31" t="s">
        <v>294</v>
      </c>
      <c r="B106" s="32" t="s">
        <v>93</v>
      </c>
      <c r="C106" s="32" t="s">
        <v>112</v>
      </c>
      <c r="D106" s="32" t="s">
        <v>103</v>
      </c>
      <c r="E106" s="32" t="s">
        <v>95</v>
      </c>
      <c r="F106" s="32" t="s">
        <v>93</v>
      </c>
      <c r="G106" s="32" t="s">
        <v>293</v>
      </c>
      <c r="H106" s="24">
        <v>600000</v>
      </c>
      <c r="I106" s="24">
        <v>600000</v>
      </c>
      <c r="J106" s="24">
        <f t="shared" si="3"/>
        <v>0</v>
      </c>
    </row>
    <row r="107" spans="1:10" s="26" customFormat="1" ht="45.75" customHeight="1" x14ac:dyDescent="0.25">
      <c r="A107" s="31" t="s">
        <v>295</v>
      </c>
      <c r="B107" s="32" t="s">
        <v>93</v>
      </c>
      <c r="C107" s="32" t="s">
        <v>112</v>
      </c>
      <c r="D107" s="32" t="s">
        <v>112</v>
      </c>
      <c r="E107" s="32" t="s">
        <v>95</v>
      </c>
      <c r="F107" s="32" t="s">
        <v>93</v>
      </c>
      <c r="G107" s="32" t="s">
        <v>192</v>
      </c>
      <c r="H107" s="24">
        <f>H108+H109</f>
        <v>578883</v>
      </c>
      <c r="I107" s="24">
        <f>I108+I109</f>
        <v>578883</v>
      </c>
      <c r="J107" s="24">
        <f t="shared" si="3"/>
        <v>0</v>
      </c>
    </row>
    <row r="108" spans="1:10" s="26" customFormat="1" ht="18.75" x14ac:dyDescent="0.25">
      <c r="A108" s="31" t="s">
        <v>201</v>
      </c>
      <c r="B108" s="32" t="s">
        <v>93</v>
      </c>
      <c r="C108" s="32" t="s">
        <v>112</v>
      </c>
      <c r="D108" s="32" t="s">
        <v>112</v>
      </c>
      <c r="E108" s="32" t="s">
        <v>95</v>
      </c>
      <c r="F108" s="32" t="s">
        <v>93</v>
      </c>
      <c r="G108" s="32" t="s">
        <v>202</v>
      </c>
      <c r="H108" s="24">
        <v>475383</v>
      </c>
      <c r="I108" s="24">
        <v>475383</v>
      </c>
      <c r="J108" s="24">
        <f t="shared" si="3"/>
        <v>0</v>
      </c>
    </row>
    <row r="109" spans="1:10" s="26" customFormat="1" ht="75" x14ac:dyDescent="0.25">
      <c r="A109" s="31" t="s">
        <v>227</v>
      </c>
      <c r="B109" s="32" t="s">
        <v>93</v>
      </c>
      <c r="C109" s="32" t="s">
        <v>112</v>
      </c>
      <c r="D109" s="32" t="s">
        <v>112</v>
      </c>
      <c r="E109" s="32" t="s">
        <v>95</v>
      </c>
      <c r="F109" s="32" t="s">
        <v>93</v>
      </c>
      <c r="G109" s="32" t="s">
        <v>285</v>
      </c>
      <c r="H109" s="24">
        <v>103500</v>
      </c>
      <c r="I109" s="24">
        <v>103500</v>
      </c>
      <c r="J109" s="24">
        <f t="shared" si="3"/>
        <v>0</v>
      </c>
    </row>
    <row r="110" spans="1:10" s="26" customFormat="1" ht="18.75" x14ac:dyDescent="0.25">
      <c r="A110" s="31" t="s">
        <v>299</v>
      </c>
      <c r="B110" s="32" t="s">
        <v>93</v>
      </c>
      <c r="C110" s="32" t="s">
        <v>135</v>
      </c>
      <c r="D110" s="32" t="s">
        <v>94</v>
      </c>
      <c r="E110" s="32" t="s">
        <v>95</v>
      </c>
      <c r="F110" s="32" t="s">
        <v>93</v>
      </c>
      <c r="G110" s="32" t="s">
        <v>192</v>
      </c>
      <c r="H110" s="24">
        <f>H111+H112</f>
        <v>401495.24</v>
      </c>
      <c r="I110" s="24">
        <f>I111+I112</f>
        <v>401495.24</v>
      </c>
      <c r="J110" s="24">
        <f t="shared" si="3"/>
        <v>0</v>
      </c>
    </row>
    <row r="111" spans="1:10" s="26" customFormat="1" ht="18.75" x14ac:dyDescent="0.25">
      <c r="A111" s="31" t="s">
        <v>203</v>
      </c>
      <c r="B111" s="32" t="s">
        <v>93</v>
      </c>
      <c r="C111" s="32" t="s">
        <v>135</v>
      </c>
      <c r="D111" s="32" t="s">
        <v>94</v>
      </c>
      <c r="E111" s="32" t="s">
        <v>95</v>
      </c>
      <c r="F111" s="32" t="s">
        <v>93</v>
      </c>
      <c r="G111" s="32" t="s">
        <v>204</v>
      </c>
      <c r="H111" s="24">
        <f>H114</f>
        <v>27600</v>
      </c>
      <c r="I111" s="24">
        <f>I114</f>
        <v>27600</v>
      </c>
      <c r="J111" s="24">
        <f t="shared" si="3"/>
        <v>0</v>
      </c>
    </row>
    <row r="112" spans="1:10" s="26" customFormat="1" ht="56.25" customHeight="1" x14ac:dyDescent="0.25">
      <c r="A112" s="31" t="s">
        <v>207</v>
      </c>
      <c r="B112" s="32" t="s">
        <v>93</v>
      </c>
      <c r="C112" s="32" t="s">
        <v>135</v>
      </c>
      <c r="D112" s="32" t="s">
        <v>94</v>
      </c>
      <c r="E112" s="32" t="s">
        <v>95</v>
      </c>
      <c r="F112" s="32" t="s">
        <v>93</v>
      </c>
      <c r="G112" s="32" t="s">
        <v>296</v>
      </c>
      <c r="H112" s="24">
        <f>H116</f>
        <v>373895.24</v>
      </c>
      <c r="I112" s="24">
        <f>I116</f>
        <v>373895.24</v>
      </c>
      <c r="J112" s="24">
        <f t="shared" si="3"/>
        <v>0</v>
      </c>
    </row>
    <row r="113" spans="1:10" s="26" customFormat="1" ht="48.75" customHeight="1" x14ac:dyDescent="0.25">
      <c r="A113" s="31" t="s">
        <v>298</v>
      </c>
      <c r="B113" s="32" t="s">
        <v>93</v>
      </c>
      <c r="C113" s="32" t="s">
        <v>135</v>
      </c>
      <c r="D113" s="32" t="s">
        <v>112</v>
      </c>
      <c r="E113" s="32" t="s">
        <v>95</v>
      </c>
      <c r="F113" s="32" t="s">
        <v>93</v>
      </c>
      <c r="G113" s="32" t="s">
        <v>192</v>
      </c>
      <c r="H113" s="24">
        <f>H114</f>
        <v>27600</v>
      </c>
      <c r="I113" s="24">
        <f>I114</f>
        <v>27600</v>
      </c>
      <c r="J113" s="24">
        <f t="shared" si="3"/>
        <v>0</v>
      </c>
    </row>
    <row r="114" spans="1:10" s="26" customFormat="1" ht="18.75" x14ac:dyDescent="0.25">
      <c r="A114" s="31" t="s">
        <v>203</v>
      </c>
      <c r="B114" s="32" t="s">
        <v>93</v>
      </c>
      <c r="C114" s="32" t="s">
        <v>135</v>
      </c>
      <c r="D114" s="32" t="s">
        <v>112</v>
      </c>
      <c r="E114" s="32" t="s">
        <v>95</v>
      </c>
      <c r="F114" s="32" t="s">
        <v>93</v>
      </c>
      <c r="G114" s="32" t="s">
        <v>204</v>
      </c>
      <c r="H114" s="24">
        <v>27600</v>
      </c>
      <c r="I114" s="24">
        <v>27600</v>
      </c>
      <c r="J114" s="24">
        <f t="shared" si="3"/>
        <v>0</v>
      </c>
    </row>
    <row r="115" spans="1:10" s="26" customFormat="1" ht="18.75" x14ac:dyDescent="0.25">
      <c r="A115" s="31" t="s">
        <v>297</v>
      </c>
      <c r="B115" s="32" t="s">
        <v>93</v>
      </c>
      <c r="C115" s="32" t="s">
        <v>135</v>
      </c>
      <c r="D115" s="32" t="s">
        <v>135</v>
      </c>
      <c r="E115" s="32" t="s">
        <v>95</v>
      </c>
      <c r="F115" s="32" t="s">
        <v>93</v>
      </c>
      <c r="G115" s="32" t="s">
        <v>192</v>
      </c>
      <c r="H115" s="24">
        <f>H116</f>
        <v>373895.24</v>
      </c>
      <c r="I115" s="24">
        <f>I116</f>
        <v>373895.24</v>
      </c>
      <c r="J115" s="24">
        <f t="shared" si="3"/>
        <v>0</v>
      </c>
    </row>
    <row r="116" spans="1:10" s="26" customFormat="1" ht="54.75" customHeight="1" x14ac:dyDescent="0.25">
      <c r="A116" s="31" t="s">
        <v>207</v>
      </c>
      <c r="B116" s="32" t="s">
        <v>93</v>
      </c>
      <c r="C116" s="32" t="s">
        <v>135</v>
      </c>
      <c r="D116" s="32" t="s">
        <v>135</v>
      </c>
      <c r="E116" s="32" t="s">
        <v>95</v>
      </c>
      <c r="F116" s="32" t="s">
        <v>93</v>
      </c>
      <c r="G116" s="32" t="s">
        <v>296</v>
      </c>
      <c r="H116" s="24">
        <v>373895.24</v>
      </c>
      <c r="I116" s="24">
        <v>373895.24</v>
      </c>
      <c r="J116" s="24">
        <f t="shared" si="3"/>
        <v>0</v>
      </c>
    </row>
    <row r="117" spans="1:10" s="26" customFormat="1" ht="18.75" x14ac:dyDescent="0.25">
      <c r="A117" s="31" t="s">
        <v>239</v>
      </c>
      <c r="B117" s="32" t="s">
        <v>93</v>
      </c>
      <c r="C117" s="32" t="s">
        <v>240</v>
      </c>
      <c r="D117" s="32" t="s">
        <v>94</v>
      </c>
      <c r="E117" s="32" t="s">
        <v>95</v>
      </c>
      <c r="F117" s="32" t="s">
        <v>93</v>
      </c>
      <c r="G117" s="32" t="s">
        <v>192</v>
      </c>
      <c r="H117" s="24">
        <f>SUM(H118:H122)</f>
        <v>1702176.65</v>
      </c>
      <c r="I117" s="24">
        <f>SUM(I118:I122)</f>
        <v>1702176.65</v>
      </c>
      <c r="J117" s="24">
        <f t="shared" si="3"/>
        <v>0</v>
      </c>
    </row>
    <row r="118" spans="1:10" s="26" customFormat="1" ht="18.75" x14ac:dyDescent="0.25">
      <c r="A118" s="31" t="s">
        <v>201</v>
      </c>
      <c r="B118" s="32" t="s">
        <v>93</v>
      </c>
      <c r="C118" s="32" t="s">
        <v>240</v>
      </c>
      <c r="D118" s="32" t="s">
        <v>94</v>
      </c>
      <c r="E118" s="32" t="s">
        <v>95</v>
      </c>
      <c r="F118" s="32" t="s">
        <v>93</v>
      </c>
      <c r="G118" s="32" t="s">
        <v>202</v>
      </c>
      <c r="H118" s="24">
        <f>H124</f>
        <v>65000</v>
      </c>
      <c r="I118" s="24">
        <f>I124</f>
        <v>65000</v>
      </c>
      <c r="J118" s="24">
        <f t="shared" si="3"/>
        <v>0</v>
      </c>
    </row>
    <row r="119" spans="1:10" s="26" customFormat="1" ht="54" customHeight="1" x14ac:dyDescent="0.25">
      <c r="A119" s="31" t="s">
        <v>207</v>
      </c>
      <c r="B119" s="32" t="s">
        <v>93</v>
      </c>
      <c r="C119" s="32" t="s">
        <v>240</v>
      </c>
      <c r="D119" s="32" t="s">
        <v>94</v>
      </c>
      <c r="E119" s="32" t="s">
        <v>95</v>
      </c>
      <c r="F119" s="32" t="s">
        <v>93</v>
      </c>
      <c r="G119" s="32" t="s">
        <v>109</v>
      </c>
      <c r="H119" s="24">
        <f t="shared" ref="H119:I120" si="5">H125</f>
        <v>1513396.65</v>
      </c>
      <c r="I119" s="24">
        <f t="shared" si="5"/>
        <v>1513396.65</v>
      </c>
      <c r="J119" s="24">
        <f t="shared" si="3"/>
        <v>0</v>
      </c>
    </row>
    <row r="120" spans="1:10" s="26" customFormat="1" ht="37.5" x14ac:dyDescent="0.25">
      <c r="A120" s="31" t="s">
        <v>241</v>
      </c>
      <c r="B120" s="32" t="s">
        <v>93</v>
      </c>
      <c r="C120" s="32" t="s">
        <v>240</v>
      </c>
      <c r="D120" s="32" t="s">
        <v>94</v>
      </c>
      <c r="E120" s="32" t="s">
        <v>95</v>
      </c>
      <c r="F120" s="32" t="s">
        <v>93</v>
      </c>
      <c r="G120" s="32" t="s">
        <v>242</v>
      </c>
      <c r="H120" s="24">
        <f t="shared" si="5"/>
        <v>12000</v>
      </c>
      <c r="I120" s="24">
        <f t="shared" si="5"/>
        <v>12000</v>
      </c>
      <c r="J120" s="24">
        <f t="shared" si="3"/>
        <v>0</v>
      </c>
    </row>
    <row r="121" spans="1:10" s="26" customFormat="1" ht="37.5" x14ac:dyDescent="0.25">
      <c r="A121" s="31" t="s">
        <v>216</v>
      </c>
      <c r="B121" s="32" t="s">
        <v>93</v>
      </c>
      <c r="C121" s="32" t="s">
        <v>240</v>
      </c>
      <c r="D121" s="32" t="s">
        <v>94</v>
      </c>
      <c r="E121" s="32" t="s">
        <v>95</v>
      </c>
      <c r="F121" s="32" t="s">
        <v>93</v>
      </c>
      <c r="G121" s="32" t="s">
        <v>217</v>
      </c>
      <c r="H121" s="24">
        <f>H127</f>
        <v>100000</v>
      </c>
      <c r="I121" s="24">
        <f>I127</f>
        <v>100000</v>
      </c>
      <c r="J121" s="24">
        <f t="shared" si="3"/>
        <v>0</v>
      </c>
    </row>
    <row r="122" spans="1:10" s="26" customFormat="1" ht="37.5" x14ac:dyDescent="0.25">
      <c r="A122" s="31" t="s">
        <v>243</v>
      </c>
      <c r="B122" s="32" t="s">
        <v>93</v>
      </c>
      <c r="C122" s="32" t="s">
        <v>240</v>
      </c>
      <c r="D122" s="32" t="s">
        <v>94</v>
      </c>
      <c r="E122" s="32" t="s">
        <v>95</v>
      </c>
      <c r="F122" s="32" t="s">
        <v>93</v>
      </c>
      <c r="G122" s="32" t="s">
        <v>244</v>
      </c>
      <c r="H122" s="24">
        <f>H128</f>
        <v>11780</v>
      </c>
      <c r="I122" s="24">
        <f>I128</f>
        <v>11780</v>
      </c>
      <c r="J122" s="24">
        <f t="shared" si="3"/>
        <v>0</v>
      </c>
    </row>
    <row r="123" spans="1:10" s="26" customFormat="1" ht="24.75" customHeight="1" x14ac:dyDescent="0.25">
      <c r="A123" s="31" t="s">
        <v>245</v>
      </c>
      <c r="B123" s="32" t="s">
        <v>93</v>
      </c>
      <c r="C123" s="32" t="s">
        <v>240</v>
      </c>
      <c r="D123" s="32" t="s">
        <v>96</v>
      </c>
      <c r="E123" s="32" t="s">
        <v>95</v>
      </c>
      <c r="F123" s="32" t="s">
        <v>93</v>
      </c>
      <c r="G123" s="32" t="s">
        <v>192</v>
      </c>
      <c r="H123" s="24">
        <f>SUM(H124:H128)</f>
        <v>1702176.65</v>
      </c>
      <c r="I123" s="24">
        <f>SUM(I124:I128)</f>
        <v>1702176.65</v>
      </c>
      <c r="J123" s="24">
        <f t="shared" si="3"/>
        <v>0</v>
      </c>
    </row>
    <row r="124" spans="1:10" s="26" customFormat="1" ht="24.75" customHeight="1" x14ac:dyDescent="0.25">
      <c r="A124" s="31" t="s">
        <v>201</v>
      </c>
      <c r="B124" s="32" t="s">
        <v>93</v>
      </c>
      <c r="C124" s="32" t="s">
        <v>240</v>
      </c>
      <c r="D124" s="32" t="s">
        <v>96</v>
      </c>
      <c r="E124" s="32" t="s">
        <v>95</v>
      </c>
      <c r="F124" s="32" t="s">
        <v>93</v>
      </c>
      <c r="G124" s="32" t="s">
        <v>202</v>
      </c>
      <c r="H124" s="24">
        <v>65000</v>
      </c>
      <c r="I124" s="24">
        <v>65000</v>
      </c>
      <c r="J124" s="24">
        <f t="shared" si="3"/>
        <v>0</v>
      </c>
    </row>
    <row r="125" spans="1:10" s="26" customFormat="1" ht="66.75" customHeight="1" x14ac:dyDescent="0.25">
      <c r="A125" s="31" t="s">
        <v>207</v>
      </c>
      <c r="B125" s="32" t="s">
        <v>93</v>
      </c>
      <c r="C125" s="32" t="s">
        <v>240</v>
      </c>
      <c r="D125" s="32" t="s">
        <v>96</v>
      </c>
      <c r="E125" s="32" t="s">
        <v>95</v>
      </c>
      <c r="F125" s="32" t="s">
        <v>93</v>
      </c>
      <c r="G125" s="32" t="s">
        <v>109</v>
      </c>
      <c r="H125" s="24">
        <v>1513396.65</v>
      </c>
      <c r="I125" s="24">
        <v>1513396.65</v>
      </c>
      <c r="J125" s="24">
        <f t="shared" si="3"/>
        <v>0</v>
      </c>
    </row>
    <row r="126" spans="1:10" s="26" customFormat="1" ht="37.5" x14ac:dyDescent="0.25">
      <c r="A126" s="31" t="s">
        <v>241</v>
      </c>
      <c r="B126" s="32" t="s">
        <v>93</v>
      </c>
      <c r="C126" s="32" t="s">
        <v>240</v>
      </c>
      <c r="D126" s="32" t="s">
        <v>96</v>
      </c>
      <c r="E126" s="32" t="s">
        <v>95</v>
      </c>
      <c r="F126" s="32" t="s">
        <v>93</v>
      </c>
      <c r="G126" s="32" t="s">
        <v>242</v>
      </c>
      <c r="H126" s="24">
        <v>12000</v>
      </c>
      <c r="I126" s="24">
        <v>12000</v>
      </c>
      <c r="J126" s="24">
        <f t="shared" si="3"/>
        <v>0</v>
      </c>
    </row>
    <row r="127" spans="1:10" s="26" customFormat="1" ht="37.5" x14ac:dyDescent="0.25">
      <c r="A127" s="31" t="s">
        <v>216</v>
      </c>
      <c r="B127" s="32" t="s">
        <v>93</v>
      </c>
      <c r="C127" s="32" t="s">
        <v>240</v>
      </c>
      <c r="D127" s="32" t="s">
        <v>96</v>
      </c>
      <c r="E127" s="32" t="s">
        <v>95</v>
      </c>
      <c r="F127" s="32" t="s">
        <v>93</v>
      </c>
      <c r="G127" s="32" t="s">
        <v>217</v>
      </c>
      <c r="H127" s="24">
        <v>100000</v>
      </c>
      <c r="I127" s="24">
        <v>100000</v>
      </c>
      <c r="J127" s="24">
        <f t="shared" si="3"/>
        <v>0</v>
      </c>
    </row>
    <row r="128" spans="1:10" s="26" customFormat="1" ht="37.5" x14ac:dyDescent="0.25">
      <c r="A128" s="31" t="s">
        <v>243</v>
      </c>
      <c r="B128" s="32" t="s">
        <v>93</v>
      </c>
      <c r="C128" s="32" t="s">
        <v>240</v>
      </c>
      <c r="D128" s="32" t="s">
        <v>96</v>
      </c>
      <c r="E128" s="32" t="s">
        <v>95</v>
      </c>
      <c r="F128" s="32" t="s">
        <v>93</v>
      </c>
      <c r="G128" s="32" t="s">
        <v>244</v>
      </c>
      <c r="H128" s="24">
        <v>11780</v>
      </c>
      <c r="I128" s="24">
        <v>11780</v>
      </c>
      <c r="J128" s="24">
        <f t="shared" si="3"/>
        <v>0</v>
      </c>
    </row>
    <row r="129" spans="1:10" s="26" customFormat="1" ht="18.75" x14ac:dyDescent="0.25">
      <c r="A129" s="31" t="s">
        <v>246</v>
      </c>
      <c r="B129" s="32" t="s">
        <v>93</v>
      </c>
      <c r="C129" s="32" t="s">
        <v>92</v>
      </c>
      <c r="D129" s="32" t="s">
        <v>94</v>
      </c>
      <c r="E129" s="32" t="s">
        <v>95</v>
      </c>
      <c r="F129" s="32" t="s">
        <v>93</v>
      </c>
      <c r="G129" s="32" t="s">
        <v>192</v>
      </c>
      <c r="H129" s="24">
        <f>SUM(H130:H132)</f>
        <v>481662</v>
      </c>
      <c r="I129" s="24">
        <f>SUM(I130:I132)</f>
        <v>481662</v>
      </c>
      <c r="J129" s="24">
        <f t="shared" si="3"/>
        <v>0</v>
      </c>
    </row>
    <row r="130" spans="1:10" s="26" customFormat="1" ht="56.25" x14ac:dyDescent="0.25">
      <c r="A130" s="31" t="s">
        <v>207</v>
      </c>
      <c r="B130" s="32" t="s">
        <v>93</v>
      </c>
      <c r="C130" s="32" t="s">
        <v>92</v>
      </c>
      <c r="D130" s="32" t="s">
        <v>94</v>
      </c>
      <c r="E130" s="32" t="s">
        <v>95</v>
      </c>
      <c r="F130" s="32" t="s">
        <v>93</v>
      </c>
      <c r="G130" s="32" t="s">
        <v>109</v>
      </c>
      <c r="H130" s="24">
        <f>H137</f>
        <v>55005.24</v>
      </c>
      <c r="I130" s="24">
        <f>I137</f>
        <v>55005.24</v>
      </c>
      <c r="J130" s="24">
        <f t="shared" si="3"/>
        <v>0</v>
      </c>
    </row>
    <row r="131" spans="1:10" s="26" customFormat="1" ht="56.25" x14ac:dyDescent="0.25">
      <c r="A131" s="31" t="s">
        <v>247</v>
      </c>
      <c r="B131" s="32" t="s">
        <v>93</v>
      </c>
      <c r="C131" s="32" t="s">
        <v>92</v>
      </c>
      <c r="D131" s="32" t="s">
        <v>94</v>
      </c>
      <c r="E131" s="32" t="s">
        <v>95</v>
      </c>
      <c r="F131" s="32" t="s">
        <v>93</v>
      </c>
      <c r="G131" s="32" t="s">
        <v>248</v>
      </c>
      <c r="H131" s="24">
        <f>H134</f>
        <v>97618.559999999998</v>
      </c>
      <c r="I131" s="24">
        <f>I134</f>
        <v>97618.559999999998</v>
      </c>
      <c r="J131" s="24">
        <f t="shared" si="3"/>
        <v>0</v>
      </c>
    </row>
    <row r="132" spans="1:10" s="26" customFormat="1" ht="37.5" x14ac:dyDescent="0.25">
      <c r="A132" s="31" t="s">
        <v>241</v>
      </c>
      <c r="B132" s="32" t="s">
        <v>93</v>
      </c>
      <c r="C132" s="32" t="s">
        <v>92</v>
      </c>
      <c r="D132" s="32" t="s">
        <v>94</v>
      </c>
      <c r="E132" s="32" t="s">
        <v>95</v>
      </c>
      <c r="F132" s="32" t="s">
        <v>93</v>
      </c>
      <c r="G132" s="32" t="s">
        <v>242</v>
      </c>
      <c r="H132" s="24">
        <f>H136</f>
        <v>329038.2</v>
      </c>
      <c r="I132" s="24">
        <f>I136</f>
        <v>329038.2</v>
      </c>
      <c r="J132" s="24">
        <f t="shared" si="3"/>
        <v>0</v>
      </c>
    </row>
    <row r="133" spans="1:10" s="26" customFormat="1" ht="18.75" x14ac:dyDescent="0.25">
      <c r="A133" s="31" t="s">
        <v>249</v>
      </c>
      <c r="B133" s="32" t="s">
        <v>93</v>
      </c>
      <c r="C133" s="32" t="s">
        <v>92</v>
      </c>
      <c r="D133" s="32" t="s">
        <v>96</v>
      </c>
      <c r="E133" s="32" t="s">
        <v>95</v>
      </c>
      <c r="F133" s="32" t="s">
        <v>93</v>
      </c>
      <c r="G133" s="32" t="s">
        <v>192</v>
      </c>
      <c r="H133" s="24">
        <f>SUM(H134:H134)</f>
        <v>97618.559999999998</v>
      </c>
      <c r="I133" s="24">
        <f>SUM(I134:I134)</f>
        <v>97618.559999999998</v>
      </c>
      <c r="J133" s="24">
        <f t="shared" si="3"/>
        <v>0</v>
      </c>
    </row>
    <row r="134" spans="1:10" s="26" customFormat="1" ht="56.25" x14ac:dyDescent="0.25">
      <c r="A134" s="31" t="s">
        <v>247</v>
      </c>
      <c r="B134" s="32" t="s">
        <v>93</v>
      </c>
      <c r="C134" s="32" t="s">
        <v>92</v>
      </c>
      <c r="D134" s="32" t="s">
        <v>96</v>
      </c>
      <c r="E134" s="32" t="s">
        <v>95</v>
      </c>
      <c r="F134" s="32" t="s">
        <v>93</v>
      </c>
      <c r="G134" s="32" t="s">
        <v>248</v>
      </c>
      <c r="H134" s="24">
        <v>97618.559999999998</v>
      </c>
      <c r="I134" s="24">
        <v>97618.559999999998</v>
      </c>
      <c r="J134" s="24">
        <f t="shared" si="3"/>
        <v>0</v>
      </c>
    </row>
    <row r="135" spans="1:10" s="26" customFormat="1" ht="18.75" x14ac:dyDescent="0.25">
      <c r="A135" s="33" t="s">
        <v>300</v>
      </c>
      <c r="B135" s="32" t="s">
        <v>93</v>
      </c>
      <c r="C135" s="32" t="s">
        <v>92</v>
      </c>
      <c r="D135" s="32" t="s">
        <v>103</v>
      </c>
      <c r="E135" s="32" t="s">
        <v>95</v>
      </c>
      <c r="F135" s="32" t="s">
        <v>93</v>
      </c>
      <c r="G135" s="32" t="s">
        <v>192</v>
      </c>
      <c r="H135" s="24">
        <f>H136</f>
        <v>329038.2</v>
      </c>
      <c r="I135" s="24">
        <f>I136</f>
        <v>329038.2</v>
      </c>
      <c r="J135" s="24">
        <f t="shared" si="3"/>
        <v>0</v>
      </c>
    </row>
    <row r="136" spans="1:10" s="26" customFormat="1" ht="37.5" x14ac:dyDescent="0.25">
      <c r="A136" s="31" t="s">
        <v>241</v>
      </c>
      <c r="B136" s="32" t="s">
        <v>93</v>
      </c>
      <c r="C136" s="32" t="s">
        <v>92</v>
      </c>
      <c r="D136" s="32" t="s">
        <v>103</v>
      </c>
      <c r="E136" s="32" t="s">
        <v>95</v>
      </c>
      <c r="F136" s="32" t="s">
        <v>93</v>
      </c>
      <c r="G136" s="32" t="s">
        <v>242</v>
      </c>
      <c r="H136" s="24">
        <v>329038.2</v>
      </c>
      <c r="I136" s="24">
        <v>329038.2</v>
      </c>
      <c r="J136" s="24">
        <f t="shared" si="3"/>
        <v>0</v>
      </c>
    </row>
    <row r="137" spans="1:10" s="26" customFormat="1" ht="18.75" x14ac:dyDescent="0.25">
      <c r="A137" s="33" t="s">
        <v>301</v>
      </c>
      <c r="B137" s="32" t="s">
        <v>93</v>
      </c>
      <c r="C137" s="32" t="s">
        <v>92</v>
      </c>
      <c r="D137" s="32" t="s">
        <v>220</v>
      </c>
      <c r="E137" s="32" t="s">
        <v>95</v>
      </c>
      <c r="F137" s="32" t="s">
        <v>93</v>
      </c>
      <c r="G137" s="32" t="s">
        <v>192</v>
      </c>
      <c r="H137" s="24">
        <f>H138</f>
        <v>55005.24</v>
      </c>
      <c r="I137" s="24">
        <f>I138</f>
        <v>55005.24</v>
      </c>
      <c r="J137" s="24">
        <f t="shared" si="3"/>
        <v>0</v>
      </c>
    </row>
    <row r="138" spans="1:10" s="26" customFormat="1" ht="56.25" x14ac:dyDescent="0.25">
      <c r="A138" s="31" t="s">
        <v>207</v>
      </c>
      <c r="B138" s="32" t="s">
        <v>93</v>
      </c>
      <c r="C138" s="32" t="s">
        <v>92</v>
      </c>
      <c r="D138" s="32" t="s">
        <v>220</v>
      </c>
      <c r="E138" s="32" t="s">
        <v>95</v>
      </c>
      <c r="F138" s="32" t="s">
        <v>93</v>
      </c>
      <c r="G138" s="32" t="s">
        <v>109</v>
      </c>
      <c r="H138" s="24">
        <v>55005.24</v>
      </c>
      <c r="I138" s="24">
        <v>55005.24</v>
      </c>
      <c r="J138" s="24">
        <f t="shared" si="3"/>
        <v>0</v>
      </c>
    </row>
    <row r="139" spans="1:10" s="34" customFormat="1" ht="18.75" x14ac:dyDescent="0.25">
      <c r="A139" s="31" t="s">
        <v>250</v>
      </c>
      <c r="B139" s="32" t="s">
        <v>93</v>
      </c>
      <c r="C139" s="32" t="s">
        <v>118</v>
      </c>
      <c r="D139" s="32" t="s">
        <v>94</v>
      </c>
      <c r="E139" s="32" t="s">
        <v>95</v>
      </c>
      <c r="F139" s="32" t="s">
        <v>93</v>
      </c>
      <c r="G139" s="32" t="s">
        <v>192</v>
      </c>
      <c r="H139" s="24">
        <f>SUM(H140:H141)</f>
        <v>37300</v>
      </c>
      <c r="I139" s="24">
        <f>SUM(I140:I141)</f>
        <v>37300</v>
      </c>
      <c r="J139" s="24">
        <f t="shared" si="3"/>
        <v>0</v>
      </c>
    </row>
    <row r="140" spans="1:10" s="34" customFormat="1" ht="18.75" x14ac:dyDescent="0.25">
      <c r="A140" s="33" t="s">
        <v>290</v>
      </c>
      <c r="B140" s="32" t="s">
        <v>93</v>
      </c>
      <c r="C140" s="32" t="s">
        <v>118</v>
      </c>
      <c r="D140" s="32" t="s">
        <v>94</v>
      </c>
      <c r="E140" s="32" t="s">
        <v>95</v>
      </c>
      <c r="F140" s="32" t="s">
        <v>93</v>
      </c>
      <c r="G140" s="32" t="s">
        <v>289</v>
      </c>
      <c r="H140" s="24">
        <f>H143</f>
        <v>9000</v>
      </c>
      <c r="I140" s="24">
        <f>I143</f>
        <v>9000</v>
      </c>
      <c r="J140" s="24"/>
    </row>
    <row r="141" spans="1:10" s="34" customFormat="1" ht="37.5" x14ac:dyDescent="0.25">
      <c r="A141" s="31" t="s">
        <v>241</v>
      </c>
      <c r="B141" s="32" t="s">
        <v>93</v>
      </c>
      <c r="C141" s="32" t="s">
        <v>118</v>
      </c>
      <c r="D141" s="32" t="s">
        <v>94</v>
      </c>
      <c r="E141" s="32" t="s">
        <v>95</v>
      </c>
      <c r="F141" s="32" t="s">
        <v>93</v>
      </c>
      <c r="G141" s="32" t="s">
        <v>242</v>
      </c>
      <c r="H141" s="24">
        <f>H144</f>
        <v>28300</v>
      </c>
      <c r="I141" s="24">
        <f>I144</f>
        <v>28300</v>
      </c>
      <c r="J141" s="24">
        <f t="shared" si="3"/>
        <v>0</v>
      </c>
    </row>
    <row r="142" spans="1:10" s="34" customFormat="1" ht="18.75" x14ac:dyDescent="0.25">
      <c r="A142" s="31" t="s">
        <v>251</v>
      </c>
      <c r="B142" s="32" t="s">
        <v>93</v>
      </c>
      <c r="C142" s="32" t="s">
        <v>118</v>
      </c>
      <c r="D142" s="32" t="s">
        <v>97</v>
      </c>
      <c r="E142" s="32" t="s">
        <v>95</v>
      </c>
      <c r="F142" s="32" t="s">
        <v>93</v>
      </c>
      <c r="G142" s="32" t="s">
        <v>192</v>
      </c>
      <c r="H142" s="24">
        <f>SUM(H143:H144)</f>
        <v>37300</v>
      </c>
      <c r="I142" s="24">
        <f>SUM(I143:I144)</f>
        <v>37300</v>
      </c>
      <c r="J142" s="24">
        <f t="shared" si="3"/>
        <v>0</v>
      </c>
    </row>
    <row r="143" spans="1:10" s="34" customFormat="1" ht="18.75" x14ac:dyDescent="0.25">
      <c r="A143" s="33" t="s">
        <v>290</v>
      </c>
      <c r="B143" s="32" t="s">
        <v>93</v>
      </c>
      <c r="C143" s="32" t="s">
        <v>118</v>
      </c>
      <c r="D143" s="32" t="s">
        <v>97</v>
      </c>
      <c r="E143" s="32" t="s">
        <v>95</v>
      </c>
      <c r="F143" s="32" t="s">
        <v>93</v>
      </c>
      <c r="G143" s="32" t="s">
        <v>289</v>
      </c>
      <c r="H143" s="24">
        <v>9000</v>
      </c>
      <c r="I143" s="24">
        <v>9000</v>
      </c>
      <c r="J143" s="24">
        <f t="shared" si="3"/>
        <v>0</v>
      </c>
    </row>
    <row r="144" spans="1:10" s="34" customFormat="1" ht="37.5" x14ac:dyDescent="0.25">
      <c r="A144" s="31" t="s">
        <v>241</v>
      </c>
      <c r="B144" s="32" t="s">
        <v>93</v>
      </c>
      <c r="C144" s="32" t="s">
        <v>118</v>
      </c>
      <c r="D144" s="32" t="s">
        <v>97</v>
      </c>
      <c r="E144" s="32" t="s">
        <v>95</v>
      </c>
      <c r="F144" s="32" t="s">
        <v>93</v>
      </c>
      <c r="G144" s="32" t="s">
        <v>242</v>
      </c>
      <c r="H144" s="24">
        <v>28300</v>
      </c>
      <c r="I144" s="24">
        <v>28300</v>
      </c>
      <c r="J144" s="24">
        <f t="shared" si="3"/>
        <v>0</v>
      </c>
    </row>
    <row r="145" spans="1:10" s="26" customFormat="1" ht="37.5" x14ac:dyDescent="0.25">
      <c r="A145" s="31" t="s">
        <v>252</v>
      </c>
      <c r="B145" s="36"/>
      <c r="C145" s="32"/>
      <c r="D145" s="32"/>
      <c r="E145" s="32"/>
      <c r="F145" s="32"/>
      <c r="G145" s="32"/>
      <c r="H145" s="24">
        <v>1145257.07</v>
      </c>
      <c r="I145" s="24">
        <v>2036718.5</v>
      </c>
      <c r="J145" s="24">
        <f t="shared" si="3"/>
        <v>-891461.42999999993</v>
      </c>
    </row>
    <row r="146" spans="1:10" x14ac:dyDescent="0.25">
      <c r="B146" s="26"/>
    </row>
    <row r="147" spans="1:10" x14ac:dyDescent="0.25">
      <c r="I147" s="37"/>
    </row>
    <row r="152" spans="1:10" x14ac:dyDescent="0.25">
      <c r="H152" s="37"/>
    </row>
    <row r="153" spans="1:10" x14ac:dyDescent="0.25">
      <c r="H153" s="37"/>
    </row>
    <row r="154" spans="1:10" x14ac:dyDescent="0.25">
      <c r="H154" s="37"/>
    </row>
  </sheetData>
  <mergeCells count="6">
    <mergeCell ref="A1:J1"/>
    <mergeCell ref="A3:A4"/>
    <mergeCell ref="B3:G3"/>
    <mergeCell ref="H3:H4"/>
    <mergeCell ref="I3:I4"/>
    <mergeCell ref="J3:J4"/>
  </mergeCells>
  <pageMargins left="0.7" right="0.7" top="0.75" bottom="0.75" header="0.3" footer="0.3"/>
  <pageSetup paperSize="9" scale="4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tabSelected="1" topLeftCell="B1" zoomScaleNormal="100" workbookViewId="0">
      <selection activeCell="F10" sqref="F10"/>
    </sheetView>
  </sheetViews>
  <sheetFormatPr defaultRowHeight="15" x14ac:dyDescent="0.25"/>
  <cols>
    <col min="1" max="1" width="9.140625" hidden="1" customWidth="1"/>
    <col min="2" max="2" width="37.140625" customWidth="1"/>
    <col min="3" max="3" width="17.42578125" customWidth="1"/>
    <col min="4" max="8" width="13.7109375" customWidth="1"/>
    <col min="9" max="9" width="14.42578125" customWidth="1"/>
    <col min="10" max="10" width="17" customWidth="1"/>
    <col min="11" max="12" width="21.5703125" customWidth="1"/>
    <col min="13" max="13" width="18.7109375" customWidth="1"/>
    <col min="257" max="257" width="0" hidden="1" customWidth="1"/>
    <col min="258" max="258" width="37.140625" customWidth="1"/>
    <col min="259" max="259" width="17.42578125" customWidth="1"/>
    <col min="260" max="264" width="13.7109375" customWidth="1"/>
    <col min="265" max="265" width="14.42578125" customWidth="1"/>
    <col min="266" max="266" width="17" customWidth="1"/>
    <col min="267" max="268" width="21.5703125" customWidth="1"/>
    <col min="269" max="269" width="18.7109375" customWidth="1"/>
    <col min="513" max="513" width="0" hidden="1" customWidth="1"/>
    <col min="514" max="514" width="37.140625" customWidth="1"/>
    <col min="515" max="515" width="17.42578125" customWidth="1"/>
    <col min="516" max="520" width="13.7109375" customWidth="1"/>
    <col min="521" max="521" width="14.42578125" customWidth="1"/>
    <col min="522" max="522" width="17" customWidth="1"/>
    <col min="523" max="524" width="21.5703125" customWidth="1"/>
    <col min="525" max="525" width="18.7109375" customWidth="1"/>
    <col min="769" max="769" width="0" hidden="1" customWidth="1"/>
    <col min="770" max="770" width="37.140625" customWidth="1"/>
    <col min="771" max="771" width="17.42578125" customWidth="1"/>
    <col min="772" max="776" width="13.7109375" customWidth="1"/>
    <col min="777" max="777" width="14.42578125" customWidth="1"/>
    <col min="778" max="778" width="17" customWidth="1"/>
    <col min="779" max="780" width="21.5703125" customWidth="1"/>
    <col min="781" max="781" width="18.7109375" customWidth="1"/>
    <col min="1025" max="1025" width="0" hidden="1" customWidth="1"/>
    <col min="1026" max="1026" width="37.140625" customWidth="1"/>
    <col min="1027" max="1027" width="17.42578125" customWidth="1"/>
    <col min="1028" max="1032" width="13.7109375" customWidth="1"/>
    <col min="1033" max="1033" width="14.42578125" customWidth="1"/>
    <col min="1034" max="1034" width="17" customWidth="1"/>
    <col min="1035" max="1036" width="21.5703125" customWidth="1"/>
    <col min="1037" max="1037" width="18.7109375" customWidth="1"/>
    <col min="1281" max="1281" width="0" hidden="1" customWidth="1"/>
    <col min="1282" max="1282" width="37.140625" customWidth="1"/>
    <col min="1283" max="1283" width="17.42578125" customWidth="1"/>
    <col min="1284" max="1288" width="13.7109375" customWidth="1"/>
    <col min="1289" max="1289" width="14.42578125" customWidth="1"/>
    <col min="1290" max="1290" width="17" customWidth="1"/>
    <col min="1291" max="1292" width="21.5703125" customWidth="1"/>
    <col min="1293" max="1293" width="18.7109375" customWidth="1"/>
    <col min="1537" max="1537" width="0" hidden="1" customWidth="1"/>
    <col min="1538" max="1538" width="37.140625" customWidth="1"/>
    <col min="1539" max="1539" width="17.42578125" customWidth="1"/>
    <col min="1540" max="1544" width="13.7109375" customWidth="1"/>
    <col min="1545" max="1545" width="14.42578125" customWidth="1"/>
    <col min="1546" max="1546" width="17" customWidth="1"/>
    <col min="1547" max="1548" width="21.5703125" customWidth="1"/>
    <col min="1549" max="1549" width="18.7109375" customWidth="1"/>
    <col min="1793" max="1793" width="0" hidden="1" customWidth="1"/>
    <col min="1794" max="1794" width="37.140625" customWidth="1"/>
    <col min="1795" max="1795" width="17.42578125" customWidth="1"/>
    <col min="1796" max="1800" width="13.7109375" customWidth="1"/>
    <col min="1801" max="1801" width="14.42578125" customWidth="1"/>
    <col min="1802" max="1802" width="17" customWidth="1"/>
    <col min="1803" max="1804" width="21.5703125" customWidth="1"/>
    <col min="1805" max="1805" width="18.7109375" customWidth="1"/>
    <col min="2049" max="2049" width="0" hidden="1" customWidth="1"/>
    <col min="2050" max="2050" width="37.140625" customWidth="1"/>
    <col min="2051" max="2051" width="17.42578125" customWidth="1"/>
    <col min="2052" max="2056" width="13.7109375" customWidth="1"/>
    <col min="2057" max="2057" width="14.42578125" customWidth="1"/>
    <col min="2058" max="2058" width="17" customWidth="1"/>
    <col min="2059" max="2060" width="21.5703125" customWidth="1"/>
    <col min="2061" max="2061" width="18.7109375" customWidth="1"/>
    <col min="2305" max="2305" width="0" hidden="1" customWidth="1"/>
    <col min="2306" max="2306" width="37.140625" customWidth="1"/>
    <col min="2307" max="2307" width="17.42578125" customWidth="1"/>
    <col min="2308" max="2312" width="13.7109375" customWidth="1"/>
    <col min="2313" max="2313" width="14.42578125" customWidth="1"/>
    <col min="2314" max="2314" width="17" customWidth="1"/>
    <col min="2315" max="2316" width="21.5703125" customWidth="1"/>
    <col min="2317" max="2317" width="18.7109375" customWidth="1"/>
    <col min="2561" max="2561" width="0" hidden="1" customWidth="1"/>
    <col min="2562" max="2562" width="37.140625" customWidth="1"/>
    <col min="2563" max="2563" width="17.42578125" customWidth="1"/>
    <col min="2564" max="2568" width="13.7109375" customWidth="1"/>
    <col min="2569" max="2569" width="14.42578125" customWidth="1"/>
    <col min="2570" max="2570" width="17" customWidth="1"/>
    <col min="2571" max="2572" width="21.5703125" customWidth="1"/>
    <col min="2573" max="2573" width="18.7109375" customWidth="1"/>
    <col min="2817" max="2817" width="0" hidden="1" customWidth="1"/>
    <col min="2818" max="2818" width="37.140625" customWidth="1"/>
    <col min="2819" max="2819" width="17.42578125" customWidth="1"/>
    <col min="2820" max="2824" width="13.7109375" customWidth="1"/>
    <col min="2825" max="2825" width="14.42578125" customWidth="1"/>
    <col min="2826" max="2826" width="17" customWidth="1"/>
    <col min="2827" max="2828" width="21.5703125" customWidth="1"/>
    <col min="2829" max="2829" width="18.7109375" customWidth="1"/>
    <col min="3073" max="3073" width="0" hidden="1" customWidth="1"/>
    <col min="3074" max="3074" width="37.140625" customWidth="1"/>
    <col min="3075" max="3075" width="17.42578125" customWidth="1"/>
    <col min="3076" max="3080" width="13.7109375" customWidth="1"/>
    <col min="3081" max="3081" width="14.42578125" customWidth="1"/>
    <col min="3082" max="3082" width="17" customWidth="1"/>
    <col min="3083" max="3084" width="21.5703125" customWidth="1"/>
    <col min="3085" max="3085" width="18.7109375" customWidth="1"/>
    <col min="3329" max="3329" width="0" hidden="1" customWidth="1"/>
    <col min="3330" max="3330" width="37.140625" customWidth="1"/>
    <col min="3331" max="3331" width="17.42578125" customWidth="1"/>
    <col min="3332" max="3336" width="13.7109375" customWidth="1"/>
    <col min="3337" max="3337" width="14.42578125" customWidth="1"/>
    <col min="3338" max="3338" width="17" customWidth="1"/>
    <col min="3339" max="3340" width="21.5703125" customWidth="1"/>
    <col min="3341" max="3341" width="18.7109375" customWidth="1"/>
    <col min="3585" max="3585" width="0" hidden="1" customWidth="1"/>
    <col min="3586" max="3586" width="37.140625" customWidth="1"/>
    <col min="3587" max="3587" width="17.42578125" customWidth="1"/>
    <col min="3588" max="3592" width="13.7109375" customWidth="1"/>
    <col min="3593" max="3593" width="14.42578125" customWidth="1"/>
    <col min="3594" max="3594" width="17" customWidth="1"/>
    <col min="3595" max="3596" width="21.5703125" customWidth="1"/>
    <col min="3597" max="3597" width="18.7109375" customWidth="1"/>
    <col min="3841" max="3841" width="0" hidden="1" customWidth="1"/>
    <col min="3842" max="3842" width="37.140625" customWidth="1"/>
    <col min="3843" max="3843" width="17.42578125" customWidth="1"/>
    <col min="3844" max="3848" width="13.7109375" customWidth="1"/>
    <col min="3849" max="3849" width="14.42578125" customWidth="1"/>
    <col min="3850" max="3850" width="17" customWidth="1"/>
    <col min="3851" max="3852" width="21.5703125" customWidth="1"/>
    <col min="3853" max="3853" width="18.7109375" customWidth="1"/>
    <col min="4097" max="4097" width="0" hidden="1" customWidth="1"/>
    <col min="4098" max="4098" width="37.140625" customWidth="1"/>
    <col min="4099" max="4099" width="17.42578125" customWidth="1"/>
    <col min="4100" max="4104" width="13.7109375" customWidth="1"/>
    <col min="4105" max="4105" width="14.42578125" customWidth="1"/>
    <col min="4106" max="4106" width="17" customWidth="1"/>
    <col min="4107" max="4108" width="21.5703125" customWidth="1"/>
    <col min="4109" max="4109" width="18.7109375" customWidth="1"/>
    <col min="4353" max="4353" width="0" hidden="1" customWidth="1"/>
    <col min="4354" max="4354" width="37.140625" customWidth="1"/>
    <col min="4355" max="4355" width="17.42578125" customWidth="1"/>
    <col min="4356" max="4360" width="13.7109375" customWidth="1"/>
    <col min="4361" max="4361" width="14.42578125" customWidth="1"/>
    <col min="4362" max="4362" width="17" customWidth="1"/>
    <col min="4363" max="4364" width="21.5703125" customWidth="1"/>
    <col min="4365" max="4365" width="18.7109375" customWidth="1"/>
    <col min="4609" max="4609" width="0" hidden="1" customWidth="1"/>
    <col min="4610" max="4610" width="37.140625" customWidth="1"/>
    <col min="4611" max="4611" width="17.42578125" customWidth="1"/>
    <col min="4612" max="4616" width="13.7109375" customWidth="1"/>
    <col min="4617" max="4617" width="14.42578125" customWidth="1"/>
    <col min="4618" max="4618" width="17" customWidth="1"/>
    <col min="4619" max="4620" width="21.5703125" customWidth="1"/>
    <col min="4621" max="4621" width="18.7109375" customWidth="1"/>
    <col min="4865" max="4865" width="0" hidden="1" customWidth="1"/>
    <col min="4866" max="4866" width="37.140625" customWidth="1"/>
    <col min="4867" max="4867" width="17.42578125" customWidth="1"/>
    <col min="4868" max="4872" width="13.7109375" customWidth="1"/>
    <col min="4873" max="4873" width="14.42578125" customWidth="1"/>
    <col min="4874" max="4874" width="17" customWidth="1"/>
    <col min="4875" max="4876" width="21.5703125" customWidth="1"/>
    <col min="4877" max="4877" width="18.7109375" customWidth="1"/>
    <col min="5121" max="5121" width="0" hidden="1" customWidth="1"/>
    <col min="5122" max="5122" width="37.140625" customWidth="1"/>
    <col min="5123" max="5123" width="17.42578125" customWidth="1"/>
    <col min="5124" max="5128" width="13.7109375" customWidth="1"/>
    <col min="5129" max="5129" width="14.42578125" customWidth="1"/>
    <col min="5130" max="5130" width="17" customWidth="1"/>
    <col min="5131" max="5132" width="21.5703125" customWidth="1"/>
    <col min="5133" max="5133" width="18.7109375" customWidth="1"/>
    <col min="5377" max="5377" width="0" hidden="1" customWidth="1"/>
    <col min="5378" max="5378" width="37.140625" customWidth="1"/>
    <col min="5379" max="5379" width="17.42578125" customWidth="1"/>
    <col min="5380" max="5384" width="13.7109375" customWidth="1"/>
    <col min="5385" max="5385" width="14.42578125" customWidth="1"/>
    <col min="5386" max="5386" width="17" customWidth="1"/>
    <col min="5387" max="5388" width="21.5703125" customWidth="1"/>
    <col min="5389" max="5389" width="18.7109375" customWidth="1"/>
    <col min="5633" max="5633" width="0" hidden="1" customWidth="1"/>
    <col min="5634" max="5634" width="37.140625" customWidth="1"/>
    <col min="5635" max="5635" width="17.42578125" customWidth="1"/>
    <col min="5636" max="5640" width="13.7109375" customWidth="1"/>
    <col min="5641" max="5641" width="14.42578125" customWidth="1"/>
    <col min="5642" max="5642" width="17" customWidth="1"/>
    <col min="5643" max="5644" width="21.5703125" customWidth="1"/>
    <col min="5645" max="5645" width="18.7109375" customWidth="1"/>
    <col min="5889" max="5889" width="0" hidden="1" customWidth="1"/>
    <col min="5890" max="5890" width="37.140625" customWidth="1"/>
    <col min="5891" max="5891" width="17.42578125" customWidth="1"/>
    <col min="5892" max="5896" width="13.7109375" customWidth="1"/>
    <col min="5897" max="5897" width="14.42578125" customWidth="1"/>
    <col min="5898" max="5898" width="17" customWidth="1"/>
    <col min="5899" max="5900" width="21.5703125" customWidth="1"/>
    <col min="5901" max="5901" width="18.7109375" customWidth="1"/>
    <col min="6145" max="6145" width="0" hidden="1" customWidth="1"/>
    <col min="6146" max="6146" width="37.140625" customWidth="1"/>
    <col min="6147" max="6147" width="17.42578125" customWidth="1"/>
    <col min="6148" max="6152" width="13.7109375" customWidth="1"/>
    <col min="6153" max="6153" width="14.42578125" customWidth="1"/>
    <col min="6154" max="6154" width="17" customWidth="1"/>
    <col min="6155" max="6156" width="21.5703125" customWidth="1"/>
    <col min="6157" max="6157" width="18.7109375" customWidth="1"/>
    <col min="6401" max="6401" width="0" hidden="1" customWidth="1"/>
    <col min="6402" max="6402" width="37.140625" customWidth="1"/>
    <col min="6403" max="6403" width="17.42578125" customWidth="1"/>
    <col min="6404" max="6408" width="13.7109375" customWidth="1"/>
    <col min="6409" max="6409" width="14.42578125" customWidth="1"/>
    <col min="6410" max="6410" width="17" customWidth="1"/>
    <col min="6411" max="6412" width="21.5703125" customWidth="1"/>
    <col min="6413" max="6413" width="18.7109375" customWidth="1"/>
    <col min="6657" max="6657" width="0" hidden="1" customWidth="1"/>
    <col min="6658" max="6658" width="37.140625" customWidth="1"/>
    <col min="6659" max="6659" width="17.42578125" customWidth="1"/>
    <col min="6660" max="6664" width="13.7109375" customWidth="1"/>
    <col min="6665" max="6665" width="14.42578125" customWidth="1"/>
    <col min="6666" max="6666" width="17" customWidth="1"/>
    <col min="6667" max="6668" width="21.5703125" customWidth="1"/>
    <col min="6669" max="6669" width="18.7109375" customWidth="1"/>
    <col min="6913" max="6913" width="0" hidden="1" customWidth="1"/>
    <col min="6914" max="6914" width="37.140625" customWidth="1"/>
    <col min="6915" max="6915" width="17.42578125" customWidth="1"/>
    <col min="6916" max="6920" width="13.7109375" customWidth="1"/>
    <col min="6921" max="6921" width="14.42578125" customWidth="1"/>
    <col min="6922" max="6922" width="17" customWidth="1"/>
    <col min="6923" max="6924" width="21.5703125" customWidth="1"/>
    <col min="6925" max="6925" width="18.7109375" customWidth="1"/>
    <col min="7169" max="7169" width="0" hidden="1" customWidth="1"/>
    <col min="7170" max="7170" width="37.140625" customWidth="1"/>
    <col min="7171" max="7171" width="17.42578125" customWidth="1"/>
    <col min="7172" max="7176" width="13.7109375" customWidth="1"/>
    <col min="7177" max="7177" width="14.42578125" customWidth="1"/>
    <col min="7178" max="7178" width="17" customWidth="1"/>
    <col min="7179" max="7180" width="21.5703125" customWidth="1"/>
    <col min="7181" max="7181" width="18.7109375" customWidth="1"/>
    <col min="7425" max="7425" width="0" hidden="1" customWidth="1"/>
    <col min="7426" max="7426" width="37.140625" customWidth="1"/>
    <col min="7427" max="7427" width="17.42578125" customWidth="1"/>
    <col min="7428" max="7432" width="13.7109375" customWidth="1"/>
    <col min="7433" max="7433" width="14.42578125" customWidth="1"/>
    <col min="7434" max="7434" width="17" customWidth="1"/>
    <col min="7435" max="7436" width="21.5703125" customWidth="1"/>
    <col min="7437" max="7437" width="18.7109375" customWidth="1"/>
    <col min="7681" max="7681" width="0" hidden="1" customWidth="1"/>
    <col min="7682" max="7682" width="37.140625" customWidth="1"/>
    <col min="7683" max="7683" width="17.42578125" customWidth="1"/>
    <col min="7684" max="7688" width="13.7109375" customWidth="1"/>
    <col min="7689" max="7689" width="14.42578125" customWidth="1"/>
    <col min="7690" max="7690" width="17" customWidth="1"/>
    <col min="7691" max="7692" width="21.5703125" customWidth="1"/>
    <col min="7693" max="7693" width="18.7109375" customWidth="1"/>
    <col min="7937" max="7937" width="0" hidden="1" customWidth="1"/>
    <col min="7938" max="7938" width="37.140625" customWidth="1"/>
    <col min="7939" max="7939" width="17.42578125" customWidth="1"/>
    <col min="7940" max="7944" width="13.7109375" customWidth="1"/>
    <col min="7945" max="7945" width="14.42578125" customWidth="1"/>
    <col min="7946" max="7946" width="17" customWidth="1"/>
    <col min="7947" max="7948" width="21.5703125" customWidth="1"/>
    <col min="7949" max="7949" width="18.7109375" customWidth="1"/>
    <col min="8193" max="8193" width="0" hidden="1" customWidth="1"/>
    <col min="8194" max="8194" width="37.140625" customWidth="1"/>
    <col min="8195" max="8195" width="17.42578125" customWidth="1"/>
    <col min="8196" max="8200" width="13.7109375" customWidth="1"/>
    <col min="8201" max="8201" width="14.42578125" customWidth="1"/>
    <col min="8202" max="8202" width="17" customWidth="1"/>
    <col min="8203" max="8204" width="21.5703125" customWidth="1"/>
    <col min="8205" max="8205" width="18.7109375" customWidth="1"/>
    <col min="8449" max="8449" width="0" hidden="1" customWidth="1"/>
    <col min="8450" max="8450" width="37.140625" customWidth="1"/>
    <col min="8451" max="8451" width="17.42578125" customWidth="1"/>
    <col min="8452" max="8456" width="13.7109375" customWidth="1"/>
    <col min="8457" max="8457" width="14.42578125" customWidth="1"/>
    <col min="8458" max="8458" width="17" customWidth="1"/>
    <col min="8459" max="8460" width="21.5703125" customWidth="1"/>
    <col min="8461" max="8461" width="18.7109375" customWidth="1"/>
    <col min="8705" max="8705" width="0" hidden="1" customWidth="1"/>
    <col min="8706" max="8706" width="37.140625" customWidth="1"/>
    <col min="8707" max="8707" width="17.42578125" customWidth="1"/>
    <col min="8708" max="8712" width="13.7109375" customWidth="1"/>
    <col min="8713" max="8713" width="14.42578125" customWidth="1"/>
    <col min="8714" max="8714" width="17" customWidth="1"/>
    <col min="8715" max="8716" width="21.5703125" customWidth="1"/>
    <col min="8717" max="8717" width="18.7109375" customWidth="1"/>
    <col min="8961" max="8961" width="0" hidden="1" customWidth="1"/>
    <col min="8962" max="8962" width="37.140625" customWidth="1"/>
    <col min="8963" max="8963" width="17.42578125" customWidth="1"/>
    <col min="8964" max="8968" width="13.7109375" customWidth="1"/>
    <col min="8969" max="8969" width="14.42578125" customWidth="1"/>
    <col min="8970" max="8970" width="17" customWidth="1"/>
    <col min="8971" max="8972" width="21.5703125" customWidth="1"/>
    <col min="8973" max="8973" width="18.7109375" customWidth="1"/>
    <col min="9217" max="9217" width="0" hidden="1" customWidth="1"/>
    <col min="9218" max="9218" width="37.140625" customWidth="1"/>
    <col min="9219" max="9219" width="17.42578125" customWidth="1"/>
    <col min="9220" max="9224" width="13.7109375" customWidth="1"/>
    <col min="9225" max="9225" width="14.42578125" customWidth="1"/>
    <col min="9226" max="9226" width="17" customWidth="1"/>
    <col min="9227" max="9228" width="21.5703125" customWidth="1"/>
    <col min="9229" max="9229" width="18.7109375" customWidth="1"/>
    <col min="9473" max="9473" width="0" hidden="1" customWidth="1"/>
    <col min="9474" max="9474" width="37.140625" customWidth="1"/>
    <col min="9475" max="9475" width="17.42578125" customWidth="1"/>
    <col min="9476" max="9480" width="13.7109375" customWidth="1"/>
    <col min="9481" max="9481" width="14.42578125" customWidth="1"/>
    <col min="9482" max="9482" width="17" customWidth="1"/>
    <col min="9483" max="9484" width="21.5703125" customWidth="1"/>
    <col min="9485" max="9485" width="18.7109375" customWidth="1"/>
    <col min="9729" max="9729" width="0" hidden="1" customWidth="1"/>
    <col min="9730" max="9730" width="37.140625" customWidth="1"/>
    <col min="9731" max="9731" width="17.42578125" customWidth="1"/>
    <col min="9732" max="9736" width="13.7109375" customWidth="1"/>
    <col min="9737" max="9737" width="14.42578125" customWidth="1"/>
    <col min="9738" max="9738" width="17" customWidth="1"/>
    <col min="9739" max="9740" width="21.5703125" customWidth="1"/>
    <col min="9741" max="9741" width="18.7109375" customWidth="1"/>
    <col min="9985" max="9985" width="0" hidden="1" customWidth="1"/>
    <col min="9986" max="9986" width="37.140625" customWidth="1"/>
    <col min="9987" max="9987" width="17.42578125" customWidth="1"/>
    <col min="9988" max="9992" width="13.7109375" customWidth="1"/>
    <col min="9993" max="9993" width="14.42578125" customWidth="1"/>
    <col min="9994" max="9994" width="17" customWidth="1"/>
    <col min="9995" max="9996" width="21.5703125" customWidth="1"/>
    <col min="9997" max="9997" width="18.7109375" customWidth="1"/>
    <col min="10241" max="10241" width="0" hidden="1" customWidth="1"/>
    <col min="10242" max="10242" width="37.140625" customWidth="1"/>
    <col min="10243" max="10243" width="17.42578125" customWidth="1"/>
    <col min="10244" max="10248" width="13.7109375" customWidth="1"/>
    <col min="10249" max="10249" width="14.42578125" customWidth="1"/>
    <col min="10250" max="10250" width="17" customWidth="1"/>
    <col min="10251" max="10252" width="21.5703125" customWidth="1"/>
    <col min="10253" max="10253" width="18.7109375" customWidth="1"/>
    <col min="10497" max="10497" width="0" hidden="1" customWidth="1"/>
    <col min="10498" max="10498" width="37.140625" customWidth="1"/>
    <col min="10499" max="10499" width="17.42578125" customWidth="1"/>
    <col min="10500" max="10504" width="13.7109375" customWidth="1"/>
    <col min="10505" max="10505" width="14.42578125" customWidth="1"/>
    <col min="10506" max="10506" width="17" customWidth="1"/>
    <col min="10507" max="10508" width="21.5703125" customWidth="1"/>
    <col min="10509" max="10509" width="18.7109375" customWidth="1"/>
    <col min="10753" max="10753" width="0" hidden="1" customWidth="1"/>
    <col min="10754" max="10754" width="37.140625" customWidth="1"/>
    <col min="10755" max="10755" width="17.42578125" customWidth="1"/>
    <col min="10756" max="10760" width="13.7109375" customWidth="1"/>
    <col min="10761" max="10761" width="14.42578125" customWidth="1"/>
    <col min="10762" max="10762" width="17" customWidth="1"/>
    <col min="10763" max="10764" width="21.5703125" customWidth="1"/>
    <col min="10765" max="10765" width="18.7109375" customWidth="1"/>
    <col min="11009" max="11009" width="0" hidden="1" customWidth="1"/>
    <col min="11010" max="11010" width="37.140625" customWidth="1"/>
    <col min="11011" max="11011" width="17.42578125" customWidth="1"/>
    <col min="11012" max="11016" width="13.7109375" customWidth="1"/>
    <col min="11017" max="11017" width="14.42578125" customWidth="1"/>
    <col min="11018" max="11018" width="17" customWidth="1"/>
    <col min="11019" max="11020" width="21.5703125" customWidth="1"/>
    <col min="11021" max="11021" width="18.7109375" customWidth="1"/>
    <col min="11265" max="11265" width="0" hidden="1" customWidth="1"/>
    <col min="11266" max="11266" width="37.140625" customWidth="1"/>
    <col min="11267" max="11267" width="17.42578125" customWidth="1"/>
    <col min="11268" max="11272" width="13.7109375" customWidth="1"/>
    <col min="11273" max="11273" width="14.42578125" customWidth="1"/>
    <col min="11274" max="11274" width="17" customWidth="1"/>
    <col min="11275" max="11276" width="21.5703125" customWidth="1"/>
    <col min="11277" max="11277" width="18.7109375" customWidth="1"/>
    <col min="11521" max="11521" width="0" hidden="1" customWidth="1"/>
    <col min="11522" max="11522" width="37.140625" customWidth="1"/>
    <col min="11523" max="11523" width="17.42578125" customWidth="1"/>
    <col min="11524" max="11528" width="13.7109375" customWidth="1"/>
    <col min="11529" max="11529" width="14.42578125" customWidth="1"/>
    <col min="11530" max="11530" width="17" customWidth="1"/>
    <col min="11531" max="11532" width="21.5703125" customWidth="1"/>
    <col min="11533" max="11533" width="18.7109375" customWidth="1"/>
    <col min="11777" max="11777" width="0" hidden="1" customWidth="1"/>
    <col min="11778" max="11778" width="37.140625" customWidth="1"/>
    <col min="11779" max="11779" width="17.42578125" customWidth="1"/>
    <col min="11780" max="11784" width="13.7109375" customWidth="1"/>
    <col min="11785" max="11785" width="14.42578125" customWidth="1"/>
    <col min="11786" max="11786" width="17" customWidth="1"/>
    <col min="11787" max="11788" width="21.5703125" customWidth="1"/>
    <col min="11789" max="11789" width="18.7109375" customWidth="1"/>
    <col min="12033" max="12033" width="0" hidden="1" customWidth="1"/>
    <col min="12034" max="12034" width="37.140625" customWidth="1"/>
    <col min="12035" max="12035" width="17.42578125" customWidth="1"/>
    <col min="12036" max="12040" width="13.7109375" customWidth="1"/>
    <col min="12041" max="12041" width="14.42578125" customWidth="1"/>
    <col min="12042" max="12042" width="17" customWidth="1"/>
    <col min="12043" max="12044" width="21.5703125" customWidth="1"/>
    <col min="12045" max="12045" width="18.7109375" customWidth="1"/>
    <col min="12289" max="12289" width="0" hidden="1" customWidth="1"/>
    <col min="12290" max="12290" width="37.140625" customWidth="1"/>
    <col min="12291" max="12291" width="17.42578125" customWidth="1"/>
    <col min="12292" max="12296" width="13.7109375" customWidth="1"/>
    <col min="12297" max="12297" width="14.42578125" customWidth="1"/>
    <col min="12298" max="12298" width="17" customWidth="1"/>
    <col min="12299" max="12300" width="21.5703125" customWidth="1"/>
    <col min="12301" max="12301" width="18.7109375" customWidth="1"/>
    <col min="12545" max="12545" width="0" hidden="1" customWidth="1"/>
    <col min="12546" max="12546" width="37.140625" customWidth="1"/>
    <col min="12547" max="12547" width="17.42578125" customWidth="1"/>
    <col min="12548" max="12552" width="13.7109375" customWidth="1"/>
    <col min="12553" max="12553" width="14.42578125" customWidth="1"/>
    <col min="12554" max="12554" width="17" customWidth="1"/>
    <col min="12555" max="12556" width="21.5703125" customWidth="1"/>
    <col min="12557" max="12557" width="18.7109375" customWidth="1"/>
    <col min="12801" max="12801" width="0" hidden="1" customWidth="1"/>
    <col min="12802" max="12802" width="37.140625" customWidth="1"/>
    <col min="12803" max="12803" width="17.42578125" customWidth="1"/>
    <col min="12804" max="12808" width="13.7109375" customWidth="1"/>
    <col min="12809" max="12809" width="14.42578125" customWidth="1"/>
    <col min="12810" max="12810" width="17" customWidth="1"/>
    <col min="12811" max="12812" width="21.5703125" customWidth="1"/>
    <col min="12813" max="12813" width="18.7109375" customWidth="1"/>
    <col min="13057" max="13057" width="0" hidden="1" customWidth="1"/>
    <col min="13058" max="13058" width="37.140625" customWidth="1"/>
    <col min="13059" max="13059" width="17.42578125" customWidth="1"/>
    <col min="13060" max="13064" width="13.7109375" customWidth="1"/>
    <col min="13065" max="13065" width="14.42578125" customWidth="1"/>
    <col min="13066" max="13066" width="17" customWidth="1"/>
    <col min="13067" max="13068" width="21.5703125" customWidth="1"/>
    <col min="13069" max="13069" width="18.7109375" customWidth="1"/>
    <col min="13313" max="13313" width="0" hidden="1" customWidth="1"/>
    <col min="13314" max="13314" width="37.140625" customWidth="1"/>
    <col min="13315" max="13315" width="17.42578125" customWidth="1"/>
    <col min="13316" max="13320" width="13.7109375" customWidth="1"/>
    <col min="13321" max="13321" width="14.42578125" customWidth="1"/>
    <col min="13322" max="13322" width="17" customWidth="1"/>
    <col min="13323" max="13324" width="21.5703125" customWidth="1"/>
    <col min="13325" max="13325" width="18.7109375" customWidth="1"/>
    <col min="13569" max="13569" width="0" hidden="1" customWidth="1"/>
    <col min="13570" max="13570" width="37.140625" customWidth="1"/>
    <col min="13571" max="13571" width="17.42578125" customWidth="1"/>
    <col min="13572" max="13576" width="13.7109375" customWidth="1"/>
    <col min="13577" max="13577" width="14.42578125" customWidth="1"/>
    <col min="13578" max="13578" width="17" customWidth="1"/>
    <col min="13579" max="13580" width="21.5703125" customWidth="1"/>
    <col min="13581" max="13581" width="18.7109375" customWidth="1"/>
    <col min="13825" max="13825" width="0" hidden="1" customWidth="1"/>
    <col min="13826" max="13826" width="37.140625" customWidth="1"/>
    <col min="13827" max="13827" width="17.42578125" customWidth="1"/>
    <col min="13828" max="13832" width="13.7109375" customWidth="1"/>
    <col min="13833" max="13833" width="14.42578125" customWidth="1"/>
    <col min="13834" max="13834" width="17" customWidth="1"/>
    <col min="13835" max="13836" width="21.5703125" customWidth="1"/>
    <col min="13837" max="13837" width="18.7109375" customWidth="1"/>
    <col min="14081" max="14081" width="0" hidden="1" customWidth="1"/>
    <col min="14082" max="14082" width="37.140625" customWidth="1"/>
    <col min="14083" max="14083" width="17.42578125" customWidth="1"/>
    <col min="14084" max="14088" width="13.7109375" customWidth="1"/>
    <col min="14089" max="14089" width="14.42578125" customWidth="1"/>
    <col min="14090" max="14090" width="17" customWidth="1"/>
    <col min="14091" max="14092" width="21.5703125" customWidth="1"/>
    <col min="14093" max="14093" width="18.7109375" customWidth="1"/>
    <col min="14337" max="14337" width="0" hidden="1" customWidth="1"/>
    <col min="14338" max="14338" width="37.140625" customWidth="1"/>
    <col min="14339" max="14339" width="17.42578125" customWidth="1"/>
    <col min="14340" max="14344" width="13.7109375" customWidth="1"/>
    <col min="14345" max="14345" width="14.42578125" customWidth="1"/>
    <col min="14346" max="14346" width="17" customWidth="1"/>
    <col min="14347" max="14348" width="21.5703125" customWidth="1"/>
    <col min="14349" max="14349" width="18.7109375" customWidth="1"/>
    <col min="14593" max="14593" width="0" hidden="1" customWidth="1"/>
    <col min="14594" max="14594" width="37.140625" customWidth="1"/>
    <col min="14595" max="14595" width="17.42578125" customWidth="1"/>
    <col min="14596" max="14600" width="13.7109375" customWidth="1"/>
    <col min="14601" max="14601" width="14.42578125" customWidth="1"/>
    <col min="14602" max="14602" width="17" customWidth="1"/>
    <col min="14603" max="14604" width="21.5703125" customWidth="1"/>
    <col min="14605" max="14605" width="18.7109375" customWidth="1"/>
    <col min="14849" max="14849" width="0" hidden="1" customWidth="1"/>
    <col min="14850" max="14850" width="37.140625" customWidth="1"/>
    <col min="14851" max="14851" width="17.42578125" customWidth="1"/>
    <col min="14852" max="14856" width="13.7109375" customWidth="1"/>
    <col min="14857" max="14857" width="14.42578125" customWidth="1"/>
    <col min="14858" max="14858" width="17" customWidth="1"/>
    <col min="14859" max="14860" width="21.5703125" customWidth="1"/>
    <col min="14861" max="14861" width="18.7109375" customWidth="1"/>
    <col min="15105" max="15105" width="0" hidden="1" customWidth="1"/>
    <col min="15106" max="15106" width="37.140625" customWidth="1"/>
    <col min="15107" max="15107" width="17.42578125" customWidth="1"/>
    <col min="15108" max="15112" width="13.7109375" customWidth="1"/>
    <col min="15113" max="15113" width="14.42578125" customWidth="1"/>
    <col min="15114" max="15114" width="17" customWidth="1"/>
    <col min="15115" max="15116" width="21.5703125" customWidth="1"/>
    <col min="15117" max="15117" width="18.7109375" customWidth="1"/>
    <col min="15361" max="15361" width="0" hidden="1" customWidth="1"/>
    <col min="15362" max="15362" width="37.140625" customWidth="1"/>
    <col min="15363" max="15363" width="17.42578125" customWidth="1"/>
    <col min="15364" max="15368" width="13.7109375" customWidth="1"/>
    <col min="15369" max="15369" width="14.42578125" customWidth="1"/>
    <col min="15370" max="15370" width="17" customWidth="1"/>
    <col min="15371" max="15372" width="21.5703125" customWidth="1"/>
    <col min="15373" max="15373" width="18.7109375" customWidth="1"/>
    <col min="15617" max="15617" width="0" hidden="1" customWidth="1"/>
    <col min="15618" max="15618" width="37.140625" customWidth="1"/>
    <col min="15619" max="15619" width="17.42578125" customWidth="1"/>
    <col min="15620" max="15624" width="13.7109375" customWidth="1"/>
    <col min="15625" max="15625" width="14.42578125" customWidth="1"/>
    <col min="15626" max="15626" width="17" customWidth="1"/>
    <col min="15627" max="15628" width="21.5703125" customWidth="1"/>
    <col min="15629" max="15629" width="18.7109375" customWidth="1"/>
    <col min="15873" max="15873" width="0" hidden="1" customWidth="1"/>
    <col min="15874" max="15874" width="37.140625" customWidth="1"/>
    <col min="15875" max="15875" width="17.42578125" customWidth="1"/>
    <col min="15876" max="15880" width="13.7109375" customWidth="1"/>
    <col min="15881" max="15881" width="14.42578125" customWidth="1"/>
    <col min="15882" max="15882" width="17" customWidth="1"/>
    <col min="15883" max="15884" width="21.5703125" customWidth="1"/>
    <col min="15885" max="15885" width="18.7109375" customWidth="1"/>
    <col min="16129" max="16129" width="0" hidden="1" customWidth="1"/>
    <col min="16130" max="16130" width="37.140625" customWidth="1"/>
    <col min="16131" max="16131" width="17.42578125" customWidth="1"/>
    <col min="16132" max="16136" width="13.7109375" customWidth="1"/>
    <col min="16137" max="16137" width="14.42578125" customWidth="1"/>
    <col min="16138" max="16138" width="17" customWidth="1"/>
    <col min="16139" max="16140" width="21.5703125" customWidth="1"/>
    <col min="16141" max="16141" width="18.7109375" customWidth="1"/>
  </cols>
  <sheetData>
    <row r="1" spans="1:13" ht="18.75" x14ac:dyDescent="0.3">
      <c r="A1" s="38"/>
      <c r="B1" s="61" t="s">
        <v>253</v>
      </c>
      <c r="C1" s="61"/>
      <c r="D1" s="61"/>
      <c r="E1" s="61"/>
      <c r="F1" s="61"/>
      <c r="G1" s="61"/>
      <c r="H1" s="61"/>
      <c r="I1" s="61"/>
      <c r="J1" s="61"/>
      <c r="K1" s="61"/>
      <c r="L1" s="61"/>
      <c r="M1" s="38"/>
    </row>
    <row r="2" spans="1:13" ht="18.75" x14ac:dyDescent="0.3">
      <c r="A2" s="38"/>
      <c r="B2" s="39"/>
      <c r="C2" s="38"/>
      <c r="D2" s="38"/>
      <c r="E2" s="38"/>
      <c r="F2" s="38"/>
      <c r="G2" s="38"/>
      <c r="H2" s="38"/>
      <c r="I2" s="38"/>
      <c r="J2" s="38"/>
      <c r="K2" s="38"/>
      <c r="L2" s="38"/>
      <c r="M2" s="40" t="s">
        <v>165</v>
      </c>
    </row>
    <row r="3" spans="1:13" ht="18.75" x14ac:dyDescent="0.3">
      <c r="A3" s="38"/>
      <c r="B3" s="62" t="s">
        <v>0</v>
      </c>
      <c r="C3" s="62" t="s">
        <v>254</v>
      </c>
      <c r="D3" s="62"/>
      <c r="E3" s="62"/>
      <c r="F3" s="62"/>
      <c r="G3" s="62"/>
      <c r="H3" s="62"/>
      <c r="I3" s="62"/>
      <c r="J3" s="62"/>
      <c r="K3" s="62" t="s">
        <v>255</v>
      </c>
      <c r="L3" s="62" t="s">
        <v>256</v>
      </c>
      <c r="M3" s="62" t="s">
        <v>3</v>
      </c>
    </row>
    <row r="4" spans="1:13" ht="18.75" x14ac:dyDescent="0.3">
      <c r="A4" s="38"/>
      <c r="B4" s="62"/>
      <c r="C4" s="62" t="s">
        <v>257</v>
      </c>
      <c r="D4" s="62" t="s">
        <v>258</v>
      </c>
      <c r="E4" s="62" t="s">
        <v>259</v>
      </c>
      <c r="F4" s="62" t="s">
        <v>260</v>
      </c>
      <c r="G4" s="62" t="s">
        <v>261</v>
      </c>
      <c r="H4" s="62" t="s">
        <v>262</v>
      </c>
      <c r="I4" s="62" t="s">
        <v>263</v>
      </c>
      <c r="J4" s="62"/>
      <c r="K4" s="62"/>
      <c r="L4" s="62"/>
      <c r="M4" s="62"/>
    </row>
    <row r="5" spans="1:13" ht="150" x14ac:dyDescent="0.3">
      <c r="A5" s="38"/>
      <c r="B5" s="62"/>
      <c r="C5" s="62"/>
      <c r="D5" s="62"/>
      <c r="E5" s="62"/>
      <c r="F5" s="62"/>
      <c r="G5" s="62"/>
      <c r="H5" s="62"/>
      <c r="I5" s="41" t="s">
        <v>264</v>
      </c>
      <c r="J5" s="41" t="s">
        <v>265</v>
      </c>
      <c r="K5" s="62"/>
      <c r="L5" s="62"/>
      <c r="M5" s="62"/>
    </row>
    <row r="6" spans="1:13" s="44" customFormat="1" ht="18.75" x14ac:dyDescent="0.3">
      <c r="A6" s="42"/>
      <c r="B6" s="43">
        <v>1</v>
      </c>
      <c r="C6" s="43">
        <v>3</v>
      </c>
      <c r="D6" s="43">
        <v>4</v>
      </c>
      <c r="E6" s="43">
        <v>5</v>
      </c>
      <c r="F6" s="43">
        <v>6</v>
      </c>
      <c r="G6" s="43">
        <v>7</v>
      </c>
      <c r="H6" s="43">
        <v>8</v>
      </c>
      <c r="I6" s="43">
        <v>9</v>
      </c>
      <c r="J6" s="43">
        <v>10</v>
      </c>
      <c r="K6" s="43">
        <v>11</v>
      </c>
      <c r="L6" s="43">
        <v>12</v>
      </c>
      <c r="M6" s="43">
        <v>13</v>
      </c>
    </row>
    <row r="7" spans="1:13" ht="56.25" x14ac:dyDescent="0.3">
      <c r="A7" s="38"/>
      <c r="B7" s="45" t="s">
        <v>266</v>
      </c>
      <c r="C7" s="46" t="s">
        <v>275</v>
      </c>
      <c r="D7" s="46" t="s">
        <v>96</v>
      </c>
      <c r="E7" s="46" t="s">
        <v>112</v>
      </c>
      <c r="F7" s="46" t="s">
        <v>94</v>
      </c>
      <c r="G7" s="46" t="s">
        <v>94</v>
      </c>
      <c r="H7" s="46" t="s">
        <v>94</v>
      </c>
      <c r="I7" s="46" t="s">
        <v>95</v>
      </c>
      <c r="J7" s="41">
        <v>0</v>
      </c>
      <c r="K7" s="47">
        <f>K8+K12</f>
        <v>-1145257.0700000077</v>
      </c>
      <c r="L7" s="47">
        <f>L8+L12</f>
        <v>-2036718.5</v>
      </c>
      <c r="M7" s="47">
        <f t="shared" ref="M7:M14" si="0">K7-L7</f>
        <v>891461.42999999225</v>
      </c>
    </row>
    <row r="8" spans="1:13" ht="37.5" x14ac:dyDescent="0.3">
      <c r="A8" s="38"/>
      <c r="B8" s="45" t="s">
        <v>267</v>
      </c>
      <c r="C8" s="46" t="s">
        <v>275</v>
      </c>
      <c r="D8" s="46" t="s">
        <v>96</v>
      </c>
      <c r="E8" s="46" t="s">
        <v>112</v>
      </c>
      <c r="F8" s="46" t="s">
        <v>94</v>
      </c>
      <c r="G8" s="46" t="s">
        <v>94</v>
      </c>
      <c r="H8" s="46" t="s">
        <v>94</v>
      </c>
      <c r="I8" s="46" t="s">
        <v>95</v>
      </c>
      <c r="J8" s="41">
        <v>500</v>
      </c>
      <c r="K8" s="47">
        <f t="shared" ref="K8:L10" si="1">K9</f>
        <v>-98380644.060000002</v>
      </c>
      <c r="L8" s="47">
        <f t="shared" si="1"/>
        <v>-98308102.030000001</v>
      </c>
      <c r="M8" s="47">
        <f t="shared" si="0"/>
        <v>-72542.030000001192</v>
      </c>
    </row>
    <row r="9" spans="1:13" ht="37.5" x14ac:dyDescent="0.3">
      <c r="A9" s="38"/>
      <c r="B9" s="45" t="s">
        <v>268</v>
      </c>
      <c r="C9" s="46" t="s">
        <v>275</v>
      </c>
      <c r="D9" s="46" t="s">
        <v>96</v>
      </c>
      <c r="E9" s="46" t="s">
        <v>112</v>
      </c>
      <c r="F9" s="46" t="s">
        <v>97</v>
      </c>
      <c r="G9" s="46" t="s">
        <v>94</v>
      </c>
      <c r="H9" s="46" t="s">
        <v>94</v>
      </c>
      <c r="I9" s="46" t="s">
        <v>95</v>
      </c>
      <c r="J9" s="41">
        <v>500</v>
      </c>
      <c r="K9" s="47">
        <f t="shared" si="1"/>
        <v>-98380644.060000002</v>
      </c>
      <c r="L9" s="47">
        <f t="shared" si="1"/>
        <v>-98308102.030000001</v>
      </c>
      <c r="M9" s="47">
        <f t="shared" si="0"/>
        <v>-72542.030000001192</v>
      </c>
    </row>
    <row r="10" spans="1:13" ht="37.5" x14ac:dyDescent="0.3">
      <c r="A10" s="38"/>
      <c r="B10" s="45" t="s">
        <v>269</v>
      </c>
      <c r="C10" s="46" t="s">
        <v>275</v>
      </c>
      <c r="D10" s="46" t="s">
        <v>96</v>
      </c>
      <c r="E10" s="46" t="s">
        <v>112</v>
      </c>
      <c r="F10" s="46" t="s">
        <v>97</v>
      </c>
      <c r="G10" s="46" t="s">
        <v>96</v>
      </c>
      <c r="H10" s="46" t="s">
        <v>94</v>
      </c>
      <c r="I10" s="46" t="s">
        <v>95</v>
      </c>
      <c r="J10" s="41">
        <v>510</v>
      </c>
      <c r="K10" s="47">
        <f t="shared" si="1"/>
        <v>-98380644.060000002</v>
      </c>
      <c r="L10" s="47">
        <f t="shared" si="1"/>
        <v>-98308102.030000001</v>
      </c>
      <c r="M10" s="47">
        <f t="shared" si="0"/>
        <v>-72542.030000001192</v>
      </c>
    </row>
    <row r="11" spans="1:13" ht="56.25" x14ac:dyDescent="0.3">
      <c r="A11" s="38"/>
      <c r="B11" s="45" t="s">
        <v>270</v>
      </c>
      <c r="C11" s="46" t="s">
        <v>275</v>
      </c>
      <c r="D11" s="46" t="s">
        <v>96</v>
      </c>
      <c r="E11" s="46" t="s">
        <v>112</v>
      </c>
      <c r="F11" s="46" t="s">
        <v>97</v>
      </c>
      <c r="G11" s="46" t="s">
        <v>96</v>
      </c>
      <c r="H11" s="46" t="s">
        <v>92</v>
      </c>
      <c r="I11" s="46" t="s">
        <v>95</v>
      </c>
      <c r="J11" s="41">
        <v>510</v>
      </c>
      <c r="K11" s="47">
        <v>-98380644.060000002</v>
      </c>
      <c r="L11" s="47">
        <v>-98308102.030000001</v>
      </c>
      <c r="M11" s="47">
        <f t="shared" si="0"/>
        <v>-72542.030000001192</v>
      </c>
    </row>
    <row r="12" spans="1:13" ht="37.5" x14ac:dyDescent="0.3">
      <c r="A12" s="38"/>
      <c r="B12" s="45" t="s">
        <v>271</v>
      </c>
      <c r="C12" s="46" t="s">
        <v>275</v>
      </c>
      <c r="D12" s="46" t="s">
        <v>96</v>
      </c>
      <c r="E12" s="46" t="s">
        <v>112</v>
      </c>
      <c r="F12" s="46" t="s">
        <v>94</v>
      </c>
      <c r="G12" s="46" t="s">
        <v>94</v>
      </c>
      <c r="H12" s="46" t="s">
        <v>94</v>
      </c>
      <c r="I12" s="46" t="s">
        <v>95</v>
      </c>
      <c r="J12" s="41">
        <v>600</v>
      </c>
      <c r="K12" s="47">
        <f t="shared" ref="K12:L14" si="2">K13</f>
        <v>97235386.989999995</v>
      </c>
      <c r="L12" s="47">
        <f t="shared" si="2"/>
        <v>96271383.530000001</v>
      </c>
      <c r="M12" s="47">
        <f t="shared" si="0"/>
        <v>964003.45999999344</v>
      </c>
    </row>
    <row r="13" spans="1:13" ht="37.5" x14ac:dyDescent="0.3">
      <c r="A13" s="38"/>
      <c r="B13" s="45" t="s">
        <v>272</v>
      </c>
      <c r="C13" s="46" t="s">
        <v>275</v>
      </c>
      <c r="D13" s="46" t="s">
        <v>96</v>
      </c>
      <c r="E13" s="46" t="s">
        <v>112</v>
      </c>
      <c r="F13" s="46" t="s">
        <v>97</v>
      </c>
      <c r="G13" s="46" t="s">
        <v>94</v>
      </c>
      <c r="H13" s="46" t="s">
        <v>94</v>
      </c>
      <c r="I13" s="46" t="s">
        <v>95</v>
      </c>
      <c r="J13" s="41">
        <v>600</v>
      </c>
      <c r="K13" s="47">
        <f t="shared" si="2"/>
        <v>97235386.989999995</v>
      </c>
      <c r="L13" s="47">
        <f t="shared" si="2"/>
        <v>96271383.530000001</v>
      </c>
      <c r="M13" s="47">
        <f t="shared" si="0"/>
        <v>964003.45999999344</v>
      </c>
    </row>
    <row r="14" spans="1:13" ht="37.5" x14ac:dyDescent="0.3">
      <c r="A14" s="38"/>
      <c r="B14" s="45" t="s">
        <v>273</v>
      </c>
      <c r="C14" s="46" t="s">
        <v>275</v>
      </c>
      <c r="D14" s="46" t="s">
        <v>96</v>
      </c>
      <c r="E14" s="46" t="s">
        <v>112</v>
      </c>
      <c r="F14" s="46" t="s">
        <v>97</v>
      </c>
      <c r="G14" s="46" t="s">
        <v>96</v>
      </c>
      <c r="H14" s="46" t="s">
        <v>94</v>
      </c>
      <c r="I14" s="46" t="s">
        <v>95</v>
      </c>
      <c r="J14" s="41">
        <v>610</v>
      </c>
      <c r="K14" s="47">
        <f t="shared" si="2"/>
        <v>97235386.989999995</v>
      </c>
      <c r="L14" s="47">
        <f t="shared" si="2"/>
        <v>96271383.530000001</v>
      </c>
      <c r="M14" s="47">
        <f t="shared" si="0"/>
        <v>964003.45999999344</v>
      </c>
    </row>
    <row r="15" spans="1:13" ht="56.25" x14ac:dyDescent="0.3">
      <c r="A15" s="38"/>
      <c r="B15" s="45" t="s">
        <v>274</v>
      </c>
      <c r="C15" s="46" t="s">
        <v>275</v>
      </c>
      <c r="D15" s="46" t="s">
        <v>96</v>
      </c>
      <c r="E15" s="46" t="s">
        <v>112</v>
      </c>
      <c r="F15" s="46" t="s">
        <v>97</v>
      </c>
      <c r="G15" s="46" t="s">
        <v>96</v>
      </c>
      <c r="H15" s="46" t="s">
        <v>92</v>
      </c>
      <c r="I15" s="46" t="s">
        <v>95</v>
      </c>
      <c r="J15" s="41">
        <v>610</v>
      </c>
      <c r="K15" s="48">
        <v>97235386.989999995</v>
      </c>
      <c r="L15" s="47">
        <v>96271383.530000001</v>
      </c>
      <c r="M15" s="47">
        <f>K15-L15</f>
        <v>964003.45999999344</v>
      </c>
    </row>
  </sheetData>
  <mergeCells count="13">
    <mergeCell ref="M3:M5"/>
    <mergeCell ref="C4:C5"/>
    <mergeCell ref="D4:D5"/>
    <mergeCell ref="E4:E5"/>
    <mergeCell ref="F4:F5"/>
    <mergeCell ref="G4:G5"/>
    <mergeCell ref="H4:H5"/>
    <mergeCell ref="I4:J4"/>
    <mergeCell ref="B1:L1"/>
    <mergeCell ref="B3:B5"/>
    <mergeCell ref="C3:J3"/>
    <mergeCell ref="K3:K5"/>
    <mergeCell ref="L3:L5"/>
  </mergeCells>
  <pageMargins left="0.7" right="0.7" top="0.75" bottom="0.75" header="0.3" footer="0.3"/>
  <pageSetup paperSize="9" scale="4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Доходы</vt:lpstr>
      <vt:lpstr>Расходы</vt:lpstr>
      <vt:lpstr>Источники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fin1</cp:lastModifiedBy>
  <cp:lastPrinted>2025-03-20T05:15:25Z</cp:lastPrinted>
  <dcterms:created xsi:type="dcterms:W3CDTF">2025-03-19T06:50:42Z</dcterms:created>
  <dcterms:modified xsi:type="dcterms:W3CDTF">2025-03-20T05:15:27Z</dcterms:modified>
</cp:coreProperties>
</file>