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65" windowWidth="19320" windowHeight="9105"/>
  </bookViews>
  <sheets>
    <sheet name="Приложение № 1 н. и н" sheetId="2" r:id="rId1"/>
  </sheets>
  <definedNames>
    <definedName name="_xlnm.Print_Titles" localSheetId="0">'Приложение № 1 н. и н'!$18:$18</definedName>
    <definedName name="_xlnm.Print_Area" localSheetId="0">'Приложение № 1 н. и н'!$A$1:$K$153</definedName>
  </definedNames>
  <calcPr calcId="144525"/>
</workbook>
</file>

<file path=xl/calcChain.xml><?xml version="1.0" encoding="utf-8"?>
<calcChain xmlns="http://schemas.openxmlformats.org/spreadsheetml/2006/main">
  <c r="I21" i="2" l="1"/>
  <c r="K110" i="2" l="1"/>
  <c r="J110" i="2"/>
  <c r="K119" i="2" l="1"/>
  <c r="J119" i="2"/>
  <c r="I144" i="2" l="1"/>
  <c r="I140" i="2"/>
  <c r="I147" i="2"/>
  <c r="I138" i="2"/>
  <c r="I135" i="2" s="1"/>
  <c r="I136" i="2"/>
  <c r="I133" i="2"/>
  <c r="I121" i="2"/>
  <c r="I107" i="2"/>
  <c r="I105" i="2"/>
  <c r="I99" i="2"/>
  <c r="I98" i="2" s="1"/>
  <c r="I95" i="2"/>
  <c r="I75" i="2"/>
  <c r="I74" i="2" s="1"/>
  <c r="I72" i="2"/>
  <c r="I71" i="2" s="1"/>
  <c r="I58" i="2"/>
  <c r="I57" i="2" s="1"/>
  <c r="I56" i="2" s="1"/>
  <c r="K54" i="2"/>
  <c r="J54" i="2"/>
  <c r="I54" i="2"/>
  <c r="I150" i="2" l="1"/>
  <c r="I149" i="2" s="1"/>
  <c r="K45" i="2" l="1"/>
  <c r="J45" i="2"/>
  <c r="I45" i="2"/>
  <c r="I93" i="2" l="1"/>
  <c r="J93" i="2"/>
  <c r="K93" i="2"/>
  <c r="I37" i="2"/>
  <c r="J21" i="2" l="1"/>
  <c r="K21" i="2"/>
  <c r="I62" i="2" l="1"/>
  <c r="K92" i="2" l="1"/>
  <c r="J92" i="2"/>
  <c r="I92" i="2"/>
  <c r="K80" i="2"/>
  <c r="J80" i="2"/>
  <c r="I80" i="2"/>
  <c r="K78" i="2"/>
  <c r="J78" i="2"/>
  <c r="I78" i="2"/>
  <c r="I77" i="2" l="1"/>
  <c r="K77" i="2"/>
  <c r="J77" i="2"/>
  <c r="K90" i="2"/>
  <c r="K89" i="2" s="1"/>
  <c r="K88" i="2" s="1"/>
  <c r="J90" i="2"/>
  <c r="J89" i="2" s="1"/>
  <c r="J88" i="2" s="1"/>
  <c r="K131" i="2" l="1"/>
  <c r="J131" i="2"/>
  <c r="I131" i="2"/>
  <c r="K129" i="2"/>
  <c r="J129" i="2"/>
  <c r="I129" i="2"/>
  <c r="K127" i="2"/>
  <c r="J127" i="2"/>
  <c r="I127" i="2"/>
  <c r="K125" i="2"/>
  <c r="J125" i="2"/>
  <c r="I125" i="2"/>
  <c r="K123" i="2"/>
  <c r="J123" i="2"/>
  <c r="I123" i="2"/>
  <c r="K117" i="2"/>
  <c r="J117" i="2"/>
  <c r="I117" i="2"/>
  <c r="K115" i="2"/>
  <c r="J115" i="2"/>
  <c r="I115" i="2"/>
  <c r="K113" i="2"/>
  <c r="J113" i="2"/>
  <c r="I113" i="2"/>
  <c r="K111" i="2"/>
  <c r="J111" i="2"/>
  <c r="I111" i="2"/>
  <c r="K144" i="2"/>
  <c r="K140" i="2" s="1"/>
  <c r="J144" i="2"/>
  <c r="J140" i="2" s="1"/>
  <c r="I110" i="2" l="1"/>
  <c r="I109" i="2" s="1"/>
  <c r="J109" i="2"/>
  <c r="K109" i="2"/>
  <c r="K35" i="2" l="1"/>
  <c r="J35" i="2"/>
  <c r="I35" i="2"/>
  <c r="K37" i="2"/>
  <c r="J37" i="2"/>
  <c r="K33" i="2"/>
  <c r="J33" i="2"/>
  <c r="I33" i="2"/>
  <c r="K31" i="2"/>
  <c r="J31" i="2"/>
  <c r="I31" i="2"/>
  <c r="I30" i="2" l="1"/>
  <c r="K30" i="2"/>
  <c r="J30" i="2"/>
  <c r="K86" i="2" l="1"/>
  <c r="J86" i="2"/>
  <c r="I86" i="2"/>
  <c r="K43" i="2"/>
  <c r="J43" i="2"/>
  <c r="I43" i="2"/>
  <c r="K41" i="2"/>
  <c r="J41" i="2"/>
  <c r="I41" i="2"/>
  <c r="I90" i="2" l="1"/>
  <c r="I88" i="2" s="1"/>
  <c r="I89" i="2" l="1"/>
  <c r="K83" i="2"/>
  <c r="J83" i="2"/>
  <c r="I83" i="2"/>
  <c r="K49" i="2" l="1"/>
  <c r="J49" i="2"/>
  <c r="K47" i="2"/>
  <c r="J47" i="2"/>
  <c r="K40" i="2" l="1"/>
  <c r="K39" i="2" s="1"/>
  <c r="J40" i="2"/>
  <c r="J39" i="2" s="1"/>
  <c r="I40" i="2"/>
  <c r="K20" i="2" l="1"/>
  <c r="J20" i="2"/>
  <c r="K82" i="2"/>
  <c r="J82" i="2"/>
  <c r="K102" i="2"/>
  <c r="K101" i="2" s="1"/>
  <c r="K97" i="2" s="1"/>
  <c r="J102" i="2"/>
  <c r="J101" i="2" s="1"/>
  <c r="J97" i="2" s="1"/>
  <c r="K62" i="2"/>
  <c r="J62" i="2"/>
  <c r="K65" i="2"/>
  <c r="J65" i="2"/>
  <c r="K69" i="2"/>
  <c r="J69" i="2"/>
  <c r="K67" i="2"/>
  <c r="J67" i="2"/>
  <c r="J61" i="2" l="1"/>
  <c r="J60" i="2" s="1"/>
  <c r="K61" i="2"/>
  <c r="K60" i="2" s="1"/>
  <c r="K29" i="2"/>
  <c r="J29" i="2"/>
  <c r="K52" i="2"/>
  <c r="K51" i="2" s="1"/>
  <c r="J52" i="2"/>
  <c r="J51" i="2" s="1"/>
  <c r="J19" i="2" l="1"/>
  <c r="K19" i="2"/>
  <c r="I102" i="2"/>
  <c r="I101" i="2" s="1"/>
  <c r="I97" i="2" l="1"/>
  <c r="I49" i="2"/>
  <c r="I82" i="2" l="1"/>
  <c r="I65" i="2"/>
  <c r="I67" i="2"/>
  <c r="I69" i="2"/>
  <c r="I29" i="2"/>
  <c r="I61" i="2" l="1"/>
  <c r="I60" i="2" s="1"/>
  <c r="I52" i="2"/>
  <c r="I51" i="2" s="1"/>
  <c r="I47" i="2"/>
  <c r="I39" i="2" s="1"/>
  <c r="I20" i="2"/>
  <c r="I19" i="2" l="1"/>
</calcChain>
</file>

<file path=xl/sharedStrings.xml><?xml version="1.0" encoding="utf-8"?>
<sst xmlns="http://schemas.openxmlformats.org/spreadsheetml/2006/main" count="1066" uniqueCount="231">
  <si>
    <t>0000</t>
  </si>
  <si>
    <t>05</t>
  </si>
  <si>
    <t>02</t>
  </si>
  <si>
    <t>00</t>
  </si>
  <si>
    <t>000</t>
  </si>
  <si>
    <t>03</t>
  </si>
  <si>
    <t>01</t>
  </si>
  <si>
    <t>050</t>
  </si>
  <si>
    <t>16</t>
  </si>
  <si>
    <t>1</t>
  </si>
  <si>
    <t>06</t>
  </si>
  <si>
    <t>030</t>
  </si>
  <si>
    <t>010</t>
  </si>
  <si>
    <t>14</t>
  </si>
  <si>
    <t>12</t>
  </si>
  <si>
    <t>035</t>
  </si>
  <si>
    <t>11</t>
  </si>
  <si>
    <t>025</t>
  </si>
  <si>
    <t>020</t>
  </si>
  <si>
    <t>08</t>
  </si>
  <si>
    <t>ГОСУДАРСТВЕННАЯ ПОШЛИНА</t>
  </si>
  <si>
    <t>Единый сельскохозяйственный налог</t>
  </si>
  <si>
    <t>НАЛОГИ НА СОВОКУПНЫЙ ДОХОД</t>
  </si>
  <si>
    <t>Налоговые и неналоговые доходы</t>
  </si>
  <si>
    <t>Налоги на прибыль, доходы</t>
  </si>
  <si>
    <t>Налог на доходы физических лиц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</si>
  <si>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</si>
  <si>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</si>
  <si>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 в виде арендной  платы за земли  после разграничения  государственной  собственности на землю, а также средства от продажи права  на заключение договоров аренды указанных земельных участков (за исключением земельных участков  бюджетных и автономных учреждений)</t>
  </si>
  <si>
    <t>Плата за негативное  воздействие на окружающую среду</t>
  </si>
  <si>
    <t>Плата за выбросы загрязняющих веществ в атмосферный воздух стационарными объектами</t>
  </si>
  <si>
    <t>Доходы от продажи материальных и нематериальных активов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</si>
  <si>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</si>
  <si>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</si>
  <si>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</si>
  <si>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</si>
  <si>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Платежи при пользовании природными ресурсами</t>
  </si>
  <si>
    <t>040</t>
  </si>
  <si>
    <t>Наименование кодов классификации доходов бюджета муниципального района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</si>
  <si>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</si>
  <si>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</si>
  <si>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</si>
  <si>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</si>
  <si>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</si>
  <si>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</si>
  <si>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</si>
  <si>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04</t>
  </si>
  <si>
    <t>Налог, взимаемый в связи с применением патентной системы налогообложения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</si>
  <si>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</si>
  <si>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
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</si>
  <si>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</si>
  <si>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</si>
  <si>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</si>
  <si>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110</t>
  </si>
  <si>
    <t>120</t>
  </si>
  <si>
    <t>430</t>
  </si>
  <si>
    <t>140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</si>
  <si>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</si>
  <si>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Плата за сбросы загрязняющих веществ в водные объекты</t>
  </si>
  <si>
    <t>Налог на доходы физических лиц с доходов, полученных от   осуществления  деятельности физическими лицами, зарегистрированными в качестве индивидуальных предпринимателей, нотариусов, занимающихся 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</si>
  <si>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к решению Совета Любинского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</si>
  <si>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</si>
  <si>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</si>
  <si>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Вид доходов бюджета</t>
  </si>
  <si>
    <t>Подвид доходов бюджета</t>
  </si>
  <si>
    <t>Группа подвида доходов бюджета</t>
  </si>
  <si>
    <t>Аналитическая группа подвида доходов бюджета</t>
  </si>
  <si>
    <t>Сумма, рублей</t>
  </si>
  <si>
    <t>Груп- па дохо-дов</t>
  </si>
  <si>
    <t>Под- груп-     па дохо-дов</t>
  </si>
  <si>
    <t>Эле- мент дохо-дов</t>
  </si>
  <si>
    <t>Ста- тья дохо-дов</t>
  </si>
  <si>
    <t>Подста-  тья дохо-дов</t>
  </si>
  <si>
    <t>Налог, взимаемый в связи с применением упрощенной системы налогообложения</t>
  </si>
  <si>
    <t>011</t>
  </si>
  <si>
    <t>021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</si>
  <si>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</si>
  <si>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</si>
  <si>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</si>
  <si>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041</t>
  </si>
  <si>
    <t xml:space="preserve">Плата за размещение отходов производства
</t>
  </si>
  <si>
    <t>990</t>
  </si>
  <si>
    <t>130</t>
  </si>
  <si>
    <t>995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</si>
  <si>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</si>
  <si>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Прочие доходы от оказания платных услуг (работ)
</t>
  </si>
  <si>
    <t xml:space="preserve">Доходы от оказания платных услуг (работ)
</t>
  </si>
  <si>
    <t>ДОХОДЫ ОТ ОКАЗАНИЯ ПЛАТНЫХ УСЛУГ И КОМПЕНСАЦИИ ЗАТРАТ ГОСУДАРСТВА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</si>
  <si>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</si>
  <si>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Плата за размещение отходов производства и потребления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</si>
  <si>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</si>
  <si>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231</t>
  </si>
  <si>
    <t>241</t>
  </si>
  <si>
    <t>251</t>
  </si>
  <si>
    <t>261</t>
  </si>
  <si>
    <t>230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</si>
  <si>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</si>
  <si>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240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</si>
  <si>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</si>
  <si>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</si>
  <si>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260</t>
  </si>
  <si>
    <t>075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</si>
  <si>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</si>
  <si>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>070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</si>
  <si>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</si>
  <si>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053</t>
  </si>
  <si>
    <t>063</t>
  </si>
  <si>
    <t>073</t>
  </si>
  <si>
    <t>083</t>
  </si>
  <si>
    <t>143</t>
  </si>
  <si>
    <t>153</t>
  </si>
  <si>
    <t>173</t>
  </si>
  <si>
    <t>193</t>
  </si>
  <si>
    <t>203</t>
  </si>
  <si>
    <t xml:space="preserve">Административные штрафы, установленные Кодексом Российской Федерации об административных правонарушениях
</t>
  </si>
  <si>
    <t>060</t>
  </si>
  <si>
    <t>080</t>
  </si>
  <si>
    <t>150</t>
  </si>
  <si>
    <t>170</t>
  </si>
  <si>
    <t>190</t>
  </si>
  <si>
    <t>200</t>
  </si>
  <si>
    <t xml:space="preserve">ШТРАФЫ, САНКЦИИ, ВОЗМЕЩЕНИЕ УЩЕРБА
</t>
  </si>
  <si>
    <t>2023 год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</si>
  <si>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</si>
  <si>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</si>
  <si>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</si>
  <si>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</si>
  <si>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</si>
  <si>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</si>
  <si>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</si>
  <si>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Доходы, поступающие в порядке возмещения расходов, понесенных в связи с эксплуатацией имущества
</t>
  </si>
  <si>
    <t>065</t>
  </si>
  <si>
    <t xml:space="preserve">Доходы от компенсации затрат государства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</si>
  <si>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</si>
  <si>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10</t>
  </si>
  <si>
    <t>123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</si>
  <si>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</si>
  <si>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</si>
  <si>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</si>
  <si>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</si>
  <si>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</si>
  <si>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</si>
  <si>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</si>
  <si>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</si>
  <si>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</si>
  <si>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</si>
  <si>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</si>
  <si>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</si>
  <si>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</si>
  <si>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</si>
  <si>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</si>
  <si>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</si>
  <si>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</si>
  <si>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</si>
  <si>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</si>
  <si>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</si>
  <si>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</si>
  <si>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</si>
  <si>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</si>
  <si>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</si>
  <si>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</si>
  <si>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>Приложение № 1</t>
  </si>
  <si>
    <t>2024 год</t>
  </si>
  <si>
    <t>ПРОГНОЗ
поступлений налоговых и неналоговых доходов бюджета муниципального района на 2023 год  и на плановый период 2024 и 2025 годов</t>
  </si>
  <si>
    <t>2025 год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</si>
  <si>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</si>
  <si>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>129</t>
  </si>
  <si>
    <t xml:space="preserve">Платежи в целях возмещения причиненного ущерба (убытков)
</t>
  </si>
  <si>
    <t xml:space="preserve">Единый налог на вмененный доход для отдельных видов деятельности
</t>
  </si>
  <si>
    <t>"О бюджете Любинского муниципального района Омской области</t>
  </si>
  <si>
    <t>на 2023 год и на плановый период 2024 и 2025 годов"</t>
  </si>
  <si>
    <t>Коды классификации доходов бюджета муниципального района</t>
  </si>
  <si>
    <t>от 27.12.2022 г. № 83</t>
  </si>
  <si>
    <t xml:space="preserve">Инициативные платежи, зачисляемые в бюджеты муниципальных районов
</t>
  </si>
  <si>
    <t>Инициативные платежи</t>
  </si>
  <si>
    <t>17</t>
  </si>
  <si>
    <t>15</t>
  </si>
  <si>
    <t xml:space="preserve">ПРОЧИЕ НЕНАЛОГОВЫЕ ДОХОДЫ
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</si>
  <si>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</si>
  <si>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</si>
  <si>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</si>
  <si>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</si>
  <si>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</si>
  <si>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</si>
  <si>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</si>
  <si>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313</t>
  </si>
  <si>
    <t>310</t>
  </si>
  <si>
    <t>300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</si>
  <si>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</si>
  <si>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</si>
  <si>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</si>
  <si>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400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</si>
  <si>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</si>
  <si>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</si>
  <si>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</si>
  <si>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</si>
  <si>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</si>
  <si>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</si>
  <si>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</si>
  <si>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</si>
  <si>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052</t>
  </si>
  <si>
    <t>440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</si>
  <si>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</si>
  <si>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</si>
  <si>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</si>
  <si>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</si>
  <si>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410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</si>
  <si>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</si>
  <si>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</si>
  <si>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</si>
  <si>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</si>
  <si>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</si>
  <si>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</si>
  <si>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</si>
  <si>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</si>
  <si>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</si>
  <si>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</si>
  <si>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</si>
  <si>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</si>
  <si>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</si>
  <si>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031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</si>
  <si>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</si>
  <si>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</si>
  <si>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</si>
  <si>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</si>
  <si>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</si>
  <si>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
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</si>
  <si>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
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</si>
  <si>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</si>
  <si>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</si>
  <si>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от 26.12.2023 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</si>
</sst>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.00"/>
    <numFmt numFmtId="165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3">
    <xf numFmtId="0" fontId="0" fillId="0" borderId="0" xfId="0"/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0" xfId="0" applyFont="1" applyFill="1" applyAlignment="1"/>
    <xf numFmtId="0" fontId="1" fillId="0" borderId="1" xfId="1" applyFill="1" applyBorder="1" applyAlignment="1">
      <alignment horizontal="center" vertical="center"/>
    </xf>
    <xf numFmtId="0" fontId="3" fillId="0" borderId="0" xfId="1" applyFont="1" applyFill="1" applyProtection="1">
      <protection hidden="1"/>
    </xf>
    <xf numFmtId="0" fontId="2" fillId="0" borderId="1" xfId="0" applyFont="1" applyFill="1" applyBorder="1" applyAlignment="1">
      <alignment vertical="top"/>
    </xf>
    <xf numFmtId="49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4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ill="1" applyBorder="1" applyAlignment="1">
      <alignment horizontal="center" vertical="center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Fill="1" applyBorder="1" applyAlignment="1">
      <alignment horizontal="left" vertical="top" wrapText="1"/>
    </xf>
    <xf numFmtId="165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top" wrapText="1"/>
      <protection hidden="1"/>
    </xf>
    <xf numFmtId="4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>
      <alignment vertical="top" wrapText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left" vertical="top" wrapText="1"/>
    </xf>
    <xf numFmtId="4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2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1" applyNumberFormat="1" applyFont="1" applyFill="1" applyAlignment="1" applyProtection="1">
      <alignment vertical="center"/>
      <protection hidden="1"/>
    </xf>
    <xf numFmtId="0" fontId="0" fillId="0" borderId="0" xfId="0" applyFill="1" applyAlignment="1"/>
    <xf numFmtId="0" fontId="1" fillId="0" borderId="0" xfId="1" applyFill="1" applyAlignment="1">
      <alignment horizontal="right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49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1" fillId="0" borderId="1" xfId="1" applyFill="1" applyBorder="1" applyAlignment="1">
      <alignment vertical="center" wrapText="1"/>
    </xf>
    <xf numFmtId="0" fontId="1" fillId="0" borderId="1" xfId="1" applyFill="1" applyBorder="1" applyAlignment="1">
      <alignment horizontal="left" vertical="center" wrapText="1"/>
    </xf>
    <xf numFmtId="0" fontId="1" fillId="0" borderId="0" xfId="1" applyFill="1" applyAlignment="1">
      <alignment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tabSelected="1" zoomScale="80" zoomScaleNormal="80" zoomScaleSheetLayoutView="70" workbookViewId="0">
      <selection activeCell="H4" sqref="H4"/>
    </sheetView>
  </sheetViews>
  <sheetFormatPr defaultColWidth="11.7109375" defaultRowHeight="18.75" x14ac:dyDescent="0.3"/>
  <cols>
    <col min="1" max="1" width="72.140625" style="8" customWidth="1"/>
    <col min="2" max="2" width="8.42578125" style="8" customWidth="1"/>
    <col min="3" max="3" width="10" style="8" customWidth="1"/>
    <col min="4" max="4" width="7.42578125" style="8" customWidth="1"/>
    <col min="5" max="5" width="13.42578125" style="8" customWidth="1"/>
    <col min="6" max="6" width="9.7109375" style="8" customWidth="1"/>
    <col min="7" max="7" width="11.85546875" style="8" customWidth="1"/>
    <col min="8" max="8" width="12.42578125" style="8" customWidth="1"/>
    <col min="9" max="11" width="23" style="8" customWidth="1"/>
    <col min="12" max="245" width="11.7109375" style="8" customWidth="1"/>
    <col min="246" max="16384" width="11.7109375" style="8"/>
  </cols>
  <sheetData>
    <row r="1" spans="1:12" x14ac:dyDescent="0.3">
      <c r="H1" s="46"/>
      <c r="I1" s="46"/>
      <c r="J1" s="46"/>
      <c r="K1" s="39" t="s">
        <v>161</v>
      </c>
    </row>
    <row r="2" spans="1:12" x14ac:dyDescent="0.3">
      <c r="H2" s="49" t="s">
        <v>60</v>
      </c>
      <c r="I2" s="49"/>
      <c r="J2" s="49"/>
      <c r="K2" s="49"/>
    </row>
    <row r="3" spans="1:12" ht="39.75" customHeight="1" x14ac:dyDescent="0.3">
      <c r="H3" s="50" t="s">
        <v>230</v>
      </c>
      <c r="I3" s="50"/>
      <c r="J3" s="50"/>
      <c r="K3" s="50"/>
    </row>
    <row r="6" spans="1:12" x14ac:dyDescent="0.3">
      <c r="A6" s="1"/>
      <c r="B6" s="1"/>
      <c r="C6" s="1"/>
      <c r="D6" s="1"/>
      <c r="E6" s="1"/>
      <c r="F6" s="1"/>
      <c r="G6" s="1"/>
      <c r="H6" s="1"/>
      <c r="I6" s="1"/>
      <c r="K6" s="39"/>
    </row>
    <row r="7" spans="1:12" x14ac:dyDescent="0.3">
      <c r="A7" s="1"/>
      <c r="B7" s="1"/>
      <c r="C7" s="1"/>
      <c r="D7" s="1"/>
      <c r="E7" s="37"/>
      <c r="F7" s="37"/>
      <c r="G7" s="37"/>
      <c r="H7" s="37"/>
      <c r="I7" s="37"/>
      <c r="J7" s="37"/>
      <c r="K7" s="40" t="s">
        <v>161</v>
      </c>
      <c r="L7" s="38"/>
    </row>
    <row r="8" spans="1:12" x14ac:dyDescent="0.3">
      <c r="A8" s="1"/>
      <c r="B8" s="1"/>
      <c r="C8" s="1"/>
      <c r="D8" s="1"/>
      <c r="F8" s="9"/>
      <c r="G8" s="9"/>
      <c r="H8" s="9"/>
      <c r="I8" s="9"/>
      <c r="J8" s="9"/>
      <c r="K8" s="40" t="s">
        <v>60</v>
      </c>
      <c r="L8" s="38"/>
    </row>
    <row r="9" spans="1:12" x14ac:dyDescent="0.3">
      <c r="B9" s="1"/>
      <c r="C9" s="1"/>
      <c r="D9" s="1"/>
      <c r="F9" s="9"/>
      <c r="G9" s="9"/>
      <c r="H9" s="9"/>
      <c r="I9" s="9"/>
      <c r="J9" s="9"/>
      <c r="K9" s="40" t="s">
        <v>169</v>
      </c>
      <c r="L9" s="38"/>
    </row>
    <row r="10" spans="1:12" x14ac:dyDescent="0.3">
      <c r="B10" s="1"/>
      <c r="C10" s="1"/>
      <c r="D10" s="1"/>
      <c r="F10" s="9"/>
      <c r="G10" s="9"/>
      <c r="H10" s="9"/>
      <c r="I10" s="9"/>
      <c r="J10" s="9"/>
      <c r="K10" s="40" t="s">
        <v>170</v>
      </c>
      <c r="L10" s="38"/>
    </row>
    <row r="11" spans="1:12" x14ac:dyDescent="0.3">
      <c r="B11" s="1"/>
      <c r="C11" s="1"/>
      <c r="D11" s="1"/>
      <c r="F11" s="9"/>
      <c r="G11" s="9"/>
      <c r="H11" s="9"/>
      <c r="I11" s="9"/>
      <c r="J11" s="9"/>
      <c r="K11" s="41" t="s">
        <v>172</v>
      </c>
      <c r="L11" s="38"/>
    </row>
    <row r="12" spans="1:12" x14ac:dyDescent="0.3">
      <c r="B12" s="1"/>
      <c r="C12" s="1"/>
      <c r="D12" s="1"/>
      <c r="E12" s="9"/>
      <c r="F12" s="9"/>
      <c r="G12" s="9"/>
      <c r="H12" s="9"/>
      <c r="I12" s="9"/>
      <c r="J12" s="9"/>
      <c r="K12" s="9"/>
    </row>
    <row r="13" spans="1:12" ht="40.5" customHeight="1" x14ac:dyDescent="0.3">
      <c r="A13" s="51" t="s">
        <v>163</v>
      </c>
      <c r="B13" s="51"/>
      <c r="C13" s="51"/>
      <c r="D13" s="51"/>
      <c r="E13" s="51"/>
      <c r="F13" s="51"/>
      <c r="G13" s="51"/>
      <c r="H13" s="51"/>
      <c r="I13" s="51"/>
      <c r="J13" s="52"/>
      <c r="K13" s="52"/>
    </row>
    <row r="14" spans="1:12" x14ac:dyDescent="0.3">
      <c r="A14" s="1"/>
      <c r="B14" s="1"/>
      <c r="C14" s="1"/>
      <c r="D14" s="1"/>
      <c r="E14" s="1"/>
      <c r="F14" s="1"/>
      <c r="G14" s="1"/>
      <c r="H14" s="1"/>
      <c r="I14" s="1"/>
    </row>
    <row r="15" spans="1:12" ht="37.5" customHeight="1" x14ac:dyDescent="0.3">
      <c r="A15" s="56" t="s">
        <v>38</v>
      </c>
      <c r="B15" s="53" t="s">
        <v>171</v>
      </c>
      <c r="C15" s="54"/>
      <c r="D15" s="54"/>
      <c r="E15" s="54"/>
      <c r="F15" s="54"/>
      <c r="G15" s="54"/>
      <c r="H15" s="55"/>
      <c r="I15" s="57" t="s">
        <v>67</v>
      </c>
      <c r="J15" s="58"/>
      <c r="K15" s="59"/>
    </row>
    <row r="16" spans="1:12" ht="37.5" customHeight="1" x14ac:dyDescent="0.3">
      <c r="A16" s="56"/>
      <c r="B16" s="53" t="s">
        <v>63</v>
      </c>
      <c r="C16" s="54"/>
      <c r="D16" s="54"/>
      <c r="E16" s="54"/>
      <c r="F16" s="55"/>
      <c r="G16" s="53" t="s">
        <v>64</v>
      </c>
      <c r="H16" s="55"/>
      <c r="I16" s="60"/>
      <c r="J16" s="61"/>
      <c r="K16" s="62"/>
    </row>
    <row r="17" spans="1:19" ht="128.25" customHeight="1" x14ac:dyDescent="0.3">
      <c r="A17" s="56"/>
      <c r="B17" s="6" t="s">
        <v>68</v>
      </c>
      <c r="C17" s="6" t="s">
        <v>69</v>
      </c>
      <c r="D17" s="6" t="s">
        <v>71</v>
      </c>
      <c r="E17" s="6" t="s">
        <v>72</v>
      </c>
      <c r="F17" s="6" t="s">
        <v>70</v>
      </c>
      <c r="G17" s="3" t="s">
        <v>65</v>
      </c>
      <c r="H17" s="3" t="s">
        <v>66</v>
      </c>
      <c r="I17" s="6" t="s">
        <v>122</v>
      </c>
      <c r="J17" s="10" t="s">
        <v>162</v>
      </c>
      <c r="K17" s="10" t="s">
        <v>164</v>
      </c>
      <c r="P17" s="11"/>
      <c r="Q17" s="11"/>
      <c r="R17" s="7"/>
      <c r="S17" s="2"/>
    </row>
    <row r="18" spans="1:19" x14ac:dyDescent="0.3">
      <c r="A18" s="6">
        <v>1</v>
      </c>
      <c r="B18" s="5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10">
        <v>10</v>
      </c>
      <c r="K18" s="10">
        <v>11</v>
      </c>
      <c r="P18" s="11"/>
      <c r="Q18" s="11"/>
      <c r="R18" s="7"/>
      <c r="S18" s="2"/>
    </row>
    <row r="19" spans="1:19" x14ac:dyDescent="0.3">
      <c r="A19" s="12" t="s">
        <v>23</v>
      </c>
      <c r="B19" s="4" t="s">
        <v>9</v>
      </c>
      <c r="C19" s="4" t="s">
        <v>3</v>
      </c>
      <c r="D19" s="4" t="s">
        <v>3</v>
      </c>
      <c r="E19" s="4" t="s">
        <v>4</v>
      </c>
      <c r="F19" s="4" t="s">
        <v>3</v>
      </c>
      <c r="G19" s="4" t="s">
        <v>0</v>
      </c>
      <c r="H19" s="13" t="s">
        <v>4</v>
      </c>
      <c r="I19" s="14">
        <f>I20+I29+I39+I45+I51+I56+I60+I82+I88+I97+I109+I149</f>
        <v>400856477.37000006</v>
      </c>
      <c r="J19" s="15">
        <f>J20+J29+J39+J45+J51+J60+J82+J88+J97+J109</f>
        <v>362636513.04000002</v>
      </c>
      <c r="K19" s="15">
        <f>K20+K29+K39+K51+K60+K82+K88+K97+K109</f>
        <v>377108603.01000005</v>
      </c>
      <c r="P19" s="11"/>
      <c r="Q19" s="11"/>
      <c r="R19" s="7"/>
      <c r="S19" s="2"/>
    </row>
    <row r="20" spans="1:19" x14ac:dyDescent="0.3">
      <c r="A20" s="12" t="s">
        <v>24</v>
      </c>
      <c r="B20" s="4" t="s">
        <v>9</v>
      </c>
      <c r="C20" s="4" t="s">
        <v>6</v>
      </c>
      <c r="D20" s="4" t="s">
        <v>3</v>
      </c>
      <c r="E20" s="4" t="s">
        <v>4</v>
      </c>
      <c r="F20" s="4" t="s">
        <v>3</v>
      </c>
      <c r="G20" s="4" t="s">
        <v>0</v>
      </c>
      <c r="H20" s="13" t="s">
        <v>4</v>
      </c>
      <c r="I20" s="14">
        <f>I21</f>
        <v>345718210.49000001</v>
      </c>
      <c r="J20" s="15">
        <f>J21</f>
        <v>321795044.48000002</v>
      </c>
      <c r="K20" s="15">
        <f>K21</f>
        <v>335546750</v>
      </c>
      <c r="P20" s="11"/>
      <c r="Q20" s="11"/>
      <c r="R20" s="7"/>
      <c r="S20" s="2"/>
    </row>
    <row r="21" spans="1:19" x14ac:dyDescent="0.3">
      <c r="A21" s="12" t="s">
        <v>25</v>
      </c>
      <c r="B21" s="13">
        <v>1</v>
      </c>
      <c r="C21" s="16" t="s">
        <v>6</v>
      </c>
      <c r="D21" s="16" t="s">
        <v>2</v>
      </c>
      <c r="E21" s="16" t="s">
        <v>4</v>
      </c>
      <c r="F21" s="16" t="s">
        <v>6</v>
      </c>
      <c r="G21" s="16" t="s">
        <v>0</v>
      </c>
      <c r="H21" s="13" t="s">
        <v>53</v>
      </c>
      <c r="I21" s="14">
        <f>I22+I23+I24+I25+I26+I27+I28</f>
        <v>345718210.49000001</v>
      </c>
      <c r="J21" s="14">
        <f t="shared" ref="J21:K21" si="0">J22+J23+J24+J25+J26</f>
        <v>321795044.48000002</v>
      </c>
      <c r="K21" s="14">
        <f t="shared" si="0"/>
        <v>335546750</v>
      </c>
      <c r="P21" s="11"/>
      <c r="Q21" s="11"/>
      <c r="R21" s="7"/>
      <c r="S21" s="2"/>
    </row>
    <row r="22" spans="1:19" ht="93.75" x14ac:dyDescent="0.3">
      <c r="A22" s="17" t="s">
        <v>43</v>
      </c>
      <c r="B22" s="6" t="s">
        <v>9</v>
      </c>
      <c r="C22" s="6" t="s">
        <v>6</v>
      </c>
      <c r="D22" s="6" t="s">
        <v>2</v>
      </c>
      <c r="E22" s="6" t="s">
        <v>12</v>
      </c>
      <c r="F22" s="6" t="s">
        <v>6</v>
      </c>
      <c r="G22" s="6" t="s">
        <v>0</v>
      </c>
      <c r="H22" s="18" t="s">
        <v>53</v>
      </c>
      <c r="I22" s="14">
        <v>318786170.94</v>
      </c>
      <c r="J22" s="15">
        <v>297960520</v>
      </c>
      <c r="K22" s="15">
        <v>310771140</v>
      </c>
    </row>
    <row r="23" spans="1:19" ht="150" x14ac:dyDescent="0.3">
      <c r="A23" s="17" t="s">
        <v>59</v>
      </c>
      <c r="B23" s="6" t="s">
        <v>9</v>
      </c>
      <c r="C23" s="6" t="s">
        <v>6</v>
      </c>
      <c r="D23" s="6" t="s">
        <v>2</v>
      </c>
      <c r="E23" s="6" t="s">
        <v>18</v>
      </c>
      <c r="F23" s="6" t="s">
        <v>6</v>
      </c>
      <c r="G23" s="6" t="s">
        <v>0</v>
      </c>
      <c r="H23" s="18" t="s">
        <v>53</v>
      </c>
      <c r="I23" s="14">
        <v>444505.97</v>
      </c>
      <c r="J23" s="15">
        <v>1343180</v>
      </c>
      <c r="K23" s="15">
        <v>1374200</v>
      </c>
    </row>
    <row r="24" spans="1:19" ht="56.25" x14ac:dyDescent="0.3">
      <c r="A24" s="17" t="s">
        <v>57</v>
      </c>
      <c r="B24" s="6" t="s">
        <v>9</v>
      </c>
      <c r="C24" s="6" t="s">
        <v>6</v>
      </c>
      <c r="D24" s="6" t="s">
        <v>2</v>
      </c>
      <c r="E24" s="6" t="s">
        <v>11</v>
      </c>
      <c r="F24" s="6" t="s">
        <v>6</v>
      </c>
      <c r="G24" s="6" t="s">
        <v>0</v>
      </c>
      <c r="H24" s="18" t="s">
        <v>53</v>
      </c>
      <c r="I24" s="14">
        <v>5618782.8799999999</v>
      </c>
      <c r="J24" s="15">
        <v>3733260</v>
      </c>
      <c r="K24" s="15">
        <v>3898510</v>
      </c>
    </row>
    <row r="25" spans="1:19" ht="131.25" x14ac:dyDescent="0.3">
      <c r="A25" s="19" t="s">
        <v>90</v>
      </c>
      <c r="B25" s="6" t="s">
        <v>9</v>
      </c>
      <c r="C25" s="6" t="s">
        <v>6</v>
      </c>
      <c r="D25" s="6" t="s">
        <v>2</v>
      </c>
      <c r="E25" s="18" t="s">
        <v>37</v>
      </c>
      <c r="F25" s="6" t="s">
        <v>6</v>
      </c>
      <c r="G25" s="6" t="s">
        <v>0</v>
      </c>
      <c r="H25" s="18" t="s">
        <v>53</v>
      </c>
      <c r="I25" s="14">
        <v>1530276</v>
      </c>
      <c r="J25" s="15">
        <v>1605584.48</v>
      </c>
      <c r="K25" s="15">
        <v>1733000</v>
      </c>
    </row>
    <row r="26" spans="1:19" ht="150" x14ac:dyDescent="0.3">
      <c r="A26" s="19" t="s">
        <v>160</v>
      </c>
      <c r="B26" s="6" t="s">
        <v>9</v>
      </c>
      <c r="C26" s="6" t="s">
        <v>6</v>
      </c>
      <c r="D26" s="6" t="s">
        <v>2</v>
      </c>
      <c r="E26" s="18" t="s">
        <v>116</v>
      </c>
      <c r="F26" s="6" t="s">
        <v>6</v>
      </c>
      <c r="G26" s="6" t="s">
        <v>0</v>
      </c>
      <c r="H26" s="18" t="s">
        <v>53</v>
      </c>
      <c r="I26" s="14">
        <v>5907659.7699999996</v>
      </c>
      <c r="J26" s="15">
        <v>17152500</v>
      </c>
      <c r="K26" s="15">
        <v>17769900</v>
      </c>
    </row>
    <row r="27" spans="1:19" ht="75" x14ac:dyDescent="0.3">
      <c r="A27" s="19" t="s">
        <v>228</v>
      </c>
      <c r="B27" s="13">
        <v>1</v>
      </c>
      <c r="C27" s="13" t="s">
        <v>6</v>
      </c>
      <c r="D27" s="13" t="s">
        <v>2</v>
      </c>
      <c r="E27" s="13" t="s">
        <v>82</v>
      </c>
      <c r="F27" s="13" t="s">
        <v>6</v>
      </c>
      <c r="G27" s="13" t="s">
        <v>0</v>
      </c>
      <c r="H27" s="13" t="s">
        <v>53</v>
      </c>
      <c r="I27" s="14">
        <v>4135795.17</v>
      </c>
      <c r="J27" s="15">
        <v>0</v>
      </c>
      <c r="K27" s="15">
        <v>0</v>
      </c>
    </row>
    <row r="28" spans="1:19" ht="75" x14ac:dyDescent="0.3">
      <c r="A28" s="19" t="s">
        <v>229</v>
      </c>
      <c r="B28" s="13" t="s">
        <v>9</v>
      </c>
      <c r="C28" s="13" t="s">
        <v>6</v>
      </c>
      <c r="D28" s="13" t="s">
        <v>2</v>
      </c>
      <c r="E28" s="13" t="s">
        <v>56</v>
      </c>
      <c r="F28" s="13" t="s">
        <v>6</v>
      </c>
      <c r="G28" s="13" t="s">
        <v>0</v>
      </c>
      <c r="H28" s="13" t="s">
        <v>53</v>
      </c>
      <c r="I28" s="14">
        <v>9295019.7599999998</v>
      </c>
      <c r="J28" s="15">
        <v>0</v>
      </c>
      <c r="K28" s="15">
        <v>0</v>
      </c>
    </row>
    <row r="29" spans="1:19" ht="56.25" x14ac:dyDescent="0.3">
      <c r="A29" s="19" t="s">
        <v>39</v>
      </c>
      <c r="B29" s="13">
        <v>1</v>
      </c>
      <c r="C29" s="16" t="s">
        <v>5</v>
      </c>
      <c r="D29" s="16" t="s">
        <v>3</v>
      </c>
      <c r="E29" s="16" t="s">
        <v>4</v>
      </c>
      <c r="F29" s="16" t="s">
        <v>3</v>
      </c>
      <c r="G29" s="16" t="s">
        <v>0</v>
      </c>
      <c r="H29" s="13" t="s">
        <v>4</v>
      </c>
      <c r="I29" s="14">
        <f>I30</f>
        <v>9688499.7200000025</v>
      </c>
      <c r="J29" s="15">
        <f>J30</f>
        <v>8961060</v>
      </c>
      <c r="K29" s="15">
        <f>K30</f>
        <v>9298350</v>
      </c>
    </row>
    <row r="30" spans="1:19" ht="37.5" x14ac:dyDescent="0.3">
      <c r="A30" s="19" t="s">
        <v>40</v>
      </c>
      <c r="B30" s="16" t="s">
        <v>9</v>
      </c>
      <c r="C30" s="16" t="s">
        <v>5</v>
      </c>
      <c r="D30" s="16" t="s">
        <v>2</v>
      </c>
      <c r="E30" s="16" t="s">
        <v>4</v>
      </c>
      <c r="F30" s="16" t="s">
        <v>6</v>
      </c>
      <c r="G30" s="16" t="s">
        <v>0</v>
      </c>
      <c r="H30" s="13" t="s">
        <v>53</v>
      </c>
      <c r="I30" s="14">
        <f>I31+I33+I35+I37</f>
        <v>9688499.7200000025</v>
      </c>
      <c r="J30" s="15">
        <f>J31+J33+J35+J37</f>
        <v>8961060</v>
      </c>
      <c r="K30" s="15">
        <f>K31+K33+K35+K37</f>
        <v>9298350</v>
      </c>
    </row>
    <row r="31" spans="1:19" ht="93.75" x14ac:dyDescent="0.3">
      <c r="A31" s="19" t="s">
        <v>44</v>
      </c>
      <c r="B31" s="16" t="s">
        <v>9</v>
      </c>
      <c r="C31" s="16" t="s">
        <v>5</v>
      </c>
      <c r="D31" s="16" t="s">
        <v>2</v>
      </c>
      <c r="E31" s="13" t="s">
        <v>95</v>
      </c>
      <c r="F31" s="16" t="s">
        <v>6</v>
      </c>
      <c r="G31" s="16" t="s">
        <v>0</v>
      </c>
      <c r="H31" s="13" t="s">
        <v>53</v>
      </c>
      <c r="I31" s="14">
        <f>I32</f>
        <v>5020182.7</v>
      </c>
      <c r="J31" s="15">
        <f>J32</f>
        <v>4275170</v>
      </c>
      <c r="K31" s="15">
        <f>K32</f>
        <v>4446990</v>
      </c>
    </row>
    <row r="32" spans="1:19" ht="168.75" x14ac:dyDescent="0.3">
      <c r="A32" s="19" t="s">
        <v>137</v>
      </c>
      <c r="B32" s="16" t="s">
        <v>9</v>
      </c>
      <c r="C32" s="16" t="s">
        <v>5</v>
      </c>
      <c r="D32" s="16" t="s">
        <v>2</v>
      </c>
      <c r="E32" s="13" t="s">
        <v>91</v>
      </c>
      <c r="F32" s="16" t="s">
        <v>6</v>
      </c>
      <c r="G32" s="16" t="s">
        <v>0</v>
      </c>
      <c r="H32" s="13" t="s">
        <v>53</v>
      </c>
      <c r="I32" s="14">
        <v>5020182.7</v>
      </c>
      <c r="J32" s="15">
        <v>4275170</v>
      </c>
      <c r="K32" s="15">
        <v>4446990</v>
      </c>
    </row>
    <row r="33" spans="1:11" ht="150" x14ac:dyDescent="0.3">
      <c r="A33" s="19" t="s">
        <v>96</v>
      </c>
      <c r="B33" s="16" t="s">
        <v>9</v>
      </c>
      <c r="C33" s="16" t="s">
        <v>5</v>
      </c>
      <c r="D33" s="16" t="s">
        <v>2</v>
      </c>
      <c r="E33" s="13" t="s">
        <v>97</v>
      </c>
      <c r="F33" s="16" t="s">
        <v>6</v>
      </c>
      <c r="G33" s="16" t="s">
        <v>0</v>
      </c>
      <c r="H33" s="13" t="s">
        <v>53</v>
      </c>
      <c r="I33" s="14">
        <f>I34</f>
        <v>26217.82</v>
      </c>
      <c r="J33" s="15">
        <f>J34</f>
        <v>29200</v>
      </c>
      <c r="K33" s="15">
        <f>K34</f>
        <v>29580</v>
      </c>
    </row>
    <row r="34" spans="1:11" ht="187.5" x14ac:dyDescent="0.3">
      <c r="A34" s="19" t="s">
        <v>138</v>
      </c>
      <c r="B34" s="16" t="s">
        <v>9</v>
      </c>
      <c r="C34" s="16" t="s">
        <v>5</v>
      </c>
      <c r="D34" s="16" t="s">
        <v>2</v>
      </c>
      <c r="E34" s="13" t="s">
        <v>92</v>
      </c>
      <c r="F34" s="16" t="s">
        <v>6</v>
      </c>
      <c r="G34" s="16" t="s">
        <v>0</v>
      </c>
      <c r="H34" s="13" t="s">
        <v>53</v>
      </c>
      <c r="I34" s="14">
        <v>26217.82</v>
      </c>
      <c r="J34" s="15">
        <v>29200</v>
      </c>
      <c r="K34" s="15">
        <v>29580</v>
      </c>
    </row>
    <row r="35" spans="1:11" ht="112.5" x14ac:dyDescent="0.3">
      <c r="A35" s="19" t="s">
        <v>98</v>
      </c>
      <c r="B35" s="16" t="s">
        <v>9</v>
      </c>
      <c r="C35" s="16" t="s">
        <v>5</v>
      </c>
      <c r="D35" s="16" t="s">
        <v>2</v>
      </c>
      <c r="E35" s="13" t="s">
        <v>99</v>
      </c>
      <c r="F35" s="16" t="s">
        <v>6</v>
      </c>
      <c r="G35" s="16" t="s">
        <v>0</v>
      </c>
      <c r="H35" s="13" t="s">
        <v>53</v>
      </c>
      <c r="I35" s="14">
        <f>I36</f>
        <v>5188681.74</v>
      </c>
      <c r="J35" s="15">
        <f>J36</f>
        <v>5216580</v>
      </c>
      <c r="K35" s="15">
        <f>K36</f>
        <v>5369400</v>
      </c>
    </row>
    <row r="36" spans="1:11" ht="168.75" x14ac:dyDescent="0.3">
      <c r="A36" s="19" t="s">
        <v>139</v>
      </c>
      <c r="B36" s="16" t="s">
        <v>9</v>
      </c>
      <c r="C36" s="16" t="s">
        <v>5</v>
      </c>
      <c r="D36" s="16" t="s">
        <v>2</v>
      </c>
      <c r="E36" s="13" t="s">
        <v>93</v>
      </c>
      <c r="F36" s="16" t="s">
        <v>6</v>
      </c>
      <c r="G36" s="16" t="s">
        <v>0</v>
      </c>
      <c r="H36" s="13" t="s">
        <v>53</v>
      </c>
      <c r="I36" s="14">
        <v>5188681.74</v>
      </c>
      <c r="J36" s="15">
        <v>5216580</v>
      </c>
      <c r="K36" s="15">
        <v>5369400</v>
      </c>
    </row>
    <row r="37" spans="1:11" ht="112.5" x14ac:dyDescent="0.3">
      <c r="A37" s="19" t="s">
        <v>78</v>
      </c>
      <c r="B37" s="13" t="s">
        <v>9</v>
      </c>
      <c r="C37" s="13" t="s">
        <v>5</v>
      </c>
      <c r="D37" s="13" t="s">
        <v>2</v>
      </c>
      <c r="E37" s="13" t="s">
        <v>100</v>
      </c>
      <c r="F37" s="13" t="s">
        <v>6</v>
      </c>
      <c r="G37" s="13" t="s">
        <v>0</v>
      </c>
      <c r="H37" s="13" t="s">
        <v>53</v>
      </c>
      <c r="I37" s="20">
        <f>I38</f>
        <v>-546582.54</v>
      </c>
      <c r="J37" s="15">
        <f>J38</f>
        <v>-559890</v>
      </c>
      <c r="K37" s="15">
        <f>K38</f>
        <v>-547620</v>
      </c>
    </row>
    <row r="38" spans="1:11" ht="168.75" x14ac:dyDescent="0.3">
      <c r="A38" s="19" t="s">
        <v>140</v>
      </c>
      <c r="B38" s="13" t="s">
        <v>9</v>
      </c>
      <c r="C38" s="13" t="s">
        <v>5</v>
      </c>
      <c r="D38" s="13" t="s">
        <v>2</v>
      </c>
      <c r="E38" s="13" t="s">
        <v>94</v>
      </c>
      <c r="F38" s="13" t="s">
        <v>6</v>
      </c>
      <c r="G38" s="13" t="s">
        <v>0</v>
      </c>
      <c r="H38" s="13" t="s">
        <v>53</v>
      </c>
      <c r="I38" s="20">
        <v>-546582.54</v>
      </c>
      <c r="J38" s="15">
        <v>-559890</v>
      </c>
      <c r="K38" s="15">
        <v>-547620</v>
      </c>
    </row>
    <row r="39" spans="1:11" x14ac:dyDescent="0.3">
      <c r="A39" s="21" t="s">
        <v>22</v>
      </c>
      <c r="B39" s="4" t="s">
        <v>9</v>
      </c>
      <c r="C39" s="4" t="s">
        <v>1</v>
      </c>
      <c r="D39" s="4" t="s">
        <v>3</v>
      </c>
      <c r="E39" s="4" t="s">
        <v>4</v>
      </c>
      <c r="F39" s="4" t="s">
        <v>3</v>
      </c>
      <c r="G39" s="4" t="s">
        <v>0</v>
      </c>
      <c r="H39" s="13" t="s">
        <v>4</v>
      </c>
      <c r="I39" s="22">
        <f>I47+I49+I40</f>
        <v>13513466.379999999</v>
      </c>
      <c r="J39" s="15">
        <f>J47+J49+J40</f>
        <v>16523000</v>
      </c>
      <c r="K39" s="15">
        <f>K47+K49+K40</f>
        <v>17074000</v>
      </c>
    </row>
    <row r="40" spans="1:11" ht="37.5" x14ac:dyDescent="0.3">
      <c r="A40" s="23" t="s">
        <v>73</v>
      </c>
      <c r="B40" s="13">
        <v>1</v>
      </c>
      <c r="C40" s="13" t="s">
        <v>1</v>
      </c>
      <c r="D40" s="13" t="s">
        <v>6</v>
      </c>
      <c r="E40" s="13" t="s">
        <v>4</v>
      </c>
      <c r="F40" s="13" t="s">
        <v>3</v>
      </c>
      <c r="G40" s="13" t="s">
        <v>0</v>
      </c>
      <c r="H40" s="13" t="s">
        <v>53</v>
      </c>
      <c r="I40" s="14">
        <f>I42+I44</f>
        <v>11086488.209999999</v>
      </c>
      <c r="J40" s="15">
        <f>J42+J44</f>
        <v>11128000</v>
      </c>
      <c r="K40" s="15">
        <f>K42+K44</f>
        <v>11573000</v>
      </c>
    </row>
    <row r="41" spans="1:11" ht="37.5" x14ac:dyDescent="0.3">
      <c r="A41" s="23" t="s">
        <v>76</v>
      </c>
      <c r="B41" s="13" t="s">
        <v>9</v>
      </c>
      <c r="C41" s="13" t="s">
        <v>1</v>
      </c>
      <c r="D41" s="13" t="s">
        <v>6</v>
      </c>
      <c r="E41" s="13" t="s">
        <v>12</v>
      </c>
      <c r="F41" s="13" t="s">
        <v>6</v>
      </c>
      <c r="G41" s="13" t="s">
        <v>0</v>
      </c>
      <c r="H41" s="13" t="s">
        <v>53</v>
      </c>
      <c r="I41" s="14">
        <f>I42</f>
        <v>7171190.3099999996</v>
      </c>
      <c r="J41" s="15">
        <f>J42</f>
        <v>8628000</v>
      </c>
      <c r="K41" s="15">
        <f>K42</f>
        <v>8973000</v>
      </c>
    </row>
    <row r="42" spans="1:11" ht="37.5" x14ac:dyDescent="0.3">
      <c r="A42" s="23" t="s">
        <v>76</v>
      </c>
      <c r="B42" s="13" t="s">
        <v>9</v>
      </c>
      <c r="C42" s="13" t="s">
        <v>1</v>
      </c>
      <c r="D42" s="13" t="s">
        <v>6</v>
      </c>
      <c r="E42" s="13" t="s">
        <v>74</v>
      </c>
      <c r="F42" s="13" t="s">
        <v>6</v>
      </c>
      <c r="G42" s="13" t="s">
        <v>0</v>
      </c>
      <c r="H42" s="13" t="s">
        <v>53</v>
      </c>
      <c r="I42" s="14">
        <v>7171190.3099999996</v>
      </c>
      <c r="J42" s="15">
        <v>8628000</v>
      </c>
      <c r="K42" s="15">
        <v>8973000</v>
      </c>
    </row>
    <row r="43" spans="1:11" ht="56.25" x14ac:dyDescent="0.3">
      <c r="A43" s="24" t="s">
        <v>88</v>
      </c>
      <c r="B43" s="13" t="s">
        <v>9</v>
      </c>
      <c r="C43" s="13" t="s">
        <v>1</v>
      </c>
      <c r="D43" s="13" t="s">
        <v>6</v>
      </c>
      <c r="E43" s="13" t="s">
        <v>18</v>
      </c>
      <c r="F43" s="13" t="s">
        <v>6</v>
      </c>
      <c r="G43" s="13" t="s">
        <v>0</v>
      </c>
      <c r="H43" s="13" t="s">
        <v>53</v>
      </c>
      <c r="I43" s="14">
        <f>I44</f>
        <v>3915297.9</v>
      </c>
      <c r="J43" s="15">
        <f>J44</f>
        <v>2500000</v>
      </c>
      <c r="K43" s="15">
        <f>K44</f>
        <v>2600000</v>
      </c>
    </row>
    <row r="44" spans="1:11" ht="112.5" x14ac:dyDescent="0.3">
      <c r="A44" s="23" t="s">
        <v>77</v>
      </c>
      <c r="B44" s="13" t="s">
        <v>9</v>
      </c>
      <c r="C44" s="13" t="s">
        <v>1</v>
      </c>
      <c r="D44" s="13" t="s">
        <v>6</v>
      </c>
      <c r="E44" s="13" t="s">
        <v>75</v>
      </c>
      <c r="F44" s="13" t="s">
        <v>6</v>
      </c>
      <c r="G44" s="13" t="s">
        <v>0</v>
      </c>
      <c r="H44" s="13" t="s">
        <v>53</v>
      </c>
      <c r="I44" s="14">
        <v>3915297.9</v>
      </c>
      <c r="J44" s="15">
        <v>2500000</v>
      </c>
      <c r="K44" s="15">
        <v>2600000</v>
      </c>
    </row>
    <row r="45" spans="1:11" ht="56.25" x14ac:dyDescent="0.3">
      <c r="A45" s="23" t="s">
        <v>168</v>
      </c>
      <c r="B45" s="13" t="s">
        <v>9</v>
      </c>
      <c r="C45" s="13" t="s">
        <v>1</v>
      </c>
      <c r="D45" s="13" t="s">
        <v>2</v>
      </c>
      <c r="E45" s="13" t="s">
        <v>4</v>
      </c>
      <c r="F45" s="13" t="s">
        <v>2</v>
      </c>
      <c r="G45" s="13" t="s">
        <v>0</v>
      </c>
      <c r="H45" s="13" t="s">
        <v>53</v>
      </c>
      <c r="I45" s="14">
        <f>I46</f>
        <v>0</v>
      </c>
      <c r="J45" s="15">
        <f>J46</f>
        <v>10000</v>
      </c>
      <c r="K45" s="15">
        <f>K46</f>
        <v>0</v>
      </c>
    </row>
    <row r="46" spans="1:11" ht="56.25" x14ac:dyDescent="0.3">
      <c r="A46" s="23" t="s">
        <v>168</v>
      </c>
      <c r="B46" s="13" t="s">
        <v>9</v>
      </c>
      <c r="C46" s="13" t="s">
        <v>1</v>
      </c>
      <c r="D46" s="13" t="s">
        <v>2</v>
      </c>
      <c r="E46" s="13" t="s">
        <v>12</v>
      </c>
      <c r="F46" s="13" t="s">
        <v>2</v>
      </c>
      <c r="G46" s="13" t="s">
        <v>0</v>
      </c>
      <c r="H46" s="13" t="s">
        <v>53</v>
      </c>
      <c r="I46" s="14">
        <v>0</v>
      </c>
      <c r="J46" s="15">
        <v>10000</v>
      </c>
      <c r="K46" s="15">
        <v>0</v>
      </c>
    </row>
    <row r="47" spans="1:11" x14ac:dyDescent="0.3">
      <c r="A47" s="17" t="s">
        <v>21</v>
      </c>
      <c r="B47" s="18">
        <v>1</v>
      </c>
      <c r="C47" s="25" t="s">
        <v>1</v>
      </c>
      <c r="D47" s="25" t="s">
        <v>5</v>
      </c>
      <c r="E47" s="25" t="s">
        <v>4</v>
      </c>
      <c r="F47" s="25" t="s">
        <v>6</v>
      </c>
      <c r="G47" s="25" t="s">
        <v>0</v>
      </c>
      <c r="H47" s="18" t="s">
        <v>53</v>
      </c>
      <c r="I47" s="14">
        <f>I48</f>
        <v>1334264.43</v>
      </c>
      <c r="J47" s="15">
        <f>J48</f>
        <v>2309000</v>
      </c>
      <c r="K47" s="15">
        <f>K48</f>
        <v>2353000</v>
      </c>
    </row>
    <row r="48" spans="1:11" x14ac:dyDescent="0.3">
      <c r="A48" s="23" t="s">
        <v>21</v>
      </c>
      <c r="B48" s="6" t="s">
        <v>9</v>
      </c>
      <c r="C48" s="6" t="s">
        <v>1</v>
      </c>
      <c r="D48" s="6" t="s">
        <v>5</v>
      </c>
      <c r="E48" s="6" t="s">
        <v>12</v>
      </c>
      <c r="F48" s="6" t="s">
        <v>6</v>
      </c>
      <c r="G48" s="6" t="s">
        <v>0</v>
      </c>
      <c r="H48" s="18" t="s">
        <v>53</v>
      </c>
      <c r="I48" s="14">
        <v>1334264.43</v>
      </c>
      <c r="J48" s="15">
        <v>2309000</v>
      </c>
      <c r="K48" s="15">
        <v>2353000</v>
      </c>
    </row>
    <row r="49" spans="1:14" ht="37.5" x14ac:dyDescent="0.3">
      <c r="A49" s="21" t="s">
        <v>47</v>
      </c>
      <c r="B49" s="13" t="s">
        <v>9</v>
      </c>
      <c r="C49" s="13" t="s">
        <v>1</v>
      </c>
      <c r="D49" s="13" t="s">
        <v>46</v>
      </c>
      <c r="E49" s="13" t="s">
        <v>4</v>
      </c>
      <c r="F49" s="13" t="s">
        <v>2</v>
      </c>
      <c r="G49" s="13" t="s">
        <v>0</v>
      </c>
      <c r="H49" s="13" t="s">
        <v>53</v>
      </c>
      <c r="I49" s="14">
        <f>I50</f>
        <v>1092713.74</v>
      </c>
      <c r="J49" s="15">
        <f>J50</f>
        <v>3086000</v>
      </c>
      <c r="K49" s="15">
        <f>K50</f>
        <v>3148000</v>
      </c>
    </row>
    <row r="50" spans="1:14" ht="56.25" x14ac:dyDescent="0.3">
      <c r="A50" s="21" t="s">
        <v>45</v>
      </c>
      <c r="B50" s="13">
        <v>1</v>
      </c>
      <c r="C50" s="13" t="s">
        <v>1</v>
      </c>
      <c r="D50" s="13" t="s">
        <v>46</v>
      </c>
      <c r="E50" s="13" t="s">
        <v>18</v>
      </c>
      <c r="F50" s="13" t="s">
        <v>2</v>
      </c>
      <c r="G50" s="13" t="s">
        <v>0</v>
      </c>
      <c r="H50" s="13" t="s">
        <v>53</v>
      </c>
      <c r="I50" s="14">
        <v>1092713.74</v>
      </c>
      <c r="J50" s="15">
        <v>3086000</v>
      </c>
      <c r="K50" s="15">
        <v>3148000</v>
      </c>
    </row>
    <row r="51" spans="1:14" x14ac:dyDescent="0.3">
      <c r="A51" s="21" t="s">
        <v>20</v>
      </c>
      <c r="B51" s="4" t="s">
        <v>9</v>
      </c>
      <c r="C51" s="4" t="s">
        <v>19</v>
      </c>
      <c r="D51" s="4" t="s">
        <v>3</v>
      </c>
      <c r="E51" s="4" t="s">
        <v>4</v>
      </c>
      <c r="F51" s="4" t="s">
        <v>3</v>
      </c>
      <c r="G51" s="4" t="s">
        <v>0</v>
      </c>
      <c r="H51" s="13" t="s">
        <v>4</v>
      </c>
      <c r="I51" s="22">
        <f>I52+I54</f>
        <v>4737692.46</v>
      </c>
      <c r="J51" s="15">
        <f>J52</f>
        <v>5000000</v>
      </c>
      <c r="K51" s="15">
        <f>K52</f>
        <v>5000000</v>
      </c>
    </row>
    <row r="52" spans="1:14" ht="37.5" x14ac:dyDescent="0.3">
      <c r="A52" s="26" t="s">
        <v>26</v>
      </c>
      <c r="B52" s="16" t="s">
        <v>9</v>
      </c>
      <c r="C52" s="16" t="s">
        <v>19</v>
      </c>
      <c r="D52" s="16" t="s">
        <v>5</v>
      </c>
      <c r="E52" s="16" t="s">
        <v>4</v>
      </c>
      <c r="F52" s="16" t="s">
        <v>6</v>
      </c>
      <c r="G52" s="16" t="s">
        <v>0</v>
      </c>
      <c r="H52" s="13" t="s">
        <v>53</v>
      </c>
      <c r="I52" s="14">
        <f t="shared" ref="I52" si="1">I53</f>
        <v>4722692.46</v>
      </c>
      <c r="J52" s="15">
        <f>J53</f>
        <v>5000000</v>
      </c>
      <c r="K52" s="15">
        <f>K53</f>
        <v>5000000</v>
      </c>
    </row>
    <row r="53" spans="1:14" ht="56.25" x14ac:dyDescent="0.3">
      <c r="A53" s="23" t="s">
        <v>41</v>
      </c>
      <c r="B53" s="6" t="s">
        <v>9</v>
      </c>
      <c r="C53" s="6" t="s">
        <v>19</v>
      </c>
      <c r="D53" s="6" t="s">
        <v>5</v>
      </c>
      <c r="E53" s="6" t="s">
        <v>12</v>
      </c>
      <c r="F53" s="6" t="s">
        <v>6</v>
      </c>
      <c r="G53" s="6" t="s">
        <v>0</v>
      </c>
      <c r="H53" s="18" t="s">
        <v>53</v>
      </c>
      <c r="I53" s="14">
        <v>4722692.46</v>
      </c>
      <c r="J53" s="15">
        <v>5000000</v>
      </c>
      <c r="K53" s="15">
        <v>5000000</v>
      </c>
    </row>
    <row r="54" spans="1:14" ht="48" customHeight="1" x14ac:dyDescent="0.3">
      <c r="A54" s="23" t="s">
        <v>180</v>
      </c>
      <c r="B54" s="13" t="s">
        <v>9</v>
      </c>
      <c r="C54" s="13" t="s">
        <v>19</v>
      </c>
      <c r="D54" s="13" t="s">
        <v>178</v>
      </c>
      <c r="E54" s="13" t="s">
        <v>117</v>
      </c>
      <c r="F54" s="13" t="s">
        <v>6</v>
      </c>
      <c r="G54" s="13" t="s">
        <v>0</v>
      </c>
      <c r="H54" s="13" t="s">
        <v>53</v>
      </c>
      <c r="I54" s="14">
        <f>I55</f>
        <v>15000</v>
      </c>
      <c r="J54" s="15">
        <f>J55</f>
        <v>0</v>
      </c>
      <c r="K54" s="15">
        <f>K55</f>
        <v>0</v>
      </c>
    </row>
    <row r="55" spans="1:14" ht="43.5" customHeight="1" x14ac:dyDescent="0.3">
      <c r="A55" s="23" t="s">
        <v>179</v>
      </c>
      <c r="B55" s="13">
        <v>1</v>
      </c>
      <c r="C55" s="13" t="s">
        <v>19</v>
      </c>
      <c r="D55" s="13" t="s">
        <v>178</v>
      </c>
      <c r="E55" s="13" t="s">
        <v>117</v>
      </c>
      <c r="F55" s="13" t="s">
        <v>6</v>
      </c>
      <c r="G55" s="13" t="s">
        <v>0</v>
      </c>
      <c r="H55" s="13" t="s">
        <v>53</v>
      </c>
      <c r="I55" s="14">
        <v>15000</v>
      </c>
      <c r="J55" s="15">
        <v>0</v>
      </c>
      <c r="K55" s="15">
        <v>0</v>
      </c>
    </row>
    <row r="56" spans="1:14" ht="66.75" customHeight="1" x14ac:dyDescent="0.3">
      <c r="A56" s="47" t="s">
        <v>181</v>
      </c>
      <c r="B56" s="13" t="s">
        <v>9</v>
      </c>
      <c r="C56" s="13" t="s">
        <v>123</v>
      </c>
      <c r="D56" s="13" t="s">
        <v>3</v>
      </c>
      <c r="E56" s="13" t="s">
        <v>4</v>
      </c>
      <c r="F56" s="13" t="s">
        <v>3</v>
      </c>
      <c r="G56" s="13" t="s">
        <v>0</v>
      </c>
      <c r="H56" s="13" t="s">
        <v>4</v>
      </c>
      <c r="I56" s="14">
        <f>I57</f>
        <v>314.60000000000002</v>
      </c>
      <c r="J56" s="15">
        <v>0</v>
      </c>
      <c r="K56" s="15">
        <v>0</v>
      </c>
    </row>
    <row r="57" spans="1:14" ht="43.5" customHeight="1" x14ac:dyDescent="0.3">
      <c r="A57" s="47" t="s">
        <v>182</v>
      </c>
      <c r="B57" s="13" t="s">
        <v>9</v>
      </c>
      <c r="C57" s="13" t="s">
        <v>123</v>
      </c>
      <c r="D57" s="13" t="s">
        <v>46</v>
      </c>
      <c r="E57" s="13" t="s">
        <v>4</v>
      </c>
      <c r="F57" s="13" t="s">
        <v>3</v>
      </c>
      <c r="G57" s="13" t="s">
        <v>0</v>
      </c>
      <c r="H57" s="13" t="s">
        <v>53</v>
      </c>
      <c r="I57" s="14">
        <f>I58</f>
        <v>314.60000000000002</v>
      </c>
      <c r="J57" s="15">
        <v>0</v>
      </c>
      <c r="K57" s="15">
        <v>0</v>
      </c>
    </row>
    <row r="58" spans="1:14" ht="43.5" customHeight="1" x14ac:dyDescent="0.3">
      <c r="A58" s="47" t="s">
        <v>183</v>
      </c>
      <c r="B58" s="13" t="s">
        <v>9</v>
      </c>
      <c r="C58" s="13" t="s">
        <v>123</v>
      </c>
      <c r="D58" s="13" t="s">
        <v>46</v>
      </c>
      <c r="E58" s="13" t="s">
        <v>7</v>
      </c>
      <c r="F58" s="13" t="s">
        <v>3</v>
      </c>
      <c r="G58" s="13" t="s">
        <v>0</v>
      </c>
      <c r="H58" s="13" t="s">
        <v>53</v>
      </c>
      <c r="I58" s="14">
        <f>I59</f>
        <v>314.60000000000002</v>
      </c>
      <c r="J58" s="15">
        <v>0</v>
      </c>
      <c r="K58" s="15">
        <v>0</v>
      </c>
    </row>
    <row r="59" spans="1:14" ht="43.5" customHeight="1" x14ac:dyDescent="0.3">
      <c r="A59" s="47" t="s">
        <v>184</v>
      </c>
      <c r="B59" s="13" t="s">
        <v>9</v>
      </c>
      <c r="C59" s="13" t="s">
        <v>123</v>
      </c>
      <c r="D59" s="13" t="s">
        <v>46</v>
      </c>
      <c r="E59" s="13" t="s">
        <v>105</v>
      </c>
      <c r="F59" s="13" t="s">
        <v>1</v>
      </c>
      <c r="G59" s="13" t="s">
        <v>0</v>
      </c>
      <c r="H59" s="13" t="s">
        <v>53</v>
      </c>
      <c r="I59" s="14">
        <v>314.60000000000002</v>
      </c>
      <c r="J59" s="15">
        <v>0</v>
      </c>
      <c r="K59" s="15">
        <v>0</v>
      </c>
    </row>
    <row r="60" spans="1:14" ht="37.5" x14ac:dyDescent="0.3">
      <c r="A60" s="26" t="s">
        <v>27</v>
      </c>
      <c r="B60" s="4" t="s">
        <v>9</v>
      </c>
      <c r="C60" s="4" t="s">
        <v>16</v>
      </c>
      <c r="D60" s="4" t="s">
        <v>3</v>
      </c>
      <c r="E60" s="4" t="s">
        <v>4</v>
      </c>
      <c r="F60" s="4" t="s">
        <v>3</v>
      </c>
      <c r="G60" s="4" t="s">
        <v>0</v>
      </c>
      <c r="H60" s="13" t="s">
        <v>4</v>
      </c>
      <c r="I60" s="27">
        <f>I61+I77</f>
        <v>9383315.629999999</v>
      </c>
      <c r="J60" s="15">
        <f>J61+J77</f>
        <v>6510636.2700000005</v>
      </c>
      <c r="K60" s="15">
        <f>K61+K77</f>
        <v>6365030.7199999997</v>
      </c>
    </row>
    <row r="61" spans="1:14" ht="112.5" x14ac:dyDescent="0.3">
      <c r="A61" s="17" t="s">
        <v>32</v>
      </c>
      <c r="B61" s="16" t="s">
        <v>9</v>
      </c>
      <c r="C61" s="16" t="s">
        <v>16</v>
      </c>
      <c r="D61" s="16" t="s">
        <v>1</v>
      </c>
      <c r="E61" s="16" t="s">
        <v>4</v>
      </c>
      <c r="F61" s="16" t="s">
        <v>3</v>
      </c>
      <c r="G61" s="16" t="s">
        <v>0</v>
      </c>
      <c r="H61" s="13" t="s">
        <v>54</v>
      </c>
      <c r="I61" s="14">
        <f>I62+I65+I67+I69+I71+I74</f>
        <v>8860942.1799999997</v>
      </c>
      <c r="J61" s="15">
        <f>J62+J65+J67+J69</f>
        <v>6422394.2700000005</v>
      </c>
      <c r="K61" s="15">
        <f>K62+K65+K67+K69</f>
        <v>6344150.7199999997</v>
      </c>
    </row>
    <row r="62" spans="1:14" ht="93.75" x14ac:dyDescent="0.3">
      <c r="A62" s="28" t="s">
        <v>42</v>
      </c>
      <c r="B62" s="6" t="s">
        <v>9</v>
      </c>
      <c r="C62" s="6" t="s">
        <v>16</v>
      </c>
      <c r="D62" s="6" t="s">
        <v>1</v>
      </c>
      <c r="E62" s="6" t="s">
        <v>12</v>
      </c>
      <c r="F62" s="25" t="s">
        <v>3</v>
      </c>
      <c r="G62" s="6" t="s">
        <v>0</v>
      </c>
      <c r="H62" s="18" t="s">
        <v>54</v>
      </c>
      <c r="I62" s="14">
        <f>I63+I64</f>
        <v>7755043.1600000001</v>
      </c>
      <c r="J62" s="15">
        <f>J63+J64</f>
        <v>5740926.1600000001</v>
      </c>
      <c r="K62" s="15">
        <f>K63+K64</f>
        <v>5740926.1600000001</v>
      </c>
      <c r="N62" s="29"/>
    </row>
    <row r="63" spans="1:14" ht="131.25" x14ac:dyDescent="0.3">
      <c r="A63" s="30" t="s">
        <v>61</v>
      </c>
      <c r="B63" s="13">
        <v>1</v>
      </c>
      <c r="C63" s="13">
        <v>11</v>
      </c>
      <c r="D63" s="13" t="s">
        <v>1</v>
      </c>
      <c r="E63" s="16" t="s">
        <v>33</v>
      </c>
      <c r="F63" s="13" t="s">
        <v>1</v>
      </c>
      <c r="G63" s="16" t="s">
        <v>0</v>
      </c>
      <c r="H63" s="13" t="s">
        <v>54</v>
      </c>
      <c r="I63" s="14">
        <v>7054544.3499999996</v>
      </c>
      <c r="J63" s="15">
        <v>5264526.16</v>
      </c>
      <c r="K63" s="15">
        <v>5264526.16</v>
      </c>
      <c r="N63" s="29"/>
    </row>
    <row r="64" spans="1:14" ht="112.5" x14ac:dyDescent="0.3">
      <c r="A64" s="17" t="s">
        <v>51</v>
      </c>
      <c r="B64" s="13" t="s">
        <v>9</v>
      </c>
      <c r="C64" s="13" t="s">
        <v>16</v>
      </c>
      <c r="D64" s="13" t="s">
        <v>1</v>
      </c>
      <c r="E64" s="13" t="s">
        <v>33</v>
      </c>
      <c r="F64" s="13" t="s">
        <v>50</v>
      </c>
      <c r="G64" s="13" t="s">
        <v>0</v>
      </c>
      <c r="H64" s="13" t="s">
        <v>54</v>
      </c>
      <c r="I64" s="14">
        <v>700498.81</v>
      </c>
      <c r="J64" s="15">
        <v>476400</v>
      </c>
      <c r="K64" s="15">
        <v>476400</v>
      </c>
      <c r="N64" s="29"/>
    </row>
    <row r="65" spans="1:11" ht="112.5" x14ac:dyDescent="0.3">
      <c r="A65" s="17" t="s">
        <v>28</v>
      </c>
      <c r="B65" s="4" t="s">
        <v>9</v>
      </c>
      <c r="C65" s="4" t="s">
        <v>16</v>
      </c>
      <c r="D65" s="4" t="s">
        <v>1</v>
      </c>
      <c r="E65" s="4" t="s">
        <v>18</v>
      </c>
      <c r="F65" s="4" t="s">
        <v>3</v>
      </c>
      <c r="G65" s="4" t="s">
        <v>0</v>
      </c>
      <c r="H65" s="13" t="s">
        <v>54</v>
      </c>
      <c r="I65" s="14">
        <f>I66</f>
        <v>37523.699999999997</v>
      </c>
      <c r="J65" s="15">
        <f>J66</f>
        <v>174584.78</v>
      </c>
      <c r="K65" s="15">
        <f>K66</f>
        <v>174584.78</v>
      </c>
    </row>
    <row r="66" spans="1:11" ht="112.5" x14ac:dyDescent="0.3">
      <c r="A66" s="26" t="s">
        <v>34</v>
      </c>
      <c r="B66" s="6" t="s">
        <v>9</v>
      </c>
      <c r="C66" s="6" t="s">
        <v>16</v>
      </c>
      <c r="D66" s="6" t="s">
        <v>1</v>
      </c>
      <c r="E66" s="6" t="s">
        <v>17</v>
      </c>
      <c r="F66" s="6" t="s">
        <v>1</v>
      </c>
      <c r="G66" s="6" t="s">
        <v>0</v>
      </c>
      <c r="H66" s="18" t="s">
        <v>54</v>
      </c>
      <c r="I66" s="14">
        <v>37523.699999999997</v>
      </c>
      <c r="J66" s="15">
        <v>174584.78</v>
      </c>
      <c r="K66" s="15">
        <v>174584.78</v>
      </c>
    </row>
    <row r="67" spans="1:11" ht="131.25" x14ac:dyDescent="0.3">
      <c r="A67" s="17" t="s">
        <v>141</v>
      </c>
      <c r="B67" s="4" t="s">
        <v>9</v>
      </c>
      <c r="C67" s="4" t="s">
        <v>16</v>
      </c>
      <c r="D67" s="4" t="s">
        <v>1</v>
      </c>
      <c r="E67" s="4" t="s">
        <v>11</v>
      </c>
      <c r="F67" s="4" t="s">
        <v>3</v>
      </c>
      <c r="G67" s="4" t="s">
        <v>0</v>
      </c>
      <c r="H67" s="13" t="s">
        <v>54</v>
      </c>
      <c r="I67" s="14">
        <f>I68</f>
        <v>130173.81</v>
      </c>
      <c r="J67" s="15">
        <f>J68</f>
        <v>3714.72</v>
      </c>
      <c r="K67" s="15">
        <f>K68</f>
        <v>3714.72</v>
      </c>
    </row>
    <row r="68" spans="1:11" ht="93.75" x14ac:dyDescent="0.3">
      <c r="A68" s="28" t="s">
        <v>35</v>
      </c>
      <c r="B68" s="6" t="s">
        <v>9</v>
      </c>
      <c r="C68" s="6" t="s">
        <v>16</v>
      </c>
      <c r="D68" s="6" t="s">
        <v>1</v>
      </c>
      <c r="E68" s="6" t="s">
        <v>15</v>
      </c>
      <c r="F68" s="6" t="s">
        <v>1</v>
      </c>
      <c r="G68" s="6" t="s">
        <v>0</v>
      </c>
      <c r="H68" s="18" t="s">
        <v>54</v>
      </c>
      <c r="I68" s="14">
        <v>130173.81</v>
      </c>
      <c r="J68" s="15">
        <v>3714.72</v>
      </c>
      <c r="K68" s="15">
        <v>3714.72</v>
      </c>
    </row>
    <row r="69" spans="1:11" ht="60" customHeight="1" x14ac:dyDescent="0.3">
      <c r="A69" s="23" t="s">
        <v>104</v>
      </c>
      <c r="B69" s="16" t="s">
        <v>9</v>
      </c>
      <c r="C69" s="16" t="s">
        <v>16</v>
      </c>
      <c r="D69" s="13" t="s">
        <v>1</v>
      </c>
      <c r="E69" s="13" t="s">
        <v>103</v>
      </c>
      <c r="F69" s="16" t="s">
        <v>3</v>
      </c>
      <c r="G69" s="16" t="s">
        <v>0</v>
      </c>
      <c r="H69" s="13" t="s">
        <v>54</v>
      </c>
      <c r="I69" s="14">
        <f t="shared" ref="I69" si="2">I70</f>
        <v>805525</v>
      </c>
      <c r="J69" s="15">
        <f>J70</f>
        <v>503168.61</v>
      </c>
      <c r="K69" s="15">
        <f>K70</f>
        <v>424925.06</v>
      </c>
    </row>
    <row r="70" spans="1:11" ht="55.5" customHeight="1" x14ac:dyDescent="0.3">
      <c r="A70" s="23" t="s">
        <v>102</v>
      </c>
      <c r="B70" s="16" t="s">
        <v>9</v>
      </c>
      <c r="C70" s="16" t="s">
        <v>16</v>
      </c>
      <c r="D70" s="13" t="s">
        <v>1</v>
      </c>
      <c r="E70" s="13" t="s">
        <v>101</v>
      </c>
      <c r="F70" s="16" t="s">
        <v>1</v>
      </c>
      <c r="G70" s="16" t="s">
        <v>0</v>
      </c>
      <c r="H70" s="13" t="s">
        <v>54</v>
      </c>
      <c r="I70" s="14">
        <v>805525</v>
      </c>
      <c r="J70" s="15">
        <v>503168.61</v>
      </c>
      <c r="K70" s="15">
        <v>424925.06</v>
      </c>
    </row>
    <row r="71" spans="1:11" ht="63.75" customHeight="1" x14ac:dyDescent="0.3">
      <c r="A71" s="48" t="s">
        <v>188</v>
      </c>
      <c r="B71" s="13" t="s">
        <v>9</v>
      </c>
      <c r="C71" s="13" t="s">
        <v>16</v>
      </c>
      <c r="D71" s="13" t="s">
        <v>1</v>
      </c>
      <c r="E71" s="13" t="s">
        <v>187</v>
      </c>
      <c r="F71" s="13" t="s">
        <v>3</v>
      </c>
      <c r="G71" s="13" t="s">
        <v>0</v>
      </c>
      <c r="H71" s="13" t="s">
        <v>54</v>
      </c>
      <c r="I71" s="14">
        <f>I72</f>
        <v>130270.42</v>
      </c>
      <c r="J71" s="15">
        <v>0</v>
      </c>
      <c r="K71" s="15">
        <v>0</v>
      </c>
    </row>
    <row r="72" spans="1:11" ht="56.25" x14ac:dyDescent="0.3">
      <c r="A72" s="48" t="s">
        <v>189</v>
      </c>
      <c r="B72" s="13" t="s">
        <v>9</v>
      </c>
      <c r="C72" s="13" t="s">
        <v>16</v>
      </c>
      <c r="D72" s="13" t="s">
        <v>1</v>
      </c>
      <c r="E72" s="13" t="s">
        <v>186</v>
      </c>
      <c r="F72" s="13" t="s">
        <v>3</v>
      </c>
      <c r="G72" s="13" t="s">
        <v>0</v>
      </c>
      <c r="H72" s="13" t="s">
        <v>54</v>
      </c>
      <c r="I72" s="14">
        <f>I73</f>
        <v>130270.42</v>
      </c>
      <c r="J72" s="15">
        <v>0</v>
      </c>
      <c r="K72" s="15">
        <v>0</v>
      </c>
    </row>
    <row r="73" spans="1:11" ht="187.5" x14ac:dyDescent="0.3">
      <c r="A73" s="47" t="s">
        <v>190</v>
      </c>
      <c r="B73" s="13" t="s">
        <v>9</v>
      </c>
      <c r="C73" s="13" t="s">
        <v>16</v>
      </c>
      <c r="D73" s="13" t="s">
        <v>1</v>
      </c>
      <c r="E73" s="13" t="s">
        <v>185</v>
      </c>
      <c r="F73" s="13" t="s">
        <v>1</v>
      </c>
      <c r="G73" s="13" t="s">
        <v>0</v>
      </c>
      <c r="H73" s="13" t="s">
        <v>54</v>
      </c>
      <c r="I73" s="14">
        <v>130270.42</v>
      </c>
      <c r="J73" s="15">
        <v>0</v>
      </c>
      <c r="K73" s="15">
        <v>0</v>
      </c>
    </row>
    <row r="74" spans="1:11" ht="98.25" customHeight="1" x14ac:dyDescent="0.3">
      <c r="A74" s="47" t="s">
        <v>192</v>
      </c>
      <c r="B74" s="13" t="s">
        <v>9</v>
      </c>
      <c r="C74" s="13" t="s">
        <v>16</v>
      </c>
      <c r="D74" s="13" t="s">
        <v>1</v>
      </c>
      <c r="E74" s="13" t="s">
        <v>191</v>
      </c>
      <c r="F74" s="13" t="s">
        <v>3</v>
      </c>
      <c r="G74" s="13" t="s">
        <v>0</v>
      </c>
      <c r="H74" s="13" t="s">
        <v>54</v>
      </c>
      <c r="I74" s="14">
        <f>I75</f>
        <v>2406.09</v>
      </c>
      <c r="J74" s="15">
        <v>0</v>
      </c>
      <c r="K74" s="15">
        <v>0</v>
      </c>
    </row>
    <row r="75" spans="1:11" ht="131.25" x14ac:dyDescent="0.3">
      <c r="A75" s="47" t="s">
        <v>193</v>
      </c>
      <c r="B75" s="13" t="s">
        <v>9</v>
      </c>
      <c r="C75" s="13" t="s">
        <v>16</v>
      </c>
      <c r="D75" s="13" t="s">
        <v>1</v>
      </c>
      <c r="E75" s="13" t="s">
        <v>55</v>
      </c>
      <c r="F75" s="13" t="s">
        <v>3</v>
      </c>
      <c r="G75" s="13" t="s">
        <v>0</v>
      </c>
      <c r="H75" s="13" t="s">
        <v>54</v>
      </c>
      <c r="I75" s="14">
        <f>I76</f>
        <v>2406.09</v>
      </c>
      <c r="J75" s="15">
        <v>0</v>
      </c>
      <c r="K75" s="15">
        <v>0</v>
      </c>
    </row>
    <row r="76" spans="1:11" ht="262.5" x14ac:dyDescent="0.3">
      <c r="A76" s="47" t="s">
        <v>194</v>
      </c>
      <c r="B76" s="13" t="s">
        <v>9</v>
      </c>
      <c r="C76" s="13" t="s">
        <v>16</v>
      </c>
      <c r="D76" s="13" t="s">
        <v>1</v>
      </c>
      <c r="E76" s="13" t="s">
        <v>55</v>
      </c>
      <c r="F76" s="13" t="s">
        <v>1</v>
      </c>
      <c r="G76" s="13" t="s">
        <v>0</v>
      </c>
      <c r="H76" s="13" t="s">
        <v>54</v>
      </c>
      <c r="I76" s="14">
        <v>2406.09</v>
      </c>
      <c r="J76" s="15">
        <v>0</v>
      </c>
      <c r="K76" s="15">
        <v>0</v>
      </c>
    </row>
    <row r="77" spans="1:11" ht="131.25" x14ac:dyDescent="0.3">
      <c r="A77" s="23" t="s">
        <v>136</v>
      </c>
      <c r="B77" s="13" t="s">
        <v>9</v>
      </c>
      <c r="C77" s="13" t="s">
        <v>16</v>
      </c>
      <c r="D77" s="13" t="s">
        <v>123</v>
      </c>
      <c r="E77" s="13" t="s">
        <v>4</v>
      </c>
      <c r="F77" s="13" t="s">
        <v>3</v>
      </c>
      <c r="G77" s="13" t="s">
        <v>0</v>
      </c>
      <c r="H77" s="13" t="s">
        <v>54</v>
      </c>
      <c r="I77" s="14">
        <f>I78+I80</f>
        <v>522373.45</v>
      </c>
      <c r="J77" s="15">
        <f>J78+J80</f>
        <v>88242</v>
      </c>
      <c r="K77" s="15">
        <f>K78+K80</f>
        <v>20880</v>
      </c>
    </row>
    <row r="78" spans="1:11" ht="131.25" x14ac:dyDescent="0.3">
      <c r="A78" s="23" t="s">
        <v>126</v>
      </c>
      <c r="B78" s="13" t="s">
        <v>9</v>
      </c>
      <c r="C78" s="13" t="s">
        <v>16</v>
      </c>
      <c r="D78" s="13" t="s">
        <v>123</v>
      </c>
      <c r="E78" s="13" t="s">
        <v>37</v>
      </c>
      <c r="F78" s="13" t="s">
        <v>3</v>
      </c>
      <c r="G78" s="13" t="s">
        <v>0</v>
      </c>
      <c r="H78" s="13" t="s">
        <v>54</v>
      </c>
      <c r="I78" s="14">
        <f>I79</f>
        <v>332293.45</v>
      </c>
      <c r="J78" s="15">
        <f>J79</f>
        <v>0</v>
      </c>
      <c r="K78" s="15">
        <f>K79</f>
        <v>0</v>
      </c>
    </row>
    <row r="79" spans="1:11" ht="131.25" x14ac:dyDescent="0.3">
      <c r="A79" s="23" t="s">
        <v>125</v>
      </c>
      <c r="B79" s="13" t="s">
        <v>9</v>
      </c>
      <c r="C79" s="13" t="s">
        <v>16</v>
      </c>
      <c r="D79" s="13" t="s">
        <v>123</v>
      </c>
      <c r="E79" s="13" t="s">
        <v>124</v>
      </c>
      <c r="F79" s="13" t="s">
        <v>1</v>
      </c>
      <c r="G79" s="13" t="s">
        <v>0</v>
      </c>
      <c r="H79" s="13" t="s">
        <v>54</v>
      </c>
      <c r="I79" s="14">
        <v>332293.45</v>
      </c>
      <c r="J79" s="15">
        <v>0</v>
      </c>
      <c r="K79" s="15">
        <v>0</v>
      </c>
    </row>
    <row r="80" spans="1:11" ht="168.75" x14ac:dyDescent="0.3">
      <c r="A80" s="23" t="s">
        <v>127</v>
      </c>
      <c r="B80" s="13" t="s">
        <v>9</v>
      </c>
      <c r="C80" s="13" t="s">
        <v>16</v>
      </c>
      <c r="D80" s="13" t="s">
        <v>123</v>
      </c>
      <c r="E80" s="13" t="s">
        <v>116</v>
      </c>
      <c r="F80" s="13" t="s">
        <v>3</v>
      </c>
      <c r="G80" s="13" t="s">
        <v>0</v>
      </c>
      <c r="H80" s="13" t="s">
        <v>54</v>
      </c>
      <c r="I80" s="14">
        <f>I81</f>
        <v>190080</v>
      </c>
      <c r="J80" s="15">
        <f>J81</f>
        <v>88242</v>
      </c>
      <c r="K80" s="15">
        <f>K81</f>
        <v>20880</v>
      </c>
    </row>
    <row r="81" spans="1:11" ht="150" x14ac:dyDescent="0.3">
      <c r="A81" s="23" t="s">
        <v>128</v>
      </c>
      <c r="B81" s="13" t="s">
        <v>9</v>
      </c>
      <c r="C81" s="13" t="s">
        <v>16</v>
      </c>
      <c r="D81" s="13" t="s">
        <v>123</v>
      </c>
      <c r="E81" s="13" t="s">
        <v>116</v>
      </c>
      <c r="F81" s="13" t="s">
        <v>1</v>
      </c>
      <c r="G81" s="13" t="s">
        <v>0</v>
      </c>
      <c r="H81" s="13" t="s">
        <v>54</v>
      </c>
      <c r="I81" s="14">
        <v>190080</v>
      </c>
      <c r="J81" s="15">
        <v>88242</v>
      </c>
      <c r="K81" s="15">
        <v>20880</v>
      </c>
    </row>
    <row r="82" spans="1:11" x14ac:dyDescent="0.3">
      <c r="A82" s="17" t="s">
        <v>36</v>
      </c>
      <c r="B82" s="4" t="s">
        <v>9</v>
      </c>
      <c r="C82" s="4" t="s">
        <v>14</v>
      </c>
      <c r="D82" s="4" t="s">
        <v>3</v>
      </c>
      <c r="E82" s="4" t="s">
        <v>4</v>
      </c>
      <c r="F82" s="4" t="s">
        <v>3</v>
      </c>
      <c r="G82" s="4" t="s">
        <v>0</v>
      </c>
      <c r="H82" s="13" t="s">
        <v>4</v>
      </c>
      <c r="I82" s="14">
        <f>I83</f>
        <v>139237.18</v>
      </c>
      <c r="J82" s="15">
        <f>J83</f>
        <v>243872.29</v>
      </c>
      <c r="K82" s="15">
        <f>K83</f>
        <v>243872.29</v>
      </c>
    </row>
    <row r="83" spans="1:11" x14ac:dyDescent="0.3">
      <c r="A83" s="17" t="s">
        <v>29</v>
      </c>
      <c r="B83" s="13">
        <v>1</v>
      </c>
      <c r="C83" s="13">
        <v>12</v>
      </c>
      <c r="D83" s="16" t="s">
        <v>6</v>
      </c>
      <c r="E83" s="16" t="s">
        <v>4</v>
      </c>
      <c r="F83" s="16" t="s">
        <v>6</v>
      </c>
      <c r="G83" s="16" t="s">
        <v>0</v>
      </c>
      <c r="H83" s="13" t="s">
        <v>54</v>
      </c>
      <c r="I83" s="31">
        <f>I84+I85+I87</f>
        <v>139237.18</v>
      </c>
      <c r="J83" s="15">
        <f>J84+J85+J87</f>
        <v>243872.29</v>
      </c>
      <c r="K83" s="15">
        <f>K84+K85+K87</f>
        <v>243872.29</v>
      </c>
    </row>
    <row r="84" spans="1:11" ht="37.5" x14ac:dyDescent="0.3">
      <c r="A84" s="17" t="s">
        <v>30</v>
      </c>
      <c r="B84" s="16" t="s">
        <v>9</v>
      </c>
      <c r="C84" s="16" t="s">
        <v>14</v>
      </c>
      <c r="D84" s="16" t="s">
        <v>6</v>
      </c>
      <c r="E84" s="16" t="s">
        <v>12</v>
      </c>
      <c r="F84" s="16" t="s">
        <v>6</v>
      </c>
      <c r="G84" s="16" t="s">
        <v>0</v>
      </c>
      <c r="H84" s="13" t="s">
        <v>54</v>
      </c>
      <c r="I84" s="31">
        <v>108808.57</v>
      </c>
      <c r="J84" s="15">
        <v>56933.21</v>
      </c>
      <c r="K84" s="15">
        <v>56933.21</v>
      </c>
    </row>
    <row r="85" spans="1:11" x14ac:dyDescent="0.3">
      <c r="A85" s="17" t="s">
        <v>58</v>
      </c>
      <c r="B85" s="13" t="s">
        <v>9</v>
      </c>
      <c r="C85" s="13" t="s">
        <v>14</v>
      </c>
      <c r="D85" s="13" t="s">
        <v>6</v>
      </c>
      <c r="E85" s="13" t="s">
        <v>11</v>
      </c>
      <c r="F85" s="13" t="s">
        <v>6</v>
      </c>
      <c r="G85" s="13" t="s">
        <v>0</v>
      </c>
      <c r="H85" s="13" t="s">
        <v>54</v>
      </c>
      <c r="I85" s="31">
        <v>30428.61</v>
      </c>
      <c r="J85" s="15">
        <v>2473.8000000000002</v>
      </c>
      <c r="K85" s="15">
        <v>2473.8000000000002</v>
      </c>
    </row>
    <row r="86" spans="1:11" x14ac:dyDescent="0.3">
      <c r="A86" s="32" t="s">
        <v>89</v>
      </c>
      <c r="B86" s="13" t="s">
        <v>9</v>
      </c>
      <c r="C86" s="13" t="s">
        <v>14</v>
      </c>
      <c r="D86" s="13" t="s">
        <v>6</v>
      </c>
      <c r="E86" s="13" t="s">
        <v>37</v>
      </c>
      <c r="F86" s="13" t="s">
        <v>6</v>
      </c>
      <c r="G86" s="13" t="s">
        <v>0</v>
      </c>
      <c r="H86" s="13" t="s">
        <v>54</v>
      </c>
      <c r="I86" s="31">
        <f>I87</f>
        <v>0</v>
      </c>
      <c r="J86" s="15">
        <f>J87</f>
        <v>184465.28</v>
      </c>
      <c r="K86" s="15">
        <f>K87</f>
        <v>184465.28</v>
      </c>
    </row>
    <row r="87" spans="1:11" ht="37.5" x14ac:dyDescent="0.3">
      <c r="A87" s="17" t="s">
        <v>80</v>
      </c>
      <c r="B87" s="13" t="s">
        <v>9</v>
      </c>
      <c r="C87" s="13" t="s">
        <v>14</v>
      </c>
      <c r="D87" s="13" t="s">
        <v>6</v>
      </c>
      <c r="E87" s="13" t="s">
        <v>79</v>
      </c>
      <c r="F87" s="13" t="s">
        <v>6</v>
      </c>
      <c r="G87" s="13" t="s">
        <v>0</v>
      </c>
      <c r="H87" s="13" t="s">
        <v>54</v>
      </c>
      <c r="I87" s="31">
        <v>0</v>
      </c>
      <c r="J87" s="15">
        <v>184465.28</v>
      </c>
      <c r="K87" s="15">
        <v>184465.28</v>
      </c>
    </row>
    <row r="88" spans="1:11" ht="37.5" x14ac:dyDescent="0.3">
      <c r="A88" s="17" t="s">
        <v>87</v>
      </c>
      <c r="B88" s="13" t="s">
        <v>9</v>
      </c>
      <c r="C88" s="13" t="s">
        <v>50</v>
      </c>
      <c r="D88" s="13" t="s">
        <v>3</v>
      </c>
      <c r="E88" s="13" t="s">
        <v>4</v>
      </c>
      <c r="F88" s="13" t="s">
        <v>3</v>
      </c>
      <c r="G88" s="13" t="s">
        <v>0</v>
      </c>
      <c r="H88" s="13" t="s">
        <v>4</v>
      </c>
      <c r="I88" s="31">
        <f>I90+I92+I95</f>
        <v>3005571.9800000004</v>
      </c>
      <c r="J88" s="15">
        <f>J89+J92</f>
        <v>2430000</v>
      </c>
      <c r="K88" s="15">
        <f>K89+K92</f>
        <v>2430000</v>
      </c>
    </row>
    <row r="89" spans="1:11" ht="37.5" x14ac:dyDescent="0.3">
      <c r="A89" s="17" t="s">
        <v>86</v>
      </c>
      <c r="B89" s="13" t="s">
        <v>9</v>
      </c>
      <c r="C89" s="13" t="s">
        <v>50</v>
      </c>
      <c r="D89" s="13" t="s">
        <v>6</v>
      </c>
      <c r="E89" s="13" t="s">
        <v>4</v>
      </c>
      <c r="F89" s="13" t="s">
        <v>3</v>
      </c>
      <c r="G89" s="13" t="s">
        <v>0</v>
      </c>
      <c r="H89" s="13" t="s">
        <v>82</v>
      </c>
      <c r="I89" s="31">
        <f>I90</f>
        <v>2430000</v>
      </c>
      <c r="J89" s="15">
        <f t="shared" ref="J89:K90" si="3">J90</f>
        <v>2430000</v>
      </c>
      <c r="K89" s="15">
        <f t="shared" si="3"/>
        <v>2430000</v>
      </c>
    </row>
    <row r="90" spans="1:11" ht="37.5" x14ac:dyDescent="0.3">
      <c r="A90" s="17" t="s">
        <v>85</v>
      </c>
      <c r="B90" s="13" t="s">
        <v>9</v>
      </c>
      <c r="C90" s="13" t="s">
        <v>50</v>
      </c>
      <c r="D90" s="13" t="s">
        <v>6</v>
      </c>
      <c r="E90" s="13" t="s">
        <v>81</v>
      </c>
      <c r="F90" s="13" t="s">
        <v>3</v>
      </c>
      <c r="G90" s="13" t="s">
        <v>0</v>
      </c>
      <c r="H90" s="13" t="s">
        <v>82</v>
      </c>
      <c r="I90" s="31">
        <f>I91</f>
        <v>2430000</v>
      </c>
      <c r="J90" s="15">
        <f t="shared" si="3"/>
        <v>2430000</v>
      </c>
      <c r="K90" s="15">
        <f t="shared" si="3"/>
        <v>2430000</v>
      </c>
    </row>
    <row r="91" spans="1:11" ht="56.25" x14ac:dyDescent="0.3">
      <c r="A91" s="17" t="s">
        <v>84</v>
      </c>
      <c r="B91" s="13" t="s">
        <v>9</v>
      </c>
      <c r="C91" s="13" t="s">
        <v>50</v>
      </c>
      <c r="D91" s="13" t="s">
        <v>6</v>
      </c>
      <c r="E91" s="13" t="s">
        <v>83</v>
      </c>
      <c r="F91" s="13" t="s">
        <v>1</v>
      </c>
      <c r="G91" s="13" t="s">
        <v>0</v>
      </c>
      <c r="H91" s="13" t="s">
        <v>82</v>
      </c>
      <c r="I91" s="31">
        <v>2430000</v>
      </c>
      <c r="J91" s="15">
        <v>2430000</v>
      </c>
      <c r="K91" s="15">
        <v>2430000</v>
      </c>
    </row>
    <row r="92" spans="1:11" ht="37.5" x14ac:dyDescent="0.3">
      <c r="A92" s="17" t="s">
        <v>132</v>
      </c>
      <c r="B92" s="13" t="s">
        <v>9</v>
      </c>
      <c r="C92" s="13" t="s">
        <v>50</v>
      </c>
      <c r="D92" s="13" t="s">
        <v>2</v>
      </c>
      <c r="E92" s="13" t="s">
        <v>4</v>
      </c>
      <c r="F92" s="13" t="s">
        <v>3</v>
      </c>
      <c r="G92" s="13" t="s">
        <v>0</v>
      </c>
      <c r="H92" s="13" t="s">
        <v>82</v>
      </c>
      <c r="I92" s="31">
        <f t="shared" ref="I92:K93" si="4">I93</f>
        <v>59770.2</v>
      </c>
      <c r="J92" s="15">
        <f t="shared" si="4"/>
        <v>0</v>
      </c>
      <c r="K92" s="15">
        <f t="shared" si="4"/>
        <v>0</v>
      </c>
    </row>
    <row r="93" spans="1:11" ht="56.25" x14ac:dyDescent="0.3">
      <c r="A93" s="17" t="s">
        <v>130</v>
      </c>
      <c r="B93" s="13" t="s">
        <v>9</v>
      </c>
      <c r="C93" s="13" t="s">
        <v>50</v>
      </c>
      <c r="D93" s="13" t="s">
        <v>2</v>
      </c>
      <c r="E93" s="13" t="s">
        <v>115</v>
      </c>
      <c r="F93" s="13" t="s">
        <v>3</v>
      </c>
      <c r="G93" s="13" t="s">
        <v>0</v>
      </c>
      <c r="H93" s="13" t="s">
        <v>82</v>
      </c>
      <c r="I93" s="31">
        <f t="shared" si="4"/>
        <v>59770.2</v>
      </c>
      <c r="J93" s="15">
        <f t="shared" si="4"/>
        <v>0</v>
      </c>
      <c r="K93" s="15">
        <f t="shared" si="4"/>
        <v>0</v>
      </c>
    </row>
    <row r="94" spans="1:11" ht="56.25" x14ac:dyDescent="0.3">
      <c r="A94" s="17" t="s">
        <v>129</v>
      </c>
      <c r="B94" s="13" t="s">
        <v>9</v>
      </c>
      <c r="C94" s="13" t="s">
        <v>50</v>
      </c>
      <c r="D94" s="13" t="s">
        <v>2</v>
      </c>
      <c r="E94" s="13" t="s">
        <v>131</v>
      </c>
      <c r="F94" s="13" t="s">
        <v>1</v>
      </c>
      <c r="G94" s="13" t="s">
        <v>0</v>
      </c>
      <c r="H94" s="13" t="s">
        <v>82</v>
      </c>
      <c r="I94" s="31">
        <v>59770.2</v>
      </c>
      <c r="J94" s="15">
        <v>0</v>
      </c>
      <c r="K94" s="15">
        <v>0</v>
      </c>
    </row>
    <row r="95" spans="1:11" ht="23.25" customHeight="1" x14ac:dyDescent="0.3">
      <c r="A95" s="47" t="s">
        <v>195</v>
      </c>
      <c r="B95" s="13" t="s">
        <v>9</v>
      </c>
      <c r="C95" s="13" t="s">
        <v>50</v>
      </c>
      <c r="D95" s="13" t="s">
        <v>2</v>
      </c>
      <c r="E95" s="13" t="s">
        <v>81</v>
      </c>
      <c r="F95" s="13" t="s">
        <v>3</v>
      </c>
      <c r="G95" s="13" t="s">
        <v>0</v>
      </c>
      <c r="H95" s="13" t="s">
        <v>82</v>
      </c>
      <c r="I95" s="31">
        <f>I96</f>
        <v>515801.78</v>
      </c>
      <c r="J95" s="15">
        <v>0</v>
      </c>
      <c r="K95" s="15">
        <v>0</v>
      </c>
    </row>
    <row r="96" spans="1:11" ht="48.75" customHeight="1" x14ac:dyDescent="0.3">
      <c r="A96" s="47" t="s">
        <v>196</v>
      </c>
      <c r="B96" s="13" t="s">
        <v>9</v>
      </c>
      <c r="C96" s="13" t="s">
        <v>50</v>
      </c>
      <c r="D96" s="13" t="s">
        <v>2</v>
      </c>
      <c r="E96" s="13" t="s">
        <v>83</v>
      </c>
      <c r="F96" s="13" t="s">
        <v>1</v>
      </c>
      <c r="G96" s="13" t="s">
        <v>0</v>
      </c>
      <c r="H96" s="13" t="s">
        <v>82</v>
      </c>
      <c r="I96" s="31">
        <v>515801.78</v>
      </c>
      <c r="J96" s="15">
        <v>0</v>
      </c>
      <c r="K96" s="15">
        <v>0</v>
      </c>
    </row>
    <row r="97" spans="1:11" ht="37.5" x14ac:dyDescent="0.3">
      <c r="A97" s="17" t="s">
        <v>31</v>
      </c>
      <c r="B97" s="4" t="s">
        <v>9</v>
      </c>
      <c r="C97" s="4" t="s">
        <v>13</v>
      </c>
      <c r="D97" s="4" t="s">
        <v>3</v>
      </c>
      <c r="E97" s="4" t="s">
        <v>4</v>
      </c>
      <c r="F97" s="4" t="s">
        <v>3</v>
      </c>
      <c r="G97" s="4" t="s">
        <v>0</v>
      </c>
      <c r="H97" s="13" t="s">
        <v>4</v>
      </c>
      <c r="I97" s="14">
        <f>I98+I101+I107</f>
        <v>12675069.859999999</v>
      </c>
      <c r="J97" s="15">
        <f>J101</f>
        <v>310000</v>
      </c>
      <c r="K97" s="15">
        <f>K101</f>
        <v>310000</v>
      </c>
    </row>
    <row r="98" spans="1:11" ht="112.5" x14ac:dyDescent="0.3">
      <c r="A98" s="47" t="s">
        <v>197</v>
      </c>
      <c r="B98" s="13" t="s">
        <v>9</v>
      </c>
      <c r="C98" s="13" t="s">
        <v>13</v>
      </c>
      <c r="D98" s="13" t="s">
        <v>2</v>
      </c>
      <c r="E98" s="13" t="s">
        <v>4</v>
      </c>
      <c r="F98" s="13" t="s">
        <v>3</v>
      </c>
      <c r="G98" s="13" t="s">
        <v>0</v>
      </c>
      <c r="H98" s="13" t="s">
        <v>4</v>
      </c>
      <c r="I98" s="14">
        <f>I99</f>
        <v>8113.6</v>
      </c>
      <c r="J98" s="15">
        <v>0</v>
      </c>
      <c r="K98" s="15">
        <v>0</v>
      </c>
    </row>
    <row r="99" spans="1:11" ht="131.25" x14ac:dyDescent="0.3">
      <c r="A99" s="47" t="s">
        <v>198</v>
      </c>
      <c r="B99" s="13" t="s">
        <v>9</v>
      </c>
      <c r="C99" s="13" t="s">
        <v>13</v>
      </c>
      <c r="D99" s="13" t="s">
        <v>2</v>
      </c>
      <c r="E99" s="13" t="s">
        <v>7</v>
      </c>
      <c r="F99" s="13" t="s">
        <v>3</v>
      </c>
      <c r="G99" s="13" t="s">
        <v>0</v>
      </c>
      <c r="H99" s="13" t="s">
        <v>201</v>
      </c>
      <c r="I99" s="14">
        <f>I100</f>
        <v>8113.6</v>
      </c>
      <c r="J99" s="15">
        <v>0</v>
      </c>
      <c r="K99" s="15">
        <v>0</v>
      </c>
    </row>
    <row r="100" spans="1:11" ht="112.5" x14ac:dyDescent="0.3">
      <c r="A100" s="47" t="s">
        <v>199</v>
      </c>
      <c r="B100" s="13">
        <v>1</v>
      </c>
      <c r="C100" s="13">
        <v>14</v>
      </c>
      <c r="D100" s="13" t="s">
        <v>2</v>
      </c>
      <c r="E100" s="13" t="s">
        <v>200</v>
      </c>
      <c r="F100" s="13" t="s">
        <v>1</v>
      </c>
      <c r="G100" s="13" t="s">
        <v>0</v>
      </c>
      <c r="H100" s="13" t="s">
        <v>201</v>
      </c>
      <c r="I100" s="14">
        <v>8113.6</v>
      </c>
      <c r="J100" s="15">
        <v>0</v>
      </c>
      <c r="K100" s="15">
        <v>0</v>
      </c>
    </row>
    <row r="101" spans="1:11" ht="37.5" x14ac:dyDescent="0.3">
      <c r="A101" s="26" t="s">
        <v>48</v>
      </c>
      <c r="B101" s="13" t="s">
        <v>9</v>
      </c>
      <c r="C101" s="13" t="s">
        <v>13</v>
      </c>
      <c r="D101" s="13" t="s">
        <v>10</v>
      </c>
      <c r="E101" s="16" t="s">
        <v>4</v>
      </c>
      <c r="F101" s="13" t="s">
        <v>3</v>
      </c>
      <c r="G101" s="13" t="s">
        <v>0</v>
      </c>
      <c r="H101" s="13" t="s">
        <v>55</v>
      </c>
      <c r="I101" s="14">
        <f>I102+I105</f>
        <v>8901836.2599999998</v>
      </c>
      <c r="J101" s="15">
        <f t="shared" ref="J101:K101" si="5">J102</f>
        <v>310000</v>
      </c>
      <c r="K101" s="15">
        <f t="shared" si="5"/>
        <v>310000</v>
      </c>
    </row>
    <row r="102" spans="1:11" ht="53.25" customHeight="1" x14ac:dyDescent="0.3">
      <c r="A102" s="17" t="s">
        <v>49</v>
      </c>
      <c r="B102" s="33" t="s">
        <v>9</v>
      </c>
      <c r="C102" s="13" t="s">
        <v>13</v>
      </c>
      <c r="D102" s="13" t="s">
        <v>10</v>
      </c>
      <c r="E102" s="13" t="s">
        <v>12</v>
      </c>
      <c r="F102" s="13" t="s">
        <v>3</v>
      </c>
      <c r="G102" s="13" t="s">
        <v>0</v>
      </c>
      <c r="H102" s="13" t="s">
        <v>55</v>
      </c>
      <c r="I102" s="14">
        <f>I103+I104</f>
        <v>8893909.3100000005</v>
      </c>
      <c r="J102" s="15">
        <f>J103+J104</f>
        <v>310000</v>
      </c>
      <c r="K102" s="15">
        <f>K103+K104</f>
        <v>310000</v>
      </c>
    </row>
    <row r="103" spans="1:11" ht="75" x14ac:dyDescent="0.3">
      <c r="A103" s="30" t="s">
        <v>62</v>
      </c>
      <c r="B103" s="33">
        <v>1</v>
      </c>
      <c r="C103" s="13">
        <v>14</v>
      </c>
      <c r="D103" s="16" t="s">
        <v>10</v>
      </c>
      <c r="E103" s="16" t="s">
        <v>33</v>
      </c>
      <c r="F103" s="13" t="s">
        <v>1</v>
      </c>
      <c r="G103" s="16" t="s">
        <v>0</v>
      </c>
      <c r="H103" s="13" t="s">
        <v>55</v>
      </c>
      <c r="I103" s="14">
        <v>7359642.9500000002</v>
      </c>
      <c r="J103" s="15">
        <v>50000</v>
      </c>
      <c r="K103" s="15">
        <v>50000</v>
      </c>
    </row>
    <row r="104" spans="1:11" ht="56.25" x14ac:dyDescent="0.3">
      <c r="A104" s="34" t="s">
        <v>52</v>
      </c>
      <c r="B104" s="33" t="s">
        <v>9</v>
      </c>
      <c r="C104" s="13" t="s">
        <v>13</v>
      </c>
      <c r="D104" s="13" t="s">
        <v>10</v>
      </c>
      <c r="E104" s="13" t="s">
        <v>33</v>
      </c>
      <c r="F104" s="13" t="s">
        <v>50</v>
      </c>
      <c r="G104" s="13" t="s">
        <v>0</v>
      </c>
      <c r="H104" s="13" t="s">
        <v>55</v>
      </c>
      <c r="I104" s="14">
        <v>1534266.36</v>
      </c>
      <c r="J104" s="15">
        <v>260000</v>
      </c>
      <c r="K104" s="15">
        <v>260000</v>
      </c>
    </row>
    <row r="105" spans="1:11" ht="75" x14ac:dyDescent="0.3">
      <c r="A105" s="47" t="s">
        <v>202</v>
      </c>
      <c r="B105" s="33" t="s">
        <v>9</v>
      </c>
      <c r="C105" s="13" t="s">
        <v>13</v>
      </c>
      <c r="D105" s="13" t="s">
        <v>10</v>
      </c>
      <c r="E105" s="13" t="s">
        <v>18</v>
      </c>
      <c r="F105" s="13" t="s">
        <v>3</v>
      </c>
      <c r="G105" s="13" t="s">
        <v>0</v>
      </c>
      <c r="H105" s="13" t="s">
        <v>55</v>
      </c>
      <c r="I105" s="14">
        <f>I106</f>
        <v>7926.95</v>
      </c>
      <c r="J105" s="15">
        <v>0</v>
      </c>
      <c r="K105" s="15">
        <v>0</v>
      </c>
    </row>
    <row r="106" spans="1:11" ht="75" x14ac:dyDescent="0.3">
      <c r="A106" s="47" t="s">
        <v>203</v>
      </c>
      <c r="B106" s="33" t="s">
        <v>9</v>
      </c>
      <c r="C106" s="13" t="s">
        <v>13</v>
      </c>
      <c r="D106" s="13" t="s">
        <v>10</v>
      </c>
      <c r="E106" s="13" t="s">
        <v>17</v>
      </c>
      <c r="F106" s="13" t="s">
        <v>1</v>
      </c>
      <c r="G106" s="13" t="s">
        <v>0</v>
      </c>
      <c r="H106" s="13" t="s">
        <v>55</v>
      </c>
      <c r="I106" s="14">
        <v>7926.95</v>
      </c>
      <c r="J106" s="15">
        <v>0</v>
      </c>
      <c r="K106" s="15">
        <v>0</v>
      </c>
    </row>
    <row r="107" spans="1:11" ht="55.5" customHeight="1" x14ac:dyDescent="0.3">
      <c r="A107" s="48" t="s">
        <v>204</v>
      </c>
      <c r="B107" s="33" t="s">
        <v>9</v>
      </c>
      <c r="C107" s="13" t="s">
        <v>13</v>
      </c>
      <c r="D107" s="13" t="s">
        <v>50</v>
      </c>
      <c r="E107" s="13" t="s">
        <v>4</v>
      </c>
      <c r="F107" s="13" t="s">
        <v>3</v>
      </c>
      <c r="G107" s="13" t="s">
        <v>0</v>
      </c>
      <c r="H107" s="13" t="s">
        <v>4</v>
      </c>
      <c r="I107" s="14">
        <f>I108</f>
        <v>3765120</v>
      </c>
      <c r="J107" s="15">
        <v>0</v>
      </c>
      <c r="K107" s="15">
        <v>0</v>
      </c>
    </row>
    <row r="108" spans="1:11" ht="72" customHeight="1" x14ac:dyDescent="0.3">
      <c r="A108" s="48" t="s">
        <v>205</v>
      </c>
      <c r="B108" s="33" t="s">
        <v>9</v>
      </c>
      <c r="C108" s="13" t="s">
        <v>13</v>
      </c>
      <c r="D108" s="13" t="s">
        <v>50</v>
      </c>
      <c r="E108" s="13" t="s">
        <v>7</v>
      </c>
      <c r="F108" s="13" t="s">
        <v>1</v>
      </c>
      <c r="G108" s="13" t="s">
        <v>0</v>
      </c>
      <c r="H108" s="13" t="s">
        <v>206</v>
      </c>
      <c r="I108" s="14">
        <v>3765120</v>
      </c>
      <c r="J108" s="15">
        <v>0</v>
      </c>
      <c r="K108" s="15">
        <v>0</v>
      </c>
    </row>
    <row r="109" spans="1:11" ht="37.5" x14ac:dyDescent="0.3">
      <c r="A109" s="17" t="s">
        <v>121</v>
      </c>
      <c r="B109" s="4" t="s">
        <v>9</v>
      </c>
      <c r="C109" s="4" t="s">
        <v>8</v>
      </c>
      <c r="D109" s="4" t="s">
        <v>3</v>
      </c>
      <c r="E109" s="4" t="s">
        <v>4</v>
      </c>
      <c r="F109" s="4" t="s">
        <v>3</v>
      </c>
      <c r="G109" s="4" t="s">
        <v>0</v>
      </c>
      <c r="H109" s="13" t="s">
        <v>4</v>
      </c>
      <c r="I109" s="14">
        <f>I110+I133+I135+I140+I147</f>
        <v>1619099.0699999998</v>
      </c>
      <c r="J109" s="15">
        <f>J110+J144</f>
        <v>852900</v>
      </c>
      <c r="K109" s="15">
        <f>K110+K144</f>
        <v>840600</v>
      </c>
    </row>
    <row r="110" spans="1:11" ht="56.25" customHeight="1" x14ac:dyDescent="0.3">
      <c r="A110" s="17" t="s">
        <v>114</v>
      </c>
      <c r="B110" s="4">
        <v>1</v>
      </c>
      <c r="C110" s="4">
        <v>16</v>
      </c>
      <c r="D110" s="13" t="s">
        <v>6</v>
      </c>
      <c r="E110" s="13" t="s">
        <v>4</v>
      </c>
      <c r="F110" s="13" t="s">
        <v>6</v>
      </c>
      <c r="G110" s="13" t="s">
        <v>0</v>
      </c>
      <c r="H110" s="13" t="s">
        <v>56</v>
      </c>
      <c r="I110" s="14">
        <f>I111+I113+I115+I117+I121+I123+I125+I127+I129+I131</f>
        <v>535297.19999999995</v>
      </c>
      <c r="J110" s="15">
        <f>J111+J113+J115+J117+J119+J123+J125+J127+J129+J131</f>
        <v>851900</v>
      </c>
      <c r="K110" s="15">
        <f>K111+K113+K115+K117+K119+K123+K125+K127+K129+K131</f>
        <v>839600</v>
      </c>
    </row>
    <row r="111" spans="1:11" ht="75" x14ac:dyDescent="0.3">
      <c r="A111" s="35" t="s">
        <v>142</v>
      </c>
      <c r="B111" s="18" t="s">
        <v>9</v>
      </c>
      <c r="C111" s="18" t="s">
        <v>8</v>
      </c>
      <c r="D111" s="18" t="s">
        <v>6</v>
      </c>
      <c r="E111" s="18" t="s">
        <v>7</v>
      </c>
      <c r="F111" s="18" t="s">
        <v>6</v>
      </c>
      <c r="G111" s="18" t="s">
        <v>0</v>
      </c>
      <c r="H111" s="18" t="s">
        <v>56</v>
      </c>
      <c r="I111" s="14">
        <f>I112</f>
        <v>16450</v>
      </c>
      <c r="J111" s="15">
        <f>J112</f>
        <v>11600</v>
      </c>
      <c r="K111" s="15">
        <f>K112</f>
        <v>11600</v>
      </c>
    </row>
    <row r="112" spans="1:11" ht="112.5" x14ac:dyDescent="0.3">
      <c r="A112" s="17" t="s">
        <v>143</v>
      </c>
      <c r="B112" s="18" t="s">
        <v>9</v>
      </c>
      <c r="C112" s="18" t="s">
        <v>8</v>
      </c>
      <c r="D112" s="18" t="s">
        <v>6</v>
      </c>
      <c r="E112" s="18" t="s">
        <v>105</v>
      </c>
      <c r="F112" s="18" t="s">
        <v>6</v>
      </c>
      <c r="G112" s="18" t="s">
        <v>0</v>
      </c>
      <c r="H112" s="18" t="s">
        <v>56</v>
      </c>
      <c r="I112" s="14">
        <v>16450</v>
      </c>
      <c r="J112" s="15">
        <v>11600</v>
      </c>
      <c r="K112" s="15">
        <v>11600</v>
      </c>
    </row>
    <row r="113" spans="1:11" ht="112.5" x14ac:dyDescent="0.3">
      <c r="A113" s="17" t="s">
        <v>144</v>
      </c>
      <c r="B113" s="18" t="s">
        <v>9</v>
      </c>
      <c r="C113" s="18" t="s">
        <v>8</v>
      </c>
      <c r="D113" s="18" t="s">
        <v>6</v>
      </c>
      <c r="E113" s="18" t="s">
        <v>115</v>
      </c>
      <c r="F113" s="18" t="s">
        <v>6</v>
      </c>
      <c r="G113" s="18" t="s">
        <v>0</v>
      </c>
      <c r="H113" s="18" t="s">
        <v>56</v>
      </c>
      <c r="I113" s="14">
        <f>I114</f>
        <v>67367.070000000007</v>
      </c>
      <c r="J113" s="15">
        <f>J114</f>
        <v>93100</v>
      </c>
      <c r="K113" s="15">
        <f>K114</f>
        <v>94100</v>
      </c>
    </row>
    <row r="114" spans="1:11" ht="150" x14ac:dyDescent="0.3">
      <c r="A114" s="17" t="s">
        <v>145</v>
      </c>
      <c r="B114" s="18" t="s">
        <v>9</v>
      </c>
      <c r="C114" s="18" t="s">
        <v>8</v>
      </c>
      <c r="D114" s="18" t="s">
        <v>6</v>
      </c>
      <c r="E114" s="18" t="s">
        <v>106</v>
      </c>
      <c r="F114" s="18" t="s">
        <v>6</v>
      </c>
      <c r="G114" s="18" t="s">
        <v>0</v>
      </c>
      <c r="H114" s="18" t="s">
        <v>56</v>
      </c>
      <c r="I114" s="14">
        <v>67367.070000000007</v>
      </c>
      <c r="J114" s="15">
        <v>93100</v>
      </c>
      <c r="K114" s="15">
        <v>94100</v>
      </c>
    </row>
    <row r="115" spans="1:11" ht="93.75" x14ac:dyDescent="0.3">
      <c r="A115" s="17" t="s">
        <v>146</v>
      </c>
      <c r="B115" s="18" t="s">
        <v>9</v>
      </c>
      <c r="C115" s="18" t="s">
        <v>8</v>
      </c>
      <c r="D115" s="18" t="s">
        <v>6</v>
      </c>
      <c r="E115" s="18" t="s">
        <v>103</v>
      </c>
      <c r="F115" s="18" t="s">
        <v>6</v>
      </c>
      <c r="G115" s="18" t="s">
        <v>0</v>
      </c>
      <c r="H115" s="18" t="s">
        <v>56</v>
      </c>
      <c r="I115" s="14">
        <f>I116</f>
        <v>45294.67</v>
      </c>
      <c r="J115" s="15">
        <f>J116</f>
        <v>43400</v>
      </c>
      <c r="K115" s="15">
        <f>K116</f>
        <v>41800</v>
      </c>
    </row>
    <row r="116" spans="1:11" ht="131.25" x14ac:dyDescent="0.3">
      <c r="A116" s="17" t="s">
        <v>147</v>
      </c>
      <c r="B116" s="18" t="s">
        <v>9</v>
      </c>
      <c r="C116" s="18" t="s">
        <v>8</v>
      </c>
      <c r="D116" s="18" t="s">
        <v>6</v>
      </c>
      <c r="E116" s="18" t="s">
        <v>107</v>
      </c>
      <c r="F116" s="18" t="s">
        <v>6</v>
      </c>
      <c r="G116" s="18" t="s">
        <v>0</v>
      </c>
      <c r="H116" s="18" t="s">
        <v>56</v>
      </c>
      <c r="I116" s="14">
        <v>45294.67</v>
      </c>
      <c r="J116" s="15">
        <v>43400</v>
      </c>
      <c r="K116" s="15">
        <v>41800</v>
      </c>
    </row>
    <row r="117" spans="1:11" ht="112.5" x14ac:dyDescent="0.3">
      <c r="A117" s="17" t="s">
        <v>148</v>
      </c>
      <c r="B117" s="18" t="s">
        <v>9</v>
      </c>
      <c r="C117" s="18" t="s">
        <v>8</v>
      </c>
      <c r="D117" s="18" t="s">
        <v>6</v>
      </c>
      <c r="E117" s="18" t="s">
        <v>116</v>
      </c>
      <c r="F117" s="18" t="s">
        <v>6</v>
      </c>
      <c r="G117" s="18" t="s">
        <v>0</v>
      </c>
      <c r="H117" s="18" t="s">
        <v>56</v>
      </c>
      <c r="I117" s="14">
        <f>I118</f>
        <v>43000</v>
      </c>
      <c r="J117" s="15">
        <f>J118</f>
        <v>67200</v>
      </c>
      <c r="K117" s="15">
        <f>K118</f>
        <v>63300</v>
      </c>
    </row>
    <row r="118" spans="1:11" ht="150" x14ac:dyDescent="0.3">
      <c r="A118" s="17" t="s">
        <v>149</v>
      </c>
      <c r="B118" s="18" t="s">
        <v>9</v>
      </c>
      <c r="C118" s="18" t="s">
        <v>8</v>
      </c>
      <c r="D118" s="18" t="s">
        <v>6</v>
      </c>
      <c r="E118" s="18" t="s">
        <v>108</v>
      </c>
      <c r="F118" s="18" t="s">
        <v>6</v>
      </c>
      <c r="G118" s="18" t="s">
        <v>0</v>
      </c>
      <c r="H118" s="18" t="s">
        <v>56</v>
      </c>
      <c r="I118" s="14">
        <v>43000</v>
      </c>
      <c r="J118" s="15">
        <v>67200</v>
      </c>
      <c r="K118" s="15">
        <v>63300</v>
      </c>
    </row>
    <row r="119" spans="1:11" ht="93.75" x14ac:dyDescent="0.3">
      <c r="A119" s="17" t="s">
        <v>226</v>
      </c>
      <c r="B119" s="18" t="s">
        <v>9</v>
      </c>
      <c r="C119" s="18" t="s">
        <v>8</v>
      </c>
      <c r="D119" s="18" t="s">
        <v>6</v>
      </c>
      <c r="E119" s="18" t="s">
        <v>54</v>
      </c>
      <c r="F119" s="18" t="s">
        <v>6</v>
      </c>
      <c r="G119" s="18" t="s">
        <v>0</v>
      </c>
      <c r="H119" s="18" t="s">
        <v>56</v>
      </c>
      <c r="I119" s="14">
        <v>0</v>
      </c>
      <c r="J119" s="15">
        <f>J120</f>
        <v>20600</v>
      </c>
      <c r="K119" s="15">
        <f>K120</f>
        <v>19700</v>
      </c>
    </row>
    <row r="120" spans="1:11" ht="131.25" x14ac:dyDescent="0.3">
      <c r="A120" s="17" t="s">
        <v>227</v>
      </c>
      <c r="B120" s="18" t="s">
        <v>9</v>
      </c>
      <c r="C120" s="18" t="s">
        <v>8</v>
      </c>
      <c r="D120" s="18" t="s">
        <v>6</v>
      </c>
      <c r="E120" s="18" t="s">
        <v>135</v>
      </c>
      <c r="F120" s="18" t="s">
        <v>6</v>
      </c>
      <c r="G120" s="18" t="s">
        <v>0</v>
      </c>
      <c r="H120" s="18" t="s">
        <v>56</v>
      </c>
      <c r="I120" s="14">
        <v>0</v>
      </c>
      <c r="J120" s="15">
        <v>20600</v>
      </c>
      <c r="K120" s="15">
        <v>19700</v>
      </c>
    </row>
    <row r="121" spans="1:11" ht="75" x14ac:dyDescent="0.3">
      <c r="A121" s="47" t="s">
        <v>208</v>
      </c>
      <c r="B121" s="18" t="s">
        <v>9</v>
      </c>
      <c r="C121" s="18" t="s">
        <v>8</v>
      </c>
      <c r="D121" s="18" t="s">
        <v>6</v>
      </c>
      <c r="E121" s="18" t="s">
        <v>82</v>
      </c>
      <c r="F121" s="18" t="s">
        <v>6</v>
      </c>
      <c r="G121" s="18" t="s">
        <v>0</v>
      </c>
      <c r="H121" s="18" t="s">
        <v>56</v>
      </c>
      <c r="I121" s="14">
        <f>I122</f>
        <v>1500</v>
      </c>
      <c r="J121" s="15">
        <v>0</v>
      </c>
      <c r="K121" s="15">
        <v>0</v>
      </c>
    </row>
    <row r="122" spans="1:11" ht="112.5" x14ac:dyDescent="0.3">
      <c r="A122" s="47" t="s">
        <v>209</v>
      </c>
      <c r="B122" s="18" t="s">
        <v>9</v>
      </c>
      <c r="C122" s="18" t="s">
        <v>8</v>
      </c>
      <c r="D122" s="18" t="s">
        <v>6</v>
      </c>
      <c r="E122" s="18" t="s">
        <v>207</v>
      </c>
      <c r="F122" s="18" t="s">
        <v>6</v>
      </c>
      <c r="G122" s="18" t="s">
        <v>0</v>
      </c>
      <c r="H122" s="18" t="s">
        <v>56</v>
      </c>
      <c r="I122" s="14">
        <v>1500</v>
      </c>
      <c r="J122" s="15">
        <v>0</v>
      </c>
      <c r="K122" s="15">
        <v>0</v>
      </c>
    </row>
    <row r="123" spans="1:11" ht="112.5" x14ac:dyDescent="0.3">
      <c r="A123" s="17" t="s">
        <v>150</v>
      </c>
      <c r="B123" s="18" t="s">
        <v>9</v>
      </c>
      <c r="C123" s="18" t="s">
        <v>8</v>
      </c>
      <c r="D123" s="18" t="s">
        <v>6</v>
      </c>
      <c r="E123" s="18" t="s">
        <v>56</v>
      </c>
      <c r="F123" s="18" t="s">
        <v>6</v>
      </c>
      <c r="G123" s="18" t="s">
        <v>0</v>
      </c>
      <c r="H123" s="18" t="s">
        <v>56</v>
      </c>
      <c r="I123" s="14">
        <f>I124</f>
        <v>90444</v>
      </c>
      <c r="J123" s="15">
        <f>J124</f>
        <v>145400</v>
      </c>
      <c r="K123" s="15">
        <f>K124</f>
        <v>140900</v>
      </c>
    </row>
    <row r="124" spans="1:11" ht="150" x14ac:dyDescent="0.3">
      <c r="A124" s="17" t="s">
        <v>154</v>
      </c>
      <c r="B124" s="18" t="s">
        <v>9</v>
      </c>
      <c r="C124" s="18" t="s">
        <v>8</v>
      </c>
      <c r="D124" s="18" t="s">
        <v>6</v>
      </c>
      <c r="E124" s="18" t="s">
        <v>109</v>
      </c>
      <c r="F124" s="18" t="s">
        <v>6</v>
      </c>
      <c r="G124" s="18" t="s">
        <v>0</v>
      </c>
      <c r="H124" s="18" t="s">
        <v>56</v>
      </c>
      <c r="I124" s="14">
        <v>90444</v>
      </c>
      <c r="J124" s="15">
        <v>145400</v>
      </c>
      <c r="K124" s="15">
        <v>140900</v>
      </c>
    </row>
    <row r="125" spans="1:11" ht="112.5" x14ac:dyDescent="0.3">
      <c r="A125" s="17" t="s">
        <v>151</v>
      </c>
      <c r="B125" s="18" t="s">
        <v>9</v>
      </c>
      <c r="C125" s="18" t="s">
        <v>8</v>
      </c>
      <c r="D125" s="18" t="s">
        <v>6</v>
      </c>
      <c r="E125" s="18" t="s">
        <v>117</v>
      </c>
      <c r="F125" s="18" t="s">
        <v>6</v>
      </c>
      <c r="G125" s="18" t="s">
        <v>0</v>
      </c>
      <c r="H125" s="18" t="s">
        <v>56</v>
      </c>
      <c r="I125" s="14">
        <f>I126</f>
        <v>6234.44</v>
      </c>
      <c r="J125" s="15">
        <f>J126</f>
        <v>5600</v>
      </c>
      <c r="K125" s="15">
        <f>K126</f>
        <v>5600</v>
      </c>
    </row>
    <row r="126" spans="1:11" ht="168.75" x14ac:dyDescent="0.3">
      <c r="A126" s="17" t="s">
        <v>152</v>
      </c>
      <c r="B126" s="18" t="s">
        <v>9</v>
      </c>
      <c r="C126" s="18" t="s">
        <v>8</v>
      </c>
      <c r="D126" s="18" t="s">
        <v>6</v>
      </c>
      <c r="E126" s="18" t="s">
        <v>110</v>
      </c>
      <c r="F126" s="18" t="s">
        <v>6</v>
      </c>
      <c r="G126" s="18" t="s">
        <v>0</v>
      </c>
      <c r="H126" s="18" t="s">
        <v>56</v>
      </c>
      <c r="I126" s="14">
        <v>6234.44</v>
      </c>
      <c r="J126" s="15">
        <v>5600</v>
      </c>
      <c r="K126" s="15">
        <v>5600</v>
      </c>
    </row>
    <row r="127" spans="1:11" ht="93.75" x14ac:dyDescent="0.3">
      <c r="A127" s="17" t="s">
        <v>153</v>
      </c>
      <c r="B127" s="18" t="s">
        <v>9</v>
      </c>
      <c r="C127" s="18" t="s">
        <v>8</v>
      </c>
      <c r="D127" s="18" t="s">
        <v>6</v>
      </c>
      <c r="E127" s="18" t="s">
        <v>118</v>
      </c>
      <c r="F127" s="18" t="s">
        <v>6</v>
      </c>
      <c r="G127" s="18" t="s">
        <v>0</v>
      </c>
      <c r="H127" s="18" t="s">
        <v>56</v>
      </c>
      <c r="I127" s="14">
        <f>I128</f>
        <v>4500.04</v>
      </c>
      <c r="J127" s="15">
        <f>J128</f>
        <v>3300</v>
      </c>
      <c r="K127" s="15">
        <f>K128</f>
        <v>3100</v>
      </c>
    </row>
    <row r="128" spans="1:11" ht="131.25" x14ac:dyDescent="0.3">
      <c r="A128" s="17" t="s">
        <v>155</v>
      </c>
      <c r="B128" s="18" t="s">
        <v>9</v>
      </c>
      <c r="C128" s="18" t="s">
        <v>8</v>
      </c>
      <c r="D128" s="18" t="s">
        <v>6</v>
      </c>
      <c r="E128" s="18" t="s">
        <v>111</v>
      </c>
      <c r="F128" s="18" t="s">
        <v>6</v>
      </c>
      <c r="G128" s="18" t="s">
        <v>0</v>
      </c>
      <c r="H128" s="18" t="s">
        <v>56</v>
      </c>
      <c r="I128" s="14">
        <v>4500.04</v>
      </c>
      <c r="J128" s="15">
        <v>3300</v>
      </c>
      <c r="K128" s="15">
        <v>3100</v>
      </c>
    </row>
    <row r="129" spans="1:11" ht="93.75" x14ac:dyDescent="0.3">
      <c r="A129" s="17" t="s">
        <v>159</v>
      </c>
      <c r="B129" s="18" t="s">
        <v>9</v>
      </c>
      <c r="C129" s="18" t="s">
        <v>8</v>
      </c>
      <c r="D129" s="18" t="s">
        <v>6</v>
      </c>
      <c r="E129" s="18" t="s">
        <v>119</v>
      </c>
      <c r="F129" s="18" t="s">
        <v>6</v>
      </c>
      <c r="G129" s="18" t="s">
        <v>0</v>
      </c>
      <c r="H129" s="18" t="s">
        <v>56</v>
      </c>
      <c r="I129" s="14">
        <f>I130</f>
        <v>25000</v>
      </c>
      <c r="J129" s="15">
        <f>J130</f>
        <v>52700</v>
      </c>
      <c r="K129" s="15">
        <f>K130</f>
        <v>51700</v>
      </c>
    </row>
    <row r="130" spans="1:11" ht="106.5" customHeight="1" x14ac:dyDescent="0.3">
      <c r="A130" s="17" t="s">
        <v>156</v>
      </c>
      <c r="B130" s="18" t="s">
        <v>9</v>
      </c>
      <c r="C130" s="18" t="s">
        <v>8</v>
      </c>
      <c r="D130" s="18" t="s">
        <v>6</v>
      </c>
      <c r="E130" s="18" t="s">
        <v>112</v>
      </c>
      <c r="F130" s="18" t="s">
        <v>6</v>
      </c>
      <c r="G130" s="18" t="s">
        <v>0</v>
      </c>
      <c r="H130" s="18" t="s">
        <v>56</v>
      </c>
      <c r="I130" s="14">
        <v>25000</v>
      </c>
      <c r="J130" s="15">
        <v>52700</v>
      </c>
      <c r="K130" s="15">
        <v>51700</v>
      </c>
    </row>
    <row r="131" spans="1:11" ht="99" customHeight="1" x14ac:dyDescent="0.3">
      <c r="A131" s="17" t="s">
        <v>157</v>
      </c>
      <c r="B131" s="18" t="s">
        <v>9</v>
      </c>
      <c r="C131" s="18" t="s">
        <v>8</v>
      </c>
      <c r="D131" s="18" t="s">
        <v>6</v>
      </c>
      <c r="E131" s="18" t="s">
        <v>120</v>
      </c>
      <c r="F131" s="18" t="s">
        <v>6</v>
      </c>
      <c r="G131" s="18" t="s">
        <v>0</v>
      </c>
      <c r="H131" s="18" t="s">
        <v>56</v>
      </c>
      <c r="I131" s="14">
        <f>I132</f>
        <v>235506.98</v>
      </c>
      <c r="J131" s="15">
        <f>J132</f>
        <v>409000</v>
      </c>
      <c r="K131" s="15">
        <f>K132</f>
        <v>407800</v>
      </c>
    </row>
    <row r="132" spans="1:11" ht="120.75" customHeight="1" x14ac:dyDescent="0.3">
      <c r="A132" s="17" t="s">
        <v>158</v>
      </c>
      <c r="B132" s="18" t="s">
        <v>9</v>
      </c>
      <c r="C132" s="18" t="s">
        <v>8</v>
      </c>
      <c r="D132" s="18" t="s">
        <v>6</v>
      </c>
      <c r="E132" s="18" t="s">
        <v>113</v>
      </c>
      <c r="F132" s="18" t="s">
        <v>6</v>
      </c>
      <c r="G132" s="18" t="s">
        <v>0</v>
      </c>
      <c r="H132" s="18" t="s">
        <v>56</v>
      </c>
      <c r="I132" s="14">
        <v>235506.98</v>
      </c>
      <c r="J132" s="15">
        <v>409000</v>
      </c>
      <c r="K132" s="15">
        <v>407800</v>
      </c>
    </row>
    <row r="133" spans="1:11" ht="66" customHeight="1" x14ac:dyDescent="0.3">
      <c r="A133" s="48" t="s">
        <v>210</v>
      </c>
      <c r="B133" s="18" t="s">
        <v>9</v>
      </c>
      <c r="C133" s="18" t="s">
        <v>8</v>
      </c>
      <c r="D133" s="18" t="s">
        <v>2</v>
      </c>
      <c r="E133" s="18" t="s">
        <v>4</v>
      </c>
      <c r="F133" s="18" t="s">
        <v>2</v>
      </c>
      <c r="G133" s="18" t="s">
        <v>0</v>
      </c>
      <c r="H133" s="18" t="s">
        <v>56</v>
      </c>
      <c r="I133" s="14">
        <f>I134</f>
        <v>2000</v>
      </c>
      <c r="J133" s="15">
        <v>0</v>
      </c>
      <c r="K133" s="15">
        <v>0</v>
      </c>
    </row>
    <row r="134" spans="1:11" ht="82.5" customHeight="1" x14ac:dyDescent="0.3">
      <c r="A134" s="48" t="s">
        <v>211</v>
      </c>
      <c r="B134" s="18" t="s">
        <v>9</v>
      </c>
      <c r="C134" s="18" t="s">
        <v>8</v>
      </c>
      <c r="D134" s="18" t="s">
        <v>2</v>
      </c>
      <c r="E134" s="18" t="s">
        <v>18</v>
      </c>
      <c r="F134" s="18" t="s">
        <v>2</v>
      </c>
      <c r="G134" s="18" t="s">
        <v>0</v>
      </c>
      <c r="H134" s="18" t="s">
        <v>56</v>
      </c>
      <c r="I134" s="14">
        <v>2000</v>
      </c>
      <c r="J134" s="15">
        <v>0</v>
      </c>
      <c r="K134" s="15">
        <v>0</v>
      </c>
    </row>
    <row r="135" spans="1:11" ht="165.75" customHeight="1" x14ac:dyDescent="0.3">
      <c r="A135" s="47" t="s">
        <v>212</v>
      </c>
      <c r="B135" s="18" t="s">
        <v>9</v>
      </c>
      <c r="C135" s="18" t="s">
        <v>8</v>
      </c>
      <c r="D135" s="18" t="s">
        <v>178</v>
      </c>
      <c r="E135" s="18" t="s">
        <v>4</v>
      </c>
      <c r="F135" s="18" t="s">
        <v>3</v>
      </c>
      <c r="G135" s="18" t="s">
        <v>0</v>
      </c>
      <c r="H135" s="18" t="s">
        <v>56</v>
      </c>
      <c r="I135" s="14">
        <f>I136+I138</f>
        <v>419997.57</v>
      </c>
      <c r="J135" s="15">
        <v>0</v>
      </c>
      <c r="K135" s="15">
        <v>0</v>
      </c>
    </row>
    <row r="136" spans="1:11" ht="97.5" customHeight="1" x14ac:dyDescent="0.3">
      <c r="A136" s="47" t="s">
        <v>213</v>
      </c>
      <c r="B136" s="18" t="s">
        <v>9</v>
      </c>
      <c r="C136" s="18" t="s">
        <v>8</v>
      </c>
      <c r="D136" s="18" t="s">
        <v>178</v>
      </c>
      <c r="E136" s="18" t="s">
        <v>12</v>
      </c>
      <c r="F136" s="18" t="s">
        <v>3</v>
      </c>
      <c r="G136" s="18" t="s">
        <v>0</v>
      </c>
      <c r="H136" s="18" t="s">
        <v>56</v>
      </c>
      <c r="I136" s="14">
        <f>I137</f>
        <v>2456.1799999999998</v>
      </c>
      <c r="J136" s="15">
        <v>0</v>
      </c>
      <c r="K136" s="15">
        <v>0</v>
      </c>
    </row>
    <row r="137" spans="1:11" ht="120" customHeight="1" x14ac:dyDescent="0.3">
      <c r="A137" s="47" t="s">
        <v>214</v>
      </c>
      <c r="B137" s="18" t="s">
        <v>9</v>
      </c>
      <c r="C137" s="18" t="s">
        <v>8</v>
      </c>
      <c r="D137" s="18" t="s">
        <v>178</v>
      </c>
      <c r="E137" s="18" t="s">
        <v>12</v>
      </c>
      <c r="F137" s="18" t="s">
        <v>1</v>
      </c>
      <c r="G137" s="18" t="s">
        <v>0</v>
      </c>
      <c r="H137" s="18" t="s">
        <v>56</v>
      </c>
      <c r="I137" s="14">
        <v>2456.1799999999998</v>
      </c>
      <c r="J137" s="15">
        <v>0</v>
      </c>
      <c r="K137" s="15">
        <v>0</v>
      </c>
    </row>
    <row r="138" spans="1:11" ht="142.5" customHeight="1" x14ac:dyDescent="0.3">
      <c r="A138" s="47" t="s">
        <v>216</v>
      </c>
      <c r="B138" s="18" t="s">
        <v>9</v>
      </c>
      <c r="C138" s="18" t="s">
        <v>8</v>
      </c>
      <c r="D138" s="18" t="s">
        <v>178</v>
      </c>
      <c r="E138" s="18" t="s">
        <v>215</v>
      </c>
      <c r="F138" s="18" t="s">
        <v>3</v>
      </c>
      <c r="G138" s="18" t="s">
        <v>0</v>
      </c>
      <c r="H138" s="18" t="s">
        <v>56</v>
      </c>
      <c r="I138" s="14">
        <f>I139</f>
        <v>417541.39</v>
      </c>
      <c r="J138" s="15">
        <v>0</v>
      </c>
      <c r="K138" s="15">
        <v>0</v>
      </c>
    </row>
    <row r="139" spans="1:11" ht="102" customHeight="1" x14ac:dyDescent="0.3">
      <c r="A139" s="47" t="s">
        <v>217</v>
      </c>
      <c r="B139" s="18" t="s">
        <v>9</v>
      </c>
      <c r="C139" s="18" t="s">
        <v>8</v>
      </c>
      <c r="D139" s="18" t="s">
        <v>178</v>
      </c>
      <c r="E139" s="18" t="s">
        <v>215</v>
      </c>
      <c r="F139" s="18" t="s">
        <v>1</v>
      </c>
      <c r="G139" s="18" t="s">
        <v>0</v>
      </c>
      <c r="H139" s="18" t="s">
        <v>56</v>
      </c>
      <c r="I139" s="14">
        <v>417541.39</v>
      </c>
      <c r="J139" s="15">
        <v>0</v>
      </c>
      <c r="K139" s="15">
        <v>0</v>
      </c>
    </row>
    <row r="140" spans="1:11" ht="42" customHeight="1" x14ac:dyDescent="0.3">
      <c r="A140" s="17" t="s">
        <v>167</v>
      </c>
      <c r="B140" s="18" t="s">
        <v>9</v>
      </c>
      <c r="C140" s="18" t="s">
        <v>8</v>
      </c>
      <c r="D140" s="18" t="s">
        <v>134</v>
      </c>
      <c r="E140" s="18" t="s">
        <v>4</v>
      </c>
      <c r="F140" s="18" t="s">
        <v>3</v>
      </c>
      <c r="G140" s="18" t="s">
        <v>0</v>
      </c>
      <c r="H140" s="18" t="s">
        <v>56</v>
      </c>
      <c r="I140" s="14">
        <f>I141+I144</f>
        <v>243265.69</v>
      </c>
      <c r="J140" s="14">
        <f t="shared" ref="J140:K140" si="6">J144</f>
        <v>1000</v>
      </c>
      <c r="K140" s="14">
        <f t="shared" si="6"/>
        <v>1000</v>
      </c>
    </row>
    <row r="141" spans="1:11" ht="128.25" customHeight="1" x14ac:dyDescent="0.3">
      <c r="A141" s="47" t="s">
        <v>218</v>
      </c>
      <c r="B141" s="18" t="s">
        <v>9</v>
      </c>
      <c r="C141" s="18" t="s">
        <v>8</v>
      </c>
      <c r="D141" s="18" t="s">
        <v>134</v>
      </c>
      <c r="E141" s="18" t="s">
        <v>11</v>
      </c>
      <c r="F141" s="18" t="s">
        <v>1</v>
      </c>
      <c r="G141" s="18" t="s">
        <v>0</v>
      </c>
      <c r="H141" s="18" t="s">
        <v>56</v>
      </c>
      <c r="I141" s="14">
        <v>160069.68</v>
      </c>
      <c r="J141" s="14">
        <v>0</v>
      </c>
      <c r="K141" s="14">
        <v>0</v>
      </c>
    </row>
    <row r="142" spans="1:11" ht="85.5" customHeight="1" x14ac:dyDescent="0.3">
      <c r="A142" s="47" t="s">
        <v>219</v>
      </c>
      <c r="B142" s="18" t="s">
        <v>9</v>
      </c>
      <c r="C142" s="18" t="s">
        <v>8</v>
      </c>
      <c r="D142" s="18" t="s">
        <v>134</v>
      </c>
      <c r="E142" s="18" t="s">
        <v>220</v>
      </c>
      <c r="F142" s="18" t="s">
        <v>1</v>
      </c>
      <c r="G142" s="18" t="s">
        <v>0</v>
      </c>
      <c r="H142" s="18" t="s">
        <v>56</v>
      </c>
      <c r="I142" s="14">
        <v>108300</v>
      </c>
      <c r="J142" s="14">
        <v>0</v>
      </c>
      <c r="K142" s="14">
        <v>0</v>
      </c>
    </row>
    <row r="143" spans="1:11" ht="101.25" customHeight="1" x14ac:dyDescent="0.3">
      <c r="A143" s="47" t="s">
        <v>222</v>
      </c>
      <c r="B143" s="18" t="s">
        <v>9</v>
      </c>
      <c r="C143" s="18" t="s">
        <v>8</v>
      </c>
      <c r="D143" s="18" t="s">
        <v>134</v>
      </c>
      <c r="E143" s="18" t="s">
        <v>221</v>
      </c>
      <c r="F143" s="18" t="s">
        <v>1</v>
      </c>
      <c r="G143" s="18" t="s">
        <v>0</v>
      </c>
      <c r="H143" s="18" t="s">
        <v>56</v>
      </c>
      <c r="I143" s="14">
        <v>29312</v>
      </c>
      <c r="J143" s="14">
        <v>0</v>
      </c>
      <c r="K143" s="14">
        <v>0</v>
      </c>
    </row>
    <row r="144" spans="1:11" ht="112.5" x14ac:dyDescent="0.3">
      <c r="A144" s="36" t="s">
        <v>133</v>
      </c>
      <c r="B144" s="18" t="s">
        <v>9</v>
      </c>
      <c r="C144" s="18" t="s">
        <v>8</v>
      </c>
      <c r="D144" s="18" t="s">
        <v>134</v>
      </c>
      <c r="E144" s="18" t="s">
        <v>54</v>
      </c>
      <c r="F144" s="18" t="s">
        <v>3</v>
      </c>
      <c r="G144" s="18" t="s">
        <v>0</v>
      </c>
      <c r="H144" s="18" t="s">
        <v>56</v>
      </c>
      <c r="I144" s="14">
        <f>I145+I146</f>
        <v>83196.009999999995</v>
      </c>
      <c r="J144" s="15">
        <f>J146</f>
        <v>1000</v>
      </c>
      <c r="K144" s="15">
        <f>K146</f>
        <v>1000</v>
      </c>
    </row>
    <row r="145" spans="1:11" ht="93.75" x14ac:dyDescent="0.3">
      <c r="A145" s="47" t="s">
        <v>223</v>
      </c>
      <c r="B145" s="18" t="s">
        <v>9</v>
      </c>
      <c r="C145" s="18" t="s">
        <v>8</v>
      </c>
      <c r="D145" s="18" t="s">
        <v>134</v>
      </c>
      <c r="E145" s="18" t="s">
        <v>135</v>
      </c>
      <c r="F145" s="18" t="s">
        <v>6</v>
      </c>
      <c r="G145" s="18" t="s">
        <v>0</v>
      </c>
      <c r="H145" s="18" t="s">
        <v>56</v>
      </c>
      <c r="I145" s="14">
        <v>82896.009999999995</v>
      </c>
      <c r="J145" s="15">
        <v>0</v>
      </c>
      <c r="K145" s="15">
        <v>0</v>
      </c>
    </row>
    <row r="146" spans="1:11" ht="112.5" x14ac:dyDescent="0.3">
      <c r="A146" s="23" t="s">
        <v>165</v>
      </c>
      <c r="B146" s="18">
        <v>1</v>
      </c>
      <c r="C146" s="18">
        <v>16</v>
      </c>
      <c r="D146" s="18" t="s">
        <v>134</v>
      </c>
      <c r="E146" s="18" t="s">
        <v>166</v>
      </c>
      <c r="F146" s="18" t="s">
        <v>6</v>
      </c>
      <c r="G146" s="18" t="s">
        <v>0</v>
      </c>
      <c r="H146" s="18" t="s">
        <v>56</v>
      </c>
      <c r="I146" s="14">
        <v>300</v>
      </c>
      <c r="J146" s="15">
        <v>1000</v>
      </c>
      <c r="K146" s="15">
        <v>1000</v>
      </c>
    </row>
    <row r="147" spans="1:11" ht="33.75" customHeight="1" x14ac:dyDescent="0.3">
      <c r="A147" s="47" t="s">
        <v>224</v>
      </c>
      <c r="B147" s="18" t="s">
        <v>9</v>
      </c>
      <c r="C147" s="18" t="s">
        <v>8</v>
      </c>
      <c r="D147" s="18" t="s">
        <v>16</v>
      </c>
      <c r="E147" s="18" t="s">
        <v>4</v>
      </c>
      <c r="F147" s="18" t="s">
        <v>6</v>
      </c>
      <c r="G147" s="18" t="s">
        <v>0</v>
      </c>
      <c r="H147" s="18" t="s">
        <v>56</v>
      </c>
      <c r="I147" s="14">
        <f>I148</f>
        <v>418538.61</v>
      </c>
      <c r="J147" s="15">
        <v>0</v>
      </c>
      <c r="K147" s="15">
        <v>0</v>
      </c>
    </row>
    <row r="148" spans="1:11" ht="150" x14ac:dyDescent="0.3">
      <c r="A148" s="47" t="s">
        <v>225</v>
      </c>
      <c r="B148" s="18" t="s">
        <v>9</v>
      </c>
      <c r="C148" s="18" t="s">
        <v>8</v>
      </c>
      <c r="D148" s="18" t="s">
        <v>16</v>
      </c>
      <c r="E148" s="18" t="s">
        <v>7</v>
      </c>
      <c r="F148" s="18" t="s">
        <v>6</v>
      </c>
      <c r="G148" s="18" t="s">
        <v>0</v>
      </c>
      <c r="H148" s="18" t="s">
        <v>56</v>
      </c>
      <c r="I148" s="14">
        <v>418538.61</v>
      </c>
      <c r="J148" s="15">
        <v>0</v>
      </c>
      <c r="K148" s="15">
        <v>0</v>
      </c>
    </row>
    <row r="149" spans="1:11" ht="37.5" x14ac:dyDescent="0.3">
      <c r="A149" s="45" t="s">
        <v>177</v>
      </c>
      <c r="B149" s="42" t="s">
        <v>9</v>
      </c>
      <c r="C149" s="42" t="s">
        <v>175</v>
      </c>
      <c r="D149" s="42" t="s">
        <v>3</v>
      </c>
      <c r="E149" s="42" t="s">
        <v>4</v>
      </c>
      <c r="F149" s="42" t="s">
        <v>3</v>
      </c>
      <c r="G149" s="42" t="s">
        <v>0</v>
      </c>
      <c r="H149" s="42" t="s">
        <v>4</v>
      </c>
      <c r="I149" s="15">
        <f>I150</f>
        <v>376000</v>
      </c>
      <c r="J149" s="15">
        <v>0</v>
      </c>
      <c r="K149" s="15">
        <v>0</v>
      </c>
    </row>
    <row r="150" spans="1:11" ht="34.5" customHeight="1" x14ac:dyDescent="0.3">
      <c r="A150" s="43" t="s">
        <v>174</v>
      </c>
      <c r="B150" s="42" t="s">
        <v>9</v>
      </c>
      <c r="C150" s="42" t="s">
        <v>175</v>
      </c>
      <c r="D150" s="42" t="s">
        <v>176</v>
      </c>
      <c r="E150" s="42" t="s">
        <v>4</v>
      </c>
      <c r="F150" s="42" t="s">
        <v>3</v>
      </c>
      <c r="G150" s="42" t="s">
        <v>0</v>
      </c>
      <c r="H150" s="42" t="s">
        <v>117</v>
      </c>
      <c r="I150" s="15">
        <f>I151</f>
        <v>376000</v>
      </c>
      <c r="J150" s="15">
        <v>0</v>
      </c>
      <c r="K150" s="15">
        <v>0</v>
      </c>
    </row>
    <row r="151" spans="1:11" ht="56.25" x14ac:dyDescent="0.3">
      <c r="A151" s="44" t="s">
        <v>173</v>
      </c>
      <c r="B151" s="42">
        <v>1</v>
      </c>
      <c r="C151" s="42">
        <v>17</v>
      </c>
      <c r="D151" s="42">
        <v>15</v>
      </c>
      <c r="E151" s="42" t="s">
        <v>11</v>
      </c>
      <c r="F151" s="42" t="s">
        <v>1</v>
      </c>
      <c r="G151" s="42" t="s">
        <v>0</v>
      </c>
      <c r="H151" s="42" t="s">
        <v>117</v>
      </c>
      <c r="I151" s="15">
        <v>376000</v>
      </c>
      <c r="J151" s="15">
        <v>0</v>
      </c>
      <c r="K151" s="15">
        <v>0</v>
      </c>
    </row>
  </sheetData>
  <mergeCells count="8">
    <mergeCell ref="H2:K2"/>
    <mergeCell ref="H3:K3"/>
    <mergeCell ref="A13:K13"/>
    <mergeCell ref="B15:H15"/>
    <mergeCell ref="G16:H16"/>
    <mergeCell ref="B16:F16"/>
    <mergeCell ref="A15:A17"/>
    <mergeCell ref="I15:K16"/>
  </mergeCells>
  <printOptions horizontalCentered="1"/>
  <pageMargins left="0.78740157480314965" right="0.19685039370078741" top="0.39370078740157483" bottom="0.39370078740157483" header="0.31496062992125984" footer="0"/>
  <pageSetup paperSize="9" scale="43" fitToHeight="0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н. и н</vt:lpstr>
      <vt:lpstr>'Приложение № 1 н. и н'!Заголовки_для_печати</vt:lpstr>
      <vt:lpstr>'Приложение № 1 н. и н'!Область_печати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Екатерина</cp:lastModifiedBy>
  <cp:lastPrinted>2024-01-09T03:10:11Z</cp:lastPrinted>
  <dcterms:created xsi:type="dcterms:W3CDTF">2013-03-19T12:01:18Z</dcterms:created>
  <dcterms:modified xsi:type="dcterms:W3CDTF">2024-01-09T03:10:13Z</dcterms:modified>
</cp:coreProperties>
</file>