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МБТ'!$A$1:$E$302</definedName>
  </definedNames>
  <calcPr calcId="124519"/>
</workbook>
</file>

<file path=xl/calcChain.xml><?xml version="1.0" encoding="utf-8"?>
<calcChain xmlns="http://schemas.openxmlformats.org/spreadsheetml/2006/main">
  <c r="C277" i="1"/>
  <c r="C278" l="1"/>
  <c r="C168" l="1"/>
  <c r="E278"/>
  <c r="D278"/>
  <c r="C141"/>
  <c r="C135"/>
  <c r="C161"/>
  <c r="C157"/>
  <c r="D266" l="1"/>
  <c r="E266"/>
  <c r="C266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07"/>
  <c r="C208"/>
  <c r="C209"/>
  <c r="C210"/>
  <c r="C211"/>
  <c r="C212"/>
  <c r="C213"/>
  <c r="C214"/>
  <c r="C215"/>
  <c r="C216"/>
  <c r="C206"/>
  <c r="H217"/>
  <c r="G217"/>
  <c r="D217"/>
  <c r="E217"/>
  <c r="D197"/>
  <c r="E197"/>
  <c r="C197"/>
  <c r="C217" l="1"/>
  <c r="D170"/>
  <c r="E170"/>
  <c r="C170"/>
  <c r="D144"/>
  <c r="E144"/>
  <c r="C144"/>
  <c r="E118"/>
  <c r="D118"/>
  <c r="C118"/>
  <c r="C92"/>
  <c r="D92"/>
  <c r="E92"/>
  <c r="D66"/>
  <c r="E66"/>
  <c r="C66"/>
  <c r="C40"/>
  <c r="E40"/>
  <c r="D40"/>
  <c r="J14" l="1"/>
  <c r="E245"/>
  <c r="L14" s="1"/>
  <c r="D245"/>
  <c r="K14" s="1"/>
  <c r="C245"/>
  <c r="J15" l="1"/>
</calcChain>
</file>

<file path=xl/sharedStrings.xml><?xml version="1.0" encoding="utf-8"?>
<sst xmlns="http://schemas.openxmlformats.org/spreadsheetml/2006/main" count="287" uniqueCount="61">
  <si>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</si>
  <si>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</si>
  <si>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</si>
  <si>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</si>
  <si>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</si>
  <si>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</si>
  <si>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</si>
  <si>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</si>
  <si>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</si>
  <si>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</si>
  <si>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</si>
  <si>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</si>
  <si>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</si>
  <si>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</si>
  <si>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</si>
  <si>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</si>
  <si>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</si>
  <si>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</si>
  <si>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</si>
  <si>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</si>
  <si>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</si>
  <si>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</si>
  <si>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</si>
  <si>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</si>
  <si>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</si>
  <si>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</si>
  <si>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</si>
  <si>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</si>
  <si>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</si>
  <si>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</si>
  <si>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</si>
  <si>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</si>
  <si>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</si>
  <si>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</si>
  <si>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</si>
  <si>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</si>
  <si>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</si>
  <si>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</si>
  <si>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</si>
  <si>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</si>
  <si>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</si>
  <si>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</si>
  <si>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</si>
  <si>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</si>
  <si>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</si>
  <si>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</si>
  <si>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</si>
  <si>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</si>
  <si>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</si>
  <si>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</si>
  <si>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</si>
  <si>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</si>
  <si>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</si>
  <si>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</si>
  <si>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</si>
  <si>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</si>
  <si>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</si>
  <si>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</si>
  <si>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</si>
  <si>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6</t>
  </si>
  <si>
    <t>от 21.04.2023г  № 23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</si>
</sst>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8"/>
  <sheetViews>
    <sheetView tabSelected="1" view="pageBreakPreview" zoomScale="82" zoomScaleSheetLayoutView="82" workbookViewId="0">
      <selection activeCell="C3" sqref="C3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>
      <c r="D1" s="29"/>
      <c r="E1" s="4" t="s">
        <v>59</v>
      </c>
    </row>
    <row r="2" spans="1:13">
      <c r="D2" s="29"/>
      <c r="E2" s="4" t="s">
        <v>30</v>
      </c>
    </row>
    <row r="3" spans="1:13" ht="39" customHeight="1">
      <c r="D3" s="29"/>
      <c r="E3" s="5" t="s">
        <v>60</v>
      </c>
    </row>
    <row r="4" spans="1:13">
      <c r="D4" s="29"/>
    </row>
    <row r="5" spans="1:13">
      <c r="D5" s="6"/>
      <c r="E5" s="4" t="s">
        <v>40</v>
      </c>
    </row>
    <row r="6" spans="1:13">
      <c r="D6" s="6"/>
      <c r="E6" s="4" t="s">
        <v>30</v>
      </c>
    </row>
    <row r="7" spans="1:13">
      <c r="D7" s="6"/>
      <c r="E7" s="4" t="s">
        <v>42</v>
      </c>
    </row>
    <row r="8" spans="1:13">
      <c r="B8" s="10"/>
      <c r="D8" s="6"/>
      <c r="E8" s="4" t="s">
        <v>43</v>
      </c>
    </row>
    <row r="9" spans="1:13">
      <c r="B9" s="10"/>
      <c r="C9" s="10"/>
      <c r="D9" s="6"/>
      <c r="E9" s="5" t="s">
        <v>56</v>
      </c>
    </row>
    <row r="10" spans="1:13">
      <c r="D10" s="11"/>
      <c r="E10" s="12"/>
    </row>
    <row r="11" spans="1:13">
      <c r="A11" s="34" t="s">
        <v>0</v>
      </c>
      <c r="B11" s="34"/>
      <c r="C11" s="34"/>
      <c r="D11" s="34"/>
      <c r="E11" s="34"/>
    </row>
    <row r="12" spans="1:13" ht="41.25" customHeight="1">
      <c r="A12" s="35" t="s">
        <v>44</v>
      </c>
      <c r="B12" s="35"/>
      <c r="C12" s="35"/>
      <c r="D12" s="35"/>
      <c r="E12" s="35"/>
    </row>
    <row r="13" spans="1:13">
      <c r="A13" s="13"/>
      <c r="B13" s="13"/>
      <c r="C13" s="13"/>
      <c r="D13" s="13"/>
      <c r="E13" s="13"/>
      <c r="J13" s="24">
        <v>19107604.940000001</v>
      </c>
    </row>
    <row r="14" spans="1:13">
      <c r="E14" s="10" t="s">
        <v>1</v>
      </c>
      <c r="I14" s="10" t="s">
        <v>35</v>
      </c>
      <c r="J14" s="14">
        <f>C40+C66+C92+C118+C144+C217+C170+C197+C245+C266+C278</f>
        <v>19107604.939999998</v>
      </c>
      <c r="K14" s="14">
        <f t="shared" ref="K14:L14" si="0">D40+D66+D92+D118+D144+D217+D170+D197+D245+D266+D278</f>
        <v>0</v>
      </c>
      <c r="L14" s="14">
        <f t="shared" si="0"/>
        <v>0</v>
      </c>
      <c r="M14" s="15"/>
    </row>
    <row r="15" spans="1:13" ht="19.5" thickBot="1">
      <c r="A15" s="34" t="s">
        <v>0</v>
      </c>
      <c r="B15" s="34"/>
      <c r="C15" s="34"/>
      <c r="D15" s="34"/>
      <c r="E15" s="34"/>
      <c r="J15" s="26">
        <f>J13-J14</f>
        <v>0</v>
      </c>
      <c r="K15" s="27"/>
      <c r="L15" s="27"/>
    </row>
    <row r="16" spans="1:13" ht="76.5" customHeight="1">
      <c r="A16" s="35" t="s">
        <v>32</v>
      </c>
      <c r="B16" s="35"/>
      <c r="C16" s="35"/>
      <c r="D16" s="35"/>
      <c r="E16" s="35"/>
      <c r="J16" s="16"/>
      <c r="K16" s="16"/>
      <c r="L16" s="16"/>
    </row>
    <row r="18" spans="1:11">
      <c r="A18" s="36" t="s">
        <v>29</v>
      </c>
      <c r="B18" s="37" t="s">
        <v>2</v>
      </c>
      <c r="C18" s="37" t="s">
        <v>3</v>
      </c>
      <c r="D18" s="37"/>
      <c r="E18" s="37"/>
    </row>
    <row r="19" spans="1:11">
      <c r="A19" s="36"/>
      <c r="B19" s="37"/>
      <c r="C19" s="17" t="s">
        <v>37</v>
      </c>
      <c r="D19" s="17" t="s">
        <v>41</v>
      </c>
      <c r="E19" s="17" t="s">
        <v>45</v>
      </c>
    </row>
    <row r="20" spans="1:11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>
      <c r="A35" s="3">
        <v>15</v>
      </c>
      <c r="B35" s="2" t="s">
        <v>10</v>
      </c>
      <c r="C35" s="20">
        <v>54188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>
      <c r="A39" s="3">
        <v>19</v>
      </c>
      <c r="B39" s="2" t="s">
        <v>24</v>
      </c>
      <c r="C39" s="20">
        <v>599865</v>
      </c>
      <c r="D39" s="20">
        <v>0</v>
      </c>
      <c r="E39" s="20">
        <v>0</v>
      </c>
      <c r="H39" s="16"/>
      <c r="K39" s="16"/>
    </row>
    <row r="40" spans="1:12" ht="27.75" customHeight="1">
      <c r="A40" s="32" t="s">
        <v>12</v>
      </c>
      <c r="B40" s="33"/>
      <c r="C40" s="20">
        <f>SUM(C21:C39)</f>
        <v>2165308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>
      <c r="A41" s="7"/>
      <c r="B41" s="7"/>
      <c r="C41" s="8"/>
      <c r="D41" s="8"/>
      <c r="E41" s="8"/>
    </row>
    <row r="42" spans="1:12">
      <c r="E42" s="10" t="s">
        <v>13</v>
      </c>
    </row>
    <row r="43" spans="1:12">
      <c r="A43" s="34" t="s">
        <v>0</v>
      </c>
      <c r="B43" s="34"/>
      <c r="C43" s="34"/>
      <c r="D43" s="34"/>
      <c r="E43" s="34"/>
    </row>
    <row r="44" spans="1:12">
      <c r="A44" s="35" t="s">
        <v>27</v>
      </c>
      <c r="B44" s="35"/>
      <c r="C44" s="35"/>
      <c r="D44" s="35"/>
      <c r="E44" s="35"/>
    </row>
    <row r="46" spans="1:12">
      <c r="A46" s="36" t="s">
        <v>29</v>
      </c>
      <c r="B46" s="37" t="s">
        <v>2</v>
      </c>
      <c r="C46" s="37" t="s">
        <v>3</v>
      </c>
      <c r="D46" s="37"/>
      <c r="E46" s="37"/>
    </row>
    <row r="47" spans="1:12">
      <c r="A47" s="36"/>
      <c r="B47" s="37"/>
      <c r="C47" s="17" t="s">
        <v>37</v>
      </c>
      <c r="D47" s="17" t="s">
        <v>41</v>
      </c>
      <c r="E47" s="17" t="s">
        <v>45</v>
      </c>
    </row>
    <row r="48" spans="1:12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>
      <c r="A66" s="32" t="s">
        <v>12</v>
      </c>
      <c r="B66" s="33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>
      <c r="A67" s="7"/>
      <c r="B67" s="7"/>
      <c r="C67" s="8"/>
      <c r="D67" s="8"/>
      <c r="E67" s="8"/>
    </row>
    <row r="68" spans="1:5">
      <c r="D68" s="6"/>
      <c r="E68" s="18" t="s">
        <v>18</v>
      </c>
    </row>
    <row r="69" spans="1:5">
      <c r="A69" s="34" t="s">
        <v>0</v>
      </c>
      <c r="B69" s="34"/>
      <c r="C69" s="34"/>
      <c r="D69" s="34"/>
      <c r="E69" s="34"/>
    </row>
    <row r="70" spans="1:5">
      <c r="A70" s="35" t="s">
        <v>46</v>
      </c>
      <c r="B70" s="35"/>
      <c r="C70" s="35"/>
      <c r="D70" s="35"/>
      <c r="E70" s="35"/>
    </row>
    <row r="71" spans="1:5">
      <c r="D71" s="6"/>
    </row>
    <row r="72" spans="1:5">
      <c r="A72" s="36" t="s">
        <v>29</v>
      </c>
      <c r="B72" s="37" t="s">
        <v>2</v>
      </c>
      <c r="C72" s="37" t="s">
        <v>3</v>
      </c>
      <c r="D72" s="37"/>
      <c r="E72" s="37"/>
    </row>
    <row r="73" spans="1:5">
      <c r="A73" s="36"/>
      <c r="B73" s="37"/>
      <c r="C73" s="17" t="s">
        <v>37</v>
      </c>
      <c r="D73" s="17" t="s">
        <v>41</v>
      </c>
      <c r="E73" s="17" t="s">
        <v>45</v>
      </c>
    </row>
    <row r="74" spans="1: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>
      <c r="A92" s="32" t="s">
        <v>12</v>
      </c>
      <c r="B92" s="33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>
      <c r="D93" s="6"/>
      <c r="E93" s="10"/>
    </row>
    <row r="94" spans="1:5">
      <c r="D94" s="6"/>
      <c r="E94" s="10" t="s">
        <v>25</v>
      </c>
    </row>
    <row r="95" spans="1:5">
      <c r="A95" s="34" t="s">
        <v>0</v>
      </c>
      <c r="B95" s="34"/>
      <c r="C95" s="34"/>
      <c r="D95" s="34"/>
      <c r="E95" s="34"/>
    </row>
    <row r="96" spans="1:5">
      <c r="A96" s="35" t="s">
        <v>47</v>
      </c>
      <c r="B96" s="35"/>
      <c r="C96" s="35"/>
      <c r="D96" s="35"/>
      <c r="E96" s="35"/>
    </row>
    <row r="97" spans="1:5">
      <c r="D97" s="6"/>
    </row>
    <row r="98" spans="1:5">
      <c r="A98" s="36" t="s">
        <v>29</v>
      </c>
      <c r="B98" s="37" t="s">
        <v>2</v>
      </c>
      <c r="C98" s="37" t="s">
        <v>3</v>
      </c>
      <c r="D98" s="37"/>
      <c r="E98" s="37"/>
    </row>
    <row r="99" spans="1:5">
      <c r="A99" s="36"/>
      <c r="B99" s="37"/>
      <c r="C99" s="17" t="s">
        <v>37</v>
      </c>
      <c r="D99" s="17" t="s">
        <v>41</v>
      </c>
      <c r="E99" s="17" t="s">
        <v>45</v>
      </c>
    </row>
    <row r="100" spans="1: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>
      <c r="A101" s="3">
        <v>1</v>
      </c>
      <c r="B101" s="2" t="s">
        <v>19</v>
      </c>
      <c r="C101" s="20">
        <v>141389</v>
      </c>
      <c r="D101" s="20">
        <v>0</v>
      </c>
      <c r="E101" s="20">
        <v>0</v>
      </c>
    </row>
    <row r="102" spans="1:5" ht="27.75" customHeight="1">
      <c r="A102" s="3">
        <v>2</v>
      </c>
      <c r="B102" s="2" t="s">
        <v>31</v>
      </c>
      <c r="C102" s="20">
        <v>640</v>
      </c>
      <c r="D102" s="20">
        <v>0</v>
      </c>
      <c r="E102" s="20">
        <v>0</v>
      </c>
    </row>
    <row r="103" spans="1:5" ht="27.75" customHeight="1">
      <c r="A103" s="3">
        <v>3</v>
      </c>
      <c r="B103" s="2" t="s">
        <v>14</v>
      </c>
      <c r="C103" s="20">
        <v>890674</v>
      </c>
      <c r="D103" s="20">
        <v>0</v>
      </c>
      <c r="E103" s="20">
        <v>0</v>
      </c>
    </row>
    <row r="104" spans="1:5" ht="27.75" customHeight="1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>
      <c r="A110" s="3">
        <v>10</v>
      </c>
      <c r="B110" s="2" t="s">
        <v>6</v>
      </c>
      <c r="C110" s="20">
        <v>100721</v>
      </c>
      <c r="D110" s="20">
        <v>0</v>
      </c>
      <c r="E110" s="20">
        <v>0</v>
      </c>
    </row>
    <row r="111" spans="1:5" ht="27.75" customHeight="1">
      <c r="A111" s="3">
        <v>11</v>
      </c>
      <c r="B111" s="2" t="s">
        <v>7</v>
      </c>
      <c r="C111" s="20">
        <v>290408</v>
      </c>
      <c r="D111" s="20">
        <v>0</v>
      </c>
      <c r="E111" s="20">
        <v>0</v>
      </c>
    </row>
    <row r="112" spans="1:5" ht="27.75" customHeight="1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>
      <c r="A113" s="3">
        <v>13</v>
      </c>
      <c r="B113" s="2" t="s">
        <v>22</v>
      </c>
      <c r="C113" s="20">
        <v>227220</v>
      </c>
      <c r="D113" s="20">
        <v>0</v>
      </c>
      <c r="E113" s="20">
        <v>0</v>
      </c>
    </row>
    <row r="114" spans="1:5" ht="27.75" customHeight="1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>
      <c r="A118" s="32" t="s">
        <v>12</v>
      </c>
      <c r="B118" s="33"/>
      <c r="C118" s="20">
        <f>SUM(C101:C117)</f>
        <v>2734680</v>
      </c>
      <c r="D118" s="20">
        <f>SUM(D101:D117)</f>
        <v>0</v>
      </c>
      <c r="E118" s="20">
        <f>SUM(E101:E117)</f>
        <v>0</v>
      </c>
    </row>
    <row r="119" spans="1:5">
      <c r="D119" s="6"/>
      <c r="E119" s="10"/>
    </row>
    <row r="120" spans="1:5">
      <c r="D120" s="6"/>
      <c r="E120" s="10" t="s">
        <v>26</v>
      </c>
    </row>
    <row r="121" spans="1:5">
      <c r="A121" s="34" t="s">
        <v>0</v>
      </c>
      <c r="B121" s="34"/>
      <c r="C121" s="34"/>
      <c r="D121" s="34"/>
      <c r="E121" s="34"/>
    </row>
    <row r="122" spans="1:5">
      <c r="A122" s="35" t="s">
        <v>48</v>
      </c>
      <c r="B122" s="35"/>
      <c r="C122" s="35"/>
      <c r="D122" s="35"/>
      <c r="E122" s="35"/>
    </row>
    <row r="123" spans="1:5">
      <c r="D123" s="6"/>
    </row>
    <row r="124" spans="1:5">
      <c r="A124" s="36" t="s">
        <v>29</v>
      </c>
      <c r="B124" s="37" t="s">
        <v>2</v>
      </c>
      <c r="C124" s="37" t="s">
        <v>3</v>
      </c>
      <c r="D124" s="37"/>
      <c r="E124" s="37"/>
    </row>
    <row r="125" spans="1:5">
      <c r="A125" s="36"/>
      <c r="B125" s="37"/>
      <c r="C125" s="17" t="s">
        <v>37</v>
      </c>
      <c r="D125" s="17" t="s">
        <v>41</v>
      </c>
      <c r="E125" s="17" t="s">
        <v>45</v>
      </c>
    </row>
    <row r="126" spans="1: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>
      <c r="A128" s="3">
        <v>2</v>
      </c>
      <c r="B128" s="2" t="s">
        <v>31</v>
      </c>
      <c r="C128" s="20">
        <v>62204</v>
      </c>
      <c r="D128" s="20">
        <v>0</v>
      </c>
      <c r="E128" s="20">
        <v>0</v>
      </c>
    </row>
    <row r="129" spans="1:5" ht="27.75" customHeight="1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>
      <c r="A134" s="3">
        <v>8</v>
      </c>
      <c r="B134" s="2" t="s">
        <v>21</v>
      </c>
      <c r="C134" s="20">
        <v>716468</v>
      </c>
      <c r="D134" s="20">
        <v>0</v>
      </c>
      <c r="E134" s="20">
        <v>0</v>
      </c>
    </row>
    <row r="135" spans="1:5" ht="27.75" customHeight="1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>
      <c r="A140" s="3">
        <v>14</v>
      </c>
      <c r="B140" s="2" t="s">
        <v>9</v>
      </c>
      <c r="C140" s="20">
        <v>61978</v>
      </c>
      <c r="D140" s="20">
        <v>0</v>
      </c>
      <c r="E140" s="20">
        <v>0</v>
      </c>
    </row>
    <row r="141" spans="1:5" ht="27.75" customHeight="1">
      <c r="A141" s="3">
        <v>15</v>
      </c>
      <c r="B141" s="2" t="s">
        <v>10</v>
      </c>
      <c r="C141" s="20">
        <f>142644+233773.34</f>
        <v>376417.33999999997</v>
      </c>
      <c r="D141" s="20">
        <v>0</v>
      </c>
      <c r="E141" s="20">
        <v>0</v>
      </c>
    </row>
    <row r="142" spans="1:5" ht="27.75" customHeight="1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>
      <c r="A144" s="32" t="s">
        <v>12</v>
      </c>
      <c r="B144" s="33"/>
      <c r="C144" s="20">
        <f>SUM(C127:C143)</f>
        <v>5449017.3399999999</v>
      </c>
      <c r="D144" s="20">
        <f t="shared" ref="D144:E144" si="2">SUM(D127:D143)</f>
        <v>0</v>
      </c>
      <c r="E144" s="20">
        <f t="shared" si="2"/>
        <v>0</v>
      </c>
    </row>
    <row r="145" spans="1:5">
      <c r="A145" s="7"/>
      <c r="B145" s="7"/>
      <c r="C145" s="8"/>
      <c r="D145" s="8"/>
      <c r="E145" s="8"/>
    </row>
    <row r="146" spans="1:5">
      <c r="E146" s="10" t="s">
        <v>28</v>
      </c>
    </row>
    <row r="147" spans="1:5">
      <c r="A147" s="34" t="s">
        <v>0</v>
      </c>
      <c r="B147" s="34"/>
      <c r="C147" s="34"/>
      <c r="D147" s="34"/>
      <c r="E147" s="34"/>
    </row>
    <row r="148" spans="1:5" ht="38.25" customHeight="1">
      <c r="A148" s="38" t="s">
        <v>52</v>
      </c>
      <c r="B148" s="38"/>
      <c r="C148" s="38"/>
      <c r="D148" s="38"/>
      <c r="E148" s="38"/>
    </row>
    <row r="150" spans="1:5">
      <c r="A150" s="36" t="s">
        <v>29</v>
      </c>
      <c r="B150" s="37" t="s">
        <v>2</v>
      </c>
      <c r="C150" s="37" t="s">
        <v>3</v>
      </c>
      <c r="D150" s="37"/>
      <c r="E150" s="37"/>
    </row>
    <row r="151" spans="1:5">
      <c r="A151" s="36"/>
      <c r="B151" s="37"/>
      <c r="C151" s="17" t="s">
        <v>37</v>
      </c>
      <c r="D151" s="17" t="s">
        <v>41</v>
      </c>
      <c r="E151" s="17" t="s">
        <v>45</v>
      </c>
    </row>
    <row r="152" spans="1: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>
      <c r="A170" s="39" t="s">
        <v>12</v>
      </c>
      <c r="B170" s="40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>
      <c r="A171" s="7"/>
      <c r="B171" s="21"/>
      <c r="C171" s="22"/>
      <c r="D171" s="22"/>
      <c r="E171" s="22"/>
    </row>
    <row r="172" spans="1:5">
      <c r="A172" s="7"/>
      <c r="B172" s="21"/>
      <c r="C172" s="22"/>
      <c r="D172" s="22"/>
      <c r="E172" s="10" t="s">
        <v>33</v>
      </c>
    </row>
    <row r="173" spans="1:5">
      <c r="A173" s="7"/>
      <c r="B173" s="21"/>
      <c r="C173" s="22"/>
      <c r="D173" s="22"/>
      <c r="E173" s="22"/>
    </row>
    <row r="174" spans="1:5">
      <c r="A174" s="34" t="s">
        <v>0</v>
      </c>
      <c r="B174" s="34"/>
      <c r="C174" s="34"/>
      <c r="D174" s="34"/>
      <c r="E174" s="34"/>
    </row>
    <row r="175" spans="1:5" ht="39" customHeight="1">
      <c r="A175" s="35" t="s">
        <v>53</v>
      </c>
      <c r="B175" s="35"/>
      <c r="C175" s="35"/>
      <c r="D175" s="35"/>
      <c r="E175" s="35"/>
    </row>
    <row r="177" spans="1:5">
      <c r="A177" s="36" t="s">
        <v>29</v>
      </c>
      <c r="B177" s="37" t="s">
        <v>2</v>
      </c>
      <c r="C177" s="37" t="s">
        <v>3</v>
      </c>
      <c r="D177" s="37"/>
      <c r="E177" s="37"/>
    </row>
    <row r="178" spans="1:5">
      <c r="A178" s="36"/>
      <c r="B178" s="37"/>
      <c r="C178" s="17" t="s">
        <v>37</v>
      </c>
      <c r="D178" s="17" t="s">
        <v>41</v>
      </c>
      <c r="E178" s="17" t="s">
        <v>45</v>
      </c>
    </row>
    <row r="179" spans="1: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>
      <c r="A194" s="3">
        <v>15</v>
      </c>
      <c r="B194" s="25" t="s">
        <v>10</v>
      </c>
      <c r="C194" s="20">
        <v>18732</v>
      </c>
      <c r="D194" s="20">
        <v>0</v>
      </c>
      <c r="E194" s="20">
        <v>0</v>
      </c>
    </row>
    <row r="195" spans="1:8" ht="27.75" customHeight="1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>
      <c r="A197" s="32" t="s">
        <v>12</v>
      </c>
      <c r="B197" s="33"/>
      <c r="C197" s="20">
        <f>SUM(C180:C196)</f>
        <v>436000</v>
      </c>
      <c r="D197" s="20">
        <f t="shared" ref="D197:E197" si="4">SUM(D180:D196)</f>
        <v>0</v>
      </c>
      <c r="E197" s="20">
        <f t="shared" si="4"/>
        <v>0</v>
      </c>
    </row>
    <row r="198" spans="1:8">
      <c r="E198" s="10"/>
    </row>
    <row r="199" spans="1:8">
      <c r="E199" s="10" t="s">
        <v>34</v>
      </c>
    </row>
    <row r="200" spans="1:8">
      <c r="A200" s="34" t="s">
        <v>0</v>
      </c>
      <c r="B200" s="34"/>
      <c r="C200" s="34"/>
      <c r="D200" s="34"/>
      <c r="E200" s="34"/>
    </row>
    <row r="201" spans="1:8" ht="60" customHeight="1">
      <c r="A201" s="35" t="s">
        <v>49</v>
      </c>
      <c r="B201" s="35"/>
      <c r="C201" s="35"/>
      <c r="D201" s="35"/>
      <c r="E201" s="35"/>
    </row>
    <row r="203" spans="1:8" collapsed="1">
      <c r="A203" s="36" t="s">
        <v>29</v>
      </c>
      <c r="B203" s="37" t="s">
        <v>2</v>
      </c>
      <c r="C203" s="37" t="s">
        <v>3</v>
      </c>
      <c r="D203" s="37"/>
      <c r="E203" s="37"/>
    </row>
    <row r="204" spans="1:8">
      <c r="A204" s="36"/>
      <c r="B204" s="37"/>
      <c r="C204" s="17" t="s">
        <v>37</v>
      </c>
      <c r="D204" s="17" t="s">
        <v>41</v>
      </c>
      <c r="E204" s="17" t="s">
        <v>45</v>
      </c>
    </row>
    <row r="205" spans="1:8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>
      <c r="A206" s="3">
        <v>1</v>
      </c>
      <c r="B206" s="2" t="s">
        <v>4</v>
      </c>
      <c r="C206" s="20">
        <f>G206+H206</f>
        <v>34320</v>
      </c>
      <c r="D206" s="20">
        <v>0</v>
      </c>
      <c r="E206" s="20">
        <v>0</v>
      </c>
      <c r="G206" s="23">
        <v>33124</v>
      </c>
      <c r="H206" s="23">
        <v>1196</v>
      </c>
    </row>
    <row r="207" spans="1:8" ht="27.75" customHeight="1">
      <c r="A207" s="3">
        <v>2</v>
      </c>
      <c r="B207" s="2" t="s">
        <v>14</v>
      </c>
      <c r="C207" s="20">
        <f t="shared" ref="C207:C216" si="5">G207+H207</f>
        <v>42640</v>
      </c>
      <c r="D207" s="20">
        <v>0</v>
      </c>
      <c r="E207" s="20">
        <v>0</v>
      </c>
      <c r="G207" s="23">
        <v>40768</v>
      </c>
      <c r="H207" s="23">
        <v>1872</v>
      </c>
    </row>
    <row r="208" spans="1:8" ht="27.75" customHeight="1">
      <c r="A208" s="3">
        <v>3</v>
      </c>
      <c r="B208" s="2" t="s">
        <v>15</v>
      </c>
      <c r="C208" s="20">
        <f t="shared" si="5"/>
        <v>104364</v>
      </c>
      <c r="D208" s="20">
        <v>0</v>
      </c>
      <c r="E208" s="20">
        <v>0</v>
      </c>
      <c r="G208" s="23">
        <v>96824</v>
      </c>
      <c r="H208" s="23">
        <v>7540</v>
      </c>
    </row>
    <row r="209" spans="1:8" ht="27.75" customHeight="1">
      <c r="A209" s="3">
        <v>4</v>
      </c>
      <c r="B209" s="2" t="s">
        <v>16</v>
      </c>
      <c r="C209" s="20">
        <f t="shared" si="5"/>
        <v>293900.21999999997</v>
      </c>
      <c r="D209" s="20">
        <v>0</v>
      </c>
      <c r="E209" s="20">
        <v>0</v>
      </c>
      <c r="G209" s="23">
        <v>267500.21999999997</v>
      </c>
      <c r="H209" s="23">
        <v>26400</v>
      </c>
    </row>
    <row r="210" spans="1:8" ht="27.75" customHeight="1">
      <c r="A210" s="3">
        <v>5</v>
      </c>
      <c r="B210" s="2" t="s">
        <v>6</v>
      </c>
      <c r="C210" s="20">
        <f t="shared" si="5"/>
        <v>121836</v>
      </c>
      <c r="D210" s="20">
        <v>0</v>
      </c>
      <c r="E210" s="20">
        <v>0</v>
      </c>
      <c r="G210" s="23">
        <v>114660</v>
      </c>
      <c r="H210" s="23">
        <v>7176</v>
      </c>
    </row>
    <row r="211" spans="1:8" ht="27.75" customHeight="1">
      <c r="A211" s="3">
        <v>6</v>
      </c>
      <c r="B211" s="2" t="s">
        <v>8</v>
      </c>
      <c r="C211" s="20">
        <f t="shared" si="5"/>
        <v>93326.57</v>
      </c>
      <c r="D211" s="20">
        <v>0</v>
      </c>
      <c r="E211" s="20">
        <v>0</v>
      </c>
      <c r="G211" s="23">
        <v>88178.57</v>
      </c>
      <c r="H211" s="23">
        <v>5148</v>
      </c>
    </row>
    <row r="212" spans="1:8" ht="27.75" customHeight="1">
      <c r="A212" s="3">
        <v>7</v>
      </c>
      <c r="B212" s="2" t="s">
        <v>22</v>
      </c>
      <c r="C212" s="20">
        <f t="shared" si="5"/>
        <v>55692</v>
      </c>
      <c r="D212" s="20">
        <v>0</v>
      </c>
      <c r="E212" s="20">
        <v>0</v>
      </c>
      <c r="G212" s="23">
        <v>53508</v>
      </c>
      <c r="H212" s="23">
        <v>2184</v>
      </c>
    </row>
    <row r="213" spans="1:8" ht="27.75" customHeight="1">
      <c r="A213" s="3">
        <v>8</v>
      </c>
      <c r="B213" s="2" t="s">
        <v>9</v>
      </c>
      <c r="C213" s="20">
        <f t="shared" si="5"/>
        <v>79924</v>
      </c>
      <c r="D213" s="20">
        <v>0</v>
      </c>
      <c r="E213" s="20">
        <v>0</v>
      </c>
      <c r="G213" s="23">
        <v>76440</v>
      </c>
      <c r="H213" s="23">
        <v>3484</v>
      </c>
    </row>
    <row r="214" spans="1:8" ht="27.75" customHeight="1">
      <c r="A214" s="3">
        <v>9</v>
      </c>
      <c r="B214" s="2" t="s">
        <v>10</v>
      </c>
      <c r="C214" s="20">
        <f t="shared" si="5"/>
        <v>64870</v>
      </c>
      <c r="D214" s="20">
        <v>0</v>
      </c>
      <c r="E214" s="20">
        <v>0</v>
      </c>
      <c r="G214" s="23">
        <v>57330</v>
      </c>
      <c r="H214" s="23">
        <v>7540</v>
      </c>
    </row>
    <row r="215" spans="1:8" ht="27.75" customHeight="1">
      <c r="A215" s="3">
        <v>10</v>
      </c>
      <c r="B215" s="2" t="s">
        <v>17</v>
      </c>
      <c r="C215" s="20">
        <f t="shared" si="5"/>
        <v>54600</v>
      </c>
      <c r="D215" s="20">
        <v>0</v>
      </c>
      <c r="E215" s="20">
        <v>0</v>
      </c>
      <c r="G215" s="23">
        <v>50960</v>
      </c>
      <c r="H215" s="23">
        <v>3640</v>
      </c>
    </row>
    <row r="216" spans="1:8" ht="27.75" customHeight="1">
      <c r="A216" s="3">
        <v>11</v>
      </c>
      <c r="B216" s="2" t="s">
        <v>11</v>
      </c>
      <c r="C216" s="20">
        <f t="shared" si="5"/>
        <v>40040</v>
      </c>
      <c r="D216" s="20">
        <v>0</v>
      </c>
      <c r="E216" s="20">
        <v>0</v>
      </c>
      <c r="G216" s="23">
        <v>38220</v>
      </c>
      <c r="H216" s="23">
        <v>1820</v>
      </c>
    </row>
    <row r="217" spans="1:8" ht="27.75" customHeight="1">
      <c r="A217" s="39" t="s">
        <v>12</v>
      </c>
      <c r="B217" s="40"/>
      <c r="C217" s="20">
        <f>SUM(C206:C216)</f>
        <v>985512.79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68000</v>
      </c>
    </row>
    <row r="218" spans="1:8">
      <c r="A218" s="7"/>
      <c r="B218" s="7"/>
      <c r="C218" s="19"/>
      <c r="D218" s="8"/>
      <c r="E218" s="8"/>
    </row>
    <row r="219" spans="1:8">
      <c r="E219" s="10" t="s">
        <v>36</v>
      </c>
    </row>
    <row r="220" spans="1:8">
      <c r="A220" s="34" t="s">
        <v>0</v>
      </c>
      <c r="B220" s="34"/>
      <c r="C220" s="34"/>
      <c r="D220" s="34"/>
      <c r="E220" s="34"/>
    </row>
    <row r="221" spans="1:8" ht="39" customHeight="1">
      <c r="A221" s="38" t="s">
        <v>54</v>
      </c>
      <c r="B221" s="38"/>
      <c r="C221" s="38"/>
      <c r="D221" s="38"/>
      <c r="E221" s="38"/>
    </row>
    <row r="223" spans="1:8">
      <c r="A223" s="36" t="s">
        <v>29</v>
      </c>
      <c r="B223" s="37" t="s">
        <v>2</v>
      </c>
      <c r="C223" s="37" t="s">
        <v>3</v>
      </c>
      <c r="D223" s="37"/>
      <c r="E223" s="37"/>
    </row>
    <row r="224" spans="1:8">
      <c r="A224" s="36"/>
      <c r="B224" s="37"/>
      <c r="C224" s="17" t="s">
        <v>37</v>
      </c>
      <c r="D224" s="17" t="s">
        <v>41</v>
      </c>
      <c r="E224" s="17" t="s">
        <v>45</v>
      </c>
    </row>
    <row r="225" spans="1: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>
      <c r="A228" s="3">
        <v>3</v>
      </c>
      <c r="B228" s="2" t="s">
        <v>14</v>
      </c>
      <c r="C228" s="20">
        <f>37500</f>
        <v>37500</v>
      </c>
      <c r="D228" s="20">
        <v>0</v>
      </c>
      <c r="E228" s="20">
        <v>0</v>
      </c>
    </row>
    <row r="229" spans="1:5" ht="27.75" customHeight="1">
      <c r="A229" s="3">
        <v>4</v>
      </c>
      <c r="B229" s="2" t="s">
        <v>5</v>
      </c>
      <c r="C229" s="20">
        <f>37500</f>
        <v>37500</v>
      </c>
      <c r="D229" s="20">
        <v>0</v>
      </c>
      <c r="E229" s="20">
        <v>0</v>
      </c>
    </row>
    <row r="230" spans="1:5" ht="27.75" customHeight="1">
      <c r="A230" s="3">
        <v>5</v>
      </c>
      <c r="B230" s="2" t="s">
        <v>15</v>
      </c>
      <c r="C230" s="20">
        <f>22500</f>
        <v>22500</v>
      </c>
      <c r="D230" s="20">
        <v>0</v>
      </c>
      <c r="E230" s="20">
        <v>0</v>
      </c>
    </row>
    <row r="231" spans="1:5" ht="27.75" customHeight="1">
      <c r="A231" s="3">
        <v>6</v>
      </c>
      <c r="B231" s="2" t="s">
        <v>16</v>
      </c>
      <c r="C231" s="20">
        <f>22500</f>
        <v>22500</v>
      </c>
      <c r="D231" s="20">
        <v>0</v>
      </c>
      <c r="E231" s="20">
        <v>0</v>
      </c>
    </row>
    <row r="232" spans="1:5" ht="27.75" customHeight="1">
      <c r="A232" s="3">
        <v>7</v>
      </c>
      <c r="B232" s="2" t="s">
        <v>20</v>
      </c>
      <c r="C232" s="20">
        <f>37500</f>
        <v>37500</v>
      </c>
      <c r="D232" s="20">
        <v>0</v>
      </c>
      <c r="E232" s="20">
        <v>0</v>
      </c>
    </row>
    <row r="233" spans="1:5" ht="27.75" customHeight="1">
      <c r="A233" s="3">
        <v>8</v>
      </c>
      <c r="B233" s="2" t="s">
        <v>21</v>
      </c>
      <c r="C233" s="20">
        <f>37500</f>
        <v>37500</v>
      </c>
      <c r="D233" s="20">
        <v>0</v>
      </c>
      <c r="E233" s="20">
        <v>0</v>
      </c>
    </row>
    <row r="234" spans="1:5" ht="27.75" customHeight="1">
      <c r="A234" s="3">
        <v>9</v>
      </c>
      <c r="B234" s="2" t="s">
        <v>39</v>
      </c>
      <c r="C234" s="20">
        <f>30000</f>
        <v>30000</v>
      </c>
      <c r="D234" s="20">
        <v>0</v>
      </c>
      <c r="E234" s="20">
        <v>0</v>
      </c>
    </row>
    <row r="235" spans="1:5" ht="27.75" customHeight="1">
      <c r="A235" s="3">
        <v>10</v>
      </c>
      <c r="B235" s="2" t="s">
        <v>6</v>
      </c>
      <c r="C235" s="20">
        <f>37500</f>
        <v>37500</v>
      </c>
      <c r="D235" s="20">
        <v>0</v>
      </c>
      <c r="E235" s="20">
        <v>0</v>
      </c>
    </row>
    <row r="236" spans="1:5" ht="27.75" customHeight="1">
      <c r="A236" s="3">
        <v>11</v>
      </c>
      <c r="B236" s="2" t="s">
        <v>7</v>
      </c>
      <c r="C236" s="20">
        <f>15000</f>
        <v>15000</v>
      </c>
      <c r="D236" s="20">
        <v>0</v>
      </c>
      <c r="E236" s="20">
        <v>0</v>
      </c>
    </row>
    <row r="237" spans="1:5" ht="27.75" customHeight="1">
      <c r="A237" s="3">
        <v>12</v>
      </c>
      <c r="B237" s="2" t="s">
        <v>8</v>
      </c>
      <c r="C237" s="20">
        <f>37500</f>
        <v>37500</v>
      </c>
      <c r="D237" s="20">
        <v>0</v>
      </c>
      <c r="E237" s="20">
        <v>0</v>
      </c>
    </row>
    <row r="238" spans="1:5" ht="27.75" customHeight="1">
      <c r="A238" s="3">
        <v>13</v>
      </c>
      <c r="B238" s="2" t="s">
        <v>22</v>
      </c>
      <c r="C238" s="20">
        <f>30000</f>
        <v>30000</v>
      </c>
      <c r="D238" s="20">
        <v>0</v>
      </c>
      <c r="E238" s="20">
        <v>0</v>
      </c>
    </row>
    <row r="239" spans="1:5" ht="27.75" customHeight="1">
      <c r="A239" s="3">
        <v>14</v>
      </c>
      <c r="B239" s="2" t="s">
        <v>9</v>
      </c>
      <c r="C239" s="20">
        <f>30000</f>
        <v>30000</v>
      </c>
      <c r="D239" s="20">
        <v>0</v>
      </c>
      <c r="E239" s="20">
        <v>0</v>
      </c>
    </row>
    <row r="240" spans="1:5" ht="27.75" customHeight="1">
      <c r="A240" s="3">
        <v>15</v>
      </c>
      <c r="B240" s="2" t="s">
        <v>10</v>
      </c>
      <c r="C240" s="20">
        <f>30000</f>
        <v>30000</v>
      </c>
      <c r="D240" s="20">
        <v>0</v>
      </c>
      <c r="E240" s="20">
        <v>0</v>
      </c>
    </row>
    <row r="241" spans="1:5" ht="27.75" customHeight="1">
      <c r="A241" s="3">
        <v>16</v>
      </c>
      <c r="B241" s="2" t="s">
        <v>17</v>
      </c>
      <c r="C241" s="20">
        <f>30000</f>
        <v>30000</v>
      </c>
      <c r="D241" s="20">
        <v>0</v>
      </c>
      <c r="E241" s="20">
        <v>0</v>
      </c>
    </row>
    <row r="242" spans="1:5" ht="27.75" customHeight="1">
      <c r="A242" s="3">
        <v>17</v>
      </c>
      <c r="B242" s="2" t="s">
        <v>11</v>
      </c>
      <c r="C242" s="20">
        <f>15000</f>
        <v>15000</v>
      </c>
      <c r="D242" s="20">
        <v>0</v>
      </c>
      <c r="E242" s="20">
        <v>0</v>
      </c>
    </row>
    <row r="243" spans="1:5" ht="27.75" customHeight="1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>
      <c r="A244" s="3">
        <v>19</v>
      </c>
      <c r="B244" s="2" t="s">
        <v>24</v>
      </c>
      <c r="C244" s="20">
        <f>37500</f>
        <v>37500</v>
      </c>
      <c r="D244" s="20">
        <v>0</v>
      </c>
      <c r="E244" s="20">
        <v>0</v>
      </c>
    </row>
    <row r="245" spans="1:5" ht="27.75" customHeight="1">
      <c r="A245" s="32" t="s">
        <v>12</v>
      </c>
      <c r="B245" s="33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>
      <c r="D247" s="6"/>
      <c r="E247" s="10" t="s">
        <v>38</v>
      </c>
    </row>
    <row r="248" spans="1:5">
      <c r="D248" s="6"/>
    </row>
    <row r="249" spans="1:5">
      <c r="A249" s="34" t="s">
        <v>0</v>
      </c>
      <c r="B249" s="34"/>
      <c r="C249" s="34"/>
      <c r="D249" s="34"/>
      <c r="E249" s="34"/>
    </row>
    <row r="250" spans="1:5" ht="60" customHeight="1">
      <c r="A250" s="35" t="s">
        <v>55</v>
      </c>
      <c r="B250" s="35"/>
      <c r="C250" s="35"/>
      <c r="D250" s="35"/>
      <c r="E250" s="35"/>
    </row>
    <row r="251" spans="1:5">
      <c r="D251" s="6"/>
    </row>
    <row r="252" spans="1:5">
      <c r="A252" s="36" t="s">
        <v>29</v>
      </c>
      <c r="B252" s="37" t="s">
        <v>2</v>
      </c>
      <c r="C252" s="37" t="s">
        <v>3</v>
      </c>
      <c r="D252" s="37"/>
      <c r="E252" s="37"/>
    </row>
    <row r="253" spans="1:5">
      <c r="A253" s="36"/>
      <c r="B253" s="37"/>
      <c r="C253" s="17" t="s">
        <v>37</v>
      </c>
      <c r="D253" s="17" t="s">
        <v>41</v>
      </c>
      <c r="E253" s="17" t="s">
        <v>45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>
      <c r="A266" s="32" t="s">
        <v>12</v>
      </c>
      <c r="B266" s="33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>
      <c r="D268" s="6"/>
      <c r="E268" s="10" t="s">
        <v>57</v>
      </c>
    </row>
    <row r="269" spans="1:5">
      <c r="D269" s="6"/>
    </row>
    <row r="270" spans="1:5">
      <c r="A270" s="34" t="s">
        <v>0</v>
      </c>
      <c r="B270" s="34"/>
      <c r="C270" s="34"/>
      <c r="D270" s="34"/>
      <c r="E270" s="34"/>
    </row>
    <row r="271" spans="1:5" ht="60" customHeight="1">
      <c r="A271" s="35" t="s">
        <v>58</v>
      </c>
      <c r="B271" s="35"/>
      <c r="C271" s="35"/>
      <c r="D271" s="35"/>
      <c r="E271" s="35"/>
    </row>
    <row r="272" spans="1:5">
      <c r="D272" s="6"/>
    </row>
    <row r="273" spans="1:5">
      <c r="A273" s="36" t="s">
        <v>29</v>
      </c>
      <c r="B273" s="37" t="s">
        <v>2</v>
      </c>
      <c r="C273" s="37" t="s">
        <v>3</v>
      </c>
      <c r="D273" s="37"/>
      <c r="E273" s="37"/>
    </row>
    <row r="274" spans="1:5">
      <c r="A274" s="36"/>
      <c r="B274" s="37"/>
      <c r="C274" s="17" t="s">
        <v>37</v>
      </c>
      <c r="D274" s="17" t="s">
        <v>41</v>
      </c>
      <c r="E274" s="17" t="s">
        <v>45</v>
      </c>
    </row>
    <row r="275" spans="1: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.75" customHeight="1">
      <c r="A277" s="28">
        <v>2</v>
      </c>
      <c r="B277" s="2" t="s">
        <v>24</v>
      </c>
      <c r="C277" s="20">
        <f>5655825.82+381600</f>
        <v>6037425.8200000003</v>
      </c>
      <c r="D277" s="20">
        <v>0</v>
      </c>
      <c r="E277" s="20">
        <v>0</v>
      </c>
    </row>
    <row r="278" spans="1:5" ht="27.75" customHeight="1">
      <c r="A278" s="32" t="s">
        <v>12</v>
      </c>
      <c r="B278" s="33"/>
      <c r="C278" s="20">
        <f>SUM(C276:C277)</f>
        <v>6164870.8100000005</v>
      </c>
      <c r="D278" s="20">
        <f>SUM(D277:D277)</f>
        <v>0</v>
      </c>
      <c r="E278" s="20">
        <f>SUM(E277:E277)</f>
        <v>0</v>
      </c>
    </row>
  </sheetData>
  <mergeCells count="68"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  <mergeCell ref="A15:E15"/>
    <mergeCell ref="A16:E16"/>
    <mergeCell ref="A11:E11"/>
    <mergeCell ref="A12:E12"/>
    <mergeCell ref="A18:A19"/>
    <mergeCell ref="B18:B19"/>
    <mergeCell ref="B46:B47"/>
    <mergeCell ref="C46:E46"/>
    <mergeCell ref="C18:E18"/>
    <mergeCell ref="A43:E43"/>
    <mergeCell ref="A44:E44"/>
    <mergeCell ref="A40:B40"/>
    <mergeCell ref="A46:A47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278:B278"/>
    <mergeCell ref="A270:E270"/>
    <mergeCell ref="A271:E271"/>
    <mergeCell ref="A273:A274"/>
    <mergeCell ref="B273:B274"/>
    <mergeCell ref="C273:E27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2023-04-21T08:11:36Z</dcterms:modified>
</cp:coreProperties>
</file>