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2995" windowHeight="11700"/>
  </bookViews>
  <sheets>
    <sheet name="БР ГРБС по ПБС_1" sheetId="2" r:id="rId1"/>
  </sheets>
  <definedNames>
    <definedName name="_xlnm._FilterDatabase" localSheetId="0" hidden="1">'БР ГРБС по ПБС_1'!$B$9:$G$54</definedName>
    <definedName name="_xlnm.Print_Titles" localSheetId="0">'БР ГРБС по ПБС_1'!$C:$G,'БР ГРБС по ПБС_1'!$7:$9</definedName>
    <definedName name="_xlnm.Print_Area" localSheetId="0">'БР ГРБС по ПБС_1'!$A$1:$G$55</definedName>
  </definedNames>
  <calcPr calcId="145621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F54" i="2" l="1"/>
  <c r="F45" i="2"/>
  <c r="F49" i="2"/>
  <c r="F48" i="2"/>
  <c r="F35" i="2"/>
  <c r="F41" i="2"/>
  <c r="F37" i="2"/>
  <c r="F28" i="2"/>
  <c r="F31" i="2"/>
  <c r="F22" i="2"/>
  <c r="F27" i="2"/>
  <c r="F26" i="2"/>
  <c r="G10" i="2" l="1"/>
</calcChain>
</file>

<file path=xl/sharedStrings.xml><?xml version="1.0" encoding="utf-8"?>
<sst xmlns="http://schemas.openxmlformats.org/spreadsheetml/2006/main" count="61" uniqueCount="58">
  <si>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</si>
  <si>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</si>
  <si>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</si>
  <si>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</si>
  <si>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</si>
  <si>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</si>
  <si>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</si>
  <si>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</si>
  <si>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</si>
  <si>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</si>
  <si>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</si>
  <si>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</si>
  <si>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</si>
  <si>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</si>
  <si>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</si>
  <si>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</si>
  <si>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</si>
  <si>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</si>
  <si>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</si>
  <si>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</si>
  <si>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</si>
  <si>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</si>
  <si>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</si>
  <si>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</si>
  <si>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</si>
  <si>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</si>
  <si>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</si>
  <si>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</si>
  <si>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</si>
  <si>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</si>
  <si>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</si>
  <si>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</si>
  <si>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</si>
  <si>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Приложение № 3 к отчету</t>
  </si>
  <si>
    <t>РАСХОДЫ</t>
  </si>
  <si>
    <t>Наименование показателя</t>
  </si>
  <si>
    <t>Исполнено</t>
  </si>
  <si>
    <t>Процент исполнения</t>
  </si>
  <si>
    <t>Коды классификации расходов бюджета муниципального района</t>
  </si>
  <si>
    <t>Объем расходов бюджета муниципального района</t>
  </si>
  <si>
    <t>Обеспечение проведения выборов и референдумов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</si>
  <si>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</si>
  <si>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</si>
  <si>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</si>
  <si>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</si>
  <si>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</si>
  <si>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</si>
  <si>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</si>
  <si>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</si>
  <si>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</si>
  <si>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</si>
  <si>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</si>
  <si>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</si>
  <si>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</si>
  <si>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рублей</t>
  </si>
  <si>
    <t>Охрана окружающей среды</t>
  </si>
  <si>
    <t>Другие вопросы в области охраны окружающей среды</t>
  </si>
  <si>
    <t>бюджета муниципального района по разделам и подразделам классификации расходов бюджетов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</si>
</sst>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;&quot;&quot;;&quot;&quot;"/>
    <numFmt numFmtId="166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Font="1" applyBorder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5" fillId="0" borderId="0" xfId="1" applyFont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7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hidden="1"/>
    </xf>
    <xf numFmtId="166" fontId="5" fillId="0" borderId="8" xfId="1" applyNumberFormat="1" applyFont="1" applyFill="1" applyBorder="1" applyAlignment="1" applyProtection="1">
      <alignment vertical="center" wrapText="1"/>
      <protection hidden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view="pageBreakPreview" zoomScaleNormal="80" zoomScaleSheetLayoutView="100" workbookViewId="0">
      <selection activeCell="D13" sqref="D13"/>
    </sheetView>
  </sheetViews>
  <sheetFormatPr defaultColWidth="9.140625" defaultRowHeight="12.75" x14ac:dyDescent="0.25"/>
  <cols>
    <col min="1" max="1" width="1.28515625" style="13" customWidth="1"/>
    <col min="2" max="2" width="81.140625" style="13" customWidth="1"/>
    <col min="3" max="3" width="13.140625" style="13" customWidth="1"/>
    <col min="4" max="4" width="13.42578125" style="13" bestFit="1" customWidth="1"/>
    <col min="5" max="6" width="19.42578125" style="13" customWidth="1"/>
    <col min="7" max="7" width="14.7109375" style="13" customWidth="1"/>
    <col min="8" max="126" width="9.140625" style="13" customWidth="1"/>
    <col min="127" max="16384" width="9.140625" style="13"/>
  </cols>
  <sheetData>
    <row r="1" spans="1:7" s="7" customFormat="1" ht="18.75" x14ac:dyDescent="0.25">
      <c r="A1" s="4"/>
      <c r="B1" s="5"/>
      <c r="C1" s="5"/>
      <c r="D1" s="5"/>
      <c r="E1" s="6"/>
      <c r="G1" s="8" t="s">
        <v>33</v>
      </c>
    </row>
    <row r="2" spans="1:7" s="7" customFormat="1" ht="18.75" x14ac:dyDescent="0.25">
      <c r="A2" s="4"/>
      <c r="B2" s="5"/>
      <c r="C2" s="5"/>
      <c r="D2" s="5"/>
      <c r="E2" s="6"/>
      <c r="G2" s="8"/>
    </row>
    <row r="3" spans="1:7" s="7" customFormat="1" ht="18.75" x14ac:dyDescent="0.25">
      <c r="A3" s="24" t="s">
        <v>34</v>
      </c>
      <c r="B3" s="24"/>
      <c r="C3" s="24"/>
      <c r="D3" s="24"/>
      <c r="E3" s="24"/>
      <c r="F3" s="24"/>
      <c r="G3" s="24"/>
    </row>
    <row r="4" spans="1:7" s="7" customFormat="1" ht="18.75" x14ac:dyDescent="0.25">
      <c r="A4" s="9"/>
      <c r="B4" s="24" t="s">
        <v>57</v>
      </c>
      <c r="C4" s="24"/>
      <c r="D4" s="24"/>
      <c r="E4" s="24"/>
      <c r="F4" s="24"/>
      <c r="G4" s="24"/>
    </row>
    <row r="5" spans="1:7" s="7" customFormat="1" ht="18.75" x14ac:dyDescent="0.25">
      <c r="A5" s="9"/>
      <c r="B5" s="9"/>
      <c r="C5" s="9"/>
      <c r="D5" s="9"/>
      <c r="E5" s="9"/>
      <c r="F5" s="9"/>
      <c r="G5" s="9"/>
    </row>
    <row r="6" spans="1:7" s="7" customFormat="1" ht="18.75" x14ac:dyDescent="0.25">
      <c r="A6" s="5"/>
      <c r="B6" s="10"/>
      <c r="C6" s="10"/>
      <c r="D6" s="10"/>
      <c r="E6" s="10"/>
      <c r="G6" s="11" t="s">
        <v>54</v>
      </c>
    </row>
    <row r="7" spans="1:7" ht="79.5" customHeight="1" x14ac:dyDescent="0.25">
      <c r="A7" s="12"/>
      <c r="B7" s="25" t="s">
        <v>35</v>
      </c>
      <c r="C7" s="29" t="s">
        <v>38</v>
      </c>
      <c r="D7" s="30"/>
      <c r="E7" s="25" t="s">
        <v>39</v>
      </c>
      <c r="F7" s="27" t="s">
        <v>36</v>
      </c>
      <c r="G7" s="25" t="s">
        <v>37</v>
      </c>
    </row>
    <row r="8" spans="1:7" ht="72.75" customHeight="1" x14ac:dyDescent="0.25">
      <c r="A8" s="14"/>
      <c r="B8" s="26"/>
      <c r="C8" s="3" t="s">
        <v>32</v>
      </c>
      <c r="D8" s="3" t="s">
        <v>31</v>
      </c>
      <c r="E8" s="26"/>
      <c r="F8" s="28"/>
      <c r="G8" s="26"/>
    </row>
    <row r="9" spans="1:7" ht="18.75" x14ac:dyDescent="0.25">
      <c r="A9" s="15"/>
      <c r="B9" s="1">
        <v>1</v>
      </c>
      <c r="C9" s="1">
        <v>2</v>
      </c>
      <c r="D9" s="1">
        <v>3</v>
      </c>
      <c r="E9" s="1">
        <v>4</v>
      </c>
      <c r="F9" s="1">
        <v>5</v>
      </c>
      <c r="G9" s="1">
        <v>6</v>
      </c>
    </row>
    <row r="10" spans="1:7" ht="18.75" x14ac:dyDescent="0.25">
      <c r="A10" s="16"/>
      <c r="B10" s="17" t="s">
        <v>42</v>
      </c>
      <c r="C10" s="22">
        <v>1</v>
      </c>
      <c r="D10" s="22">
        <v>0</v>
      </c>
      <c r="E10" s="2">
        <v>78483010.269999996</v>
      </c>
      <c r="F10" s="2">
        <v>78483010.269999996</v>
      </c>
      <c r="G10" s="2">
        <f>F10/E10*100</f>
        <v>100</v>
      </c>
    </row>
    <row r="11" spans="1:7" ht="37.5" x14ac:dyDescent="0.25">
      <c r="A11" s="16"/>
      <c r="B11" s="17" t="s">
        <v>30</v>
      </c>
      <c r="C11" s="22">
        <v>1</v>
      </c>
      <c r="D11" s="22">
        <v>2</v>
      </c>
      <c r="E11" s="2">
        <v>3632521.04</v>
      </c>
      <c r="F11" s="2">
        <v>3632521.04</v>
      </c>
      <c r="G11" s="2">
        <f t="shared" ref="G11:G54" si="0">F11/E11*100</f>
        <v>100</v>
      </c>
    </row>
    <row r="12" spans="1:7" ht="56.25" x14ac:dyDescent="0.25">
      <c r="A12" s="16"/>
      <c r="B12" s="17" t="s">
        <v>29</v>
      </c>
      <c r="C12" s="22">
        <v>1</v>
      </c>
      <c r="D12" s="22">
        <v>3</v>
      </c>
      <c r="E12" s="2">
        <v>47250</v>
      </c>
      <c r="F12" s="2">
        <v>47250</v>
      </c>
      <c r="G12" s="2">
        <f t="shared" si="0"/>
        <v>100</v>
      </c>
    </row>
    <row r="13" spans="1:7" ht="56.25" x14ac:dyDescent="0.25">
      <c r="A13" s="16"/>
      <c r="B13" s="17" t="s">
        <v>28</v>
      </c>
      <c r="C13" s="22">
        <v>1</v>
      </c>
      <c r="D13" s="22">
        <v>4</v>
      </c>
      <c r="E13" s="2">
        <v>28759425.219999999</v>
      </c>
      <c r="F13" s="2">
        <v>28759425.219999999</v>
      </c>
      <c r="G13" s="2">
        <f t="shared" si="0"/>
        <v>100</v>
      </c>
    </row>
    <row r="14" spans="1:7" ht="18.75" x14ac:dyDescent="0.25">
      <c r="A14" s="16"/>
      <c r="B14" s="17" t="s">
        <v>27</v>
      </c>
      <c r="C14" s="22">
        <v>1</v>
      </c>
      <c r="D14" s="22">
        <v>5</v>
      </c>
      <c r="E14" s="2">
        <v>81917.960000000006</v>
      </c>
      <c r="F14" s="2">
        <v>81917.960000000006</v>
      </c>
      <c r="G14" s="2">
        <f t="shared" si="0"/>
        <v>100</v>
      </c>
    </row>
    <row r="15" spans="1:7" ht="37.5" x14ac:dyDescent="0.25">
      <c r="A15" s="16"/>
      <c r="B15" s="17" t="s">
        <v>26</v>
      </c>
      <c r="C15" s="22">
        <v>1</v>
      </c>
      <c r="D15" s="22">
        <v>6</v>
      </c>
      <c r="E15" s="2">
        <v>13708342.1</v>
      </c>
      <c r="F15" s="2">
        <v>13708342.1</v>
      </c>
      <c r="G15" s="2">
        <f t="shared" si="0"/>
        <v>100</v>
      </c>
    </row>
    <row r="16" spans="1:7" ht="18.75" x14ac:dyDescent="0.25">
      <c r="A16" s="16"/>
      <c r="B16" s="18" t="s">
        <v>40</v>
      </c>
      <c r="C16" s="22">
        <v>1</v>
      </c>
      <c r="D16" s="22">
        <v>7</v>
      </c>
      <c r="E16" s="2">
        <v>113200</v>
      </c>
      <c r="F16" s="2">
        <v>113200</v>
      </c>
      <c r="G16" s="2">
        <f t="shared" si="0"/>
        <v>100</v>
      </c>
    </row>
    <row r="17" spans="1:7" ht="18.75" x14ac:dyDescent="0.25">
      <c r="A17" s="16"/>
      <c r="B17" s="17" t="s">
        <v>25</v>
      </c>
      <c r="C17" s="22">
        <v>1</v>
      </c>
      <c r="D17" s="22">
        <v>13</v>
      </c>
      <c r="E17" s="2">
        <v>32140353.949999999</v>
      </c>
      <c r="F17" s="2">
        <v>32140353.949999999</v>
      </c>
      <c r="G17" s="2">
        <f t="shared" si="0"/>
        <v>100</v>
      </c>
    </row>
    <row r="18" spans="1:7" ht="18.75" x14ac:dyDescent="0.25">
      <c r="A18" s="16"/>
      <c r="B18" s="17" t="s">
        <v>43</v>
      </c>
      <c r="C18" s="22">
        <v>2</v>
      </c>
      <c r="D18" s="22">
        <v>0</v>
      </c>
      <c r="E18" s="2">
        <v>309646.7</v>
      </c>
      <c r="F18" s="2">
        <v>309646.7</v>
      </c>
      <c r="G18" s="2">
        <f t="shared" si="0"/>
        <v>100</v>
      </c>
    </row>
    <row r="19" spans="1:7" ht="18.75" x14ac:dyDescent="0.25">
      <c r="A19" s="16"/>
      <c r="B19" s="17" t="s">
        <v>24</v>
      </c>
      <c r="C19" s="22">
        <v>2</v>
      </c>
      <c r="D19" s="22">
        <v>4</v>
      </c>
      <c r="E19" s="2">
        <v>309646.7</v>
      </c>
      <c r="F19" s="2">
        <v>309646.7</v>
      </c>
      <c r="G19" s="2">
        <f t="shared" si="0"/>
        <v>100</v>
      </c>
    </row>
    <row r="20" spans="1:7" ht="18.75" x14ac:dyDescent="0.25">
      <c r="A20" s="16"/>
      <c r="B20" s="17" t="s">
        <v>44</v>
      </c>
      <c r="C20" s="22">
        <v>3</v>
      </c>
      <c r="D20" s="22">
        <v>0</v>
      </c>
      <c r="E20" s="2">
        <v>116038.56</v>
      </c>
      <c r="F20" s="2">
        <v>116038.56</v>
      </c>
      <c r="G20" s="2">
        <f t="shared" si="0"/>
        <v>100</v>
      </c>
    </row>
    <row r="21" spans="1:7" ht="37.5" x14ac:dyDescent="0.25">
      <c r="A21" s="16"/>
      <c r="B21" s="17" t="s">
        <v>45</v>
      </c>
      <c r="C21" s="22">
        <v>3</v>
      </c>
      <c r="D21" s="22">
        <v>10</v>
      </c>
      <c r="E21" s="2">
        <v>116038.56</v>
      </c>
      <c r="F21" s="2">
        <v>116038.56</v>
      </c>
      <c r="G21" s="2">
        <f t="shared" si="0"/>
        <v>100</v>
      </c>
    </row>
    <row r="22" spans="1:7" ht="18.75" x14ac:dyDescent="0.25">
      <c r="A22" s="16"/>
      <c r="B22" s="17" t="s">
        <v>46</v>
      </c>
      <c r="C22" s="22">
        <v>4</v>
      </c>
      <c r="D22" s="22">
        <v>0</v>
      </c>
      <c r="E22" s="2">
        <v>32430787.379999999</v>
      </c>
      <c r="F22" s="2">
        <f>32430787.38-2094177.78-91860.31</f>
        <v>30244749.289999999</v>
      </c>
      <c r="G22" s="2">
        <f t="shared" si="0"/>
        <v>93.259373988100819</v>
      </c>
    </row>
    <row r="23" spans="1:7" ht="18.75" x14ac:dyDescent="0.25">
      <c r="A23" s="16"/>
      <c r="B23" s="17" t="s">
        <v>23</v>
      </c>
      <c r="C23" s="22">
        <v>4</v>
      </c>
      <c r="D23" s="22">
        <v>1</v>
      </c>
      <c r="E23" s="2">
        <v>4040918.95</v>
      </c>
      <c r="F23" s="2">
        <v>4040918.95</v>
      </c>
      <c r="G23" s="2">
        <f t="shared" si="0"/>
        <v>100</v>
      </c>
    </row>
    <row r="24" spans="1:7" ht="18.75" x14ac:dyDescent="0.25">
      <c r="A24" s="16"/>
      <c r="B24" s="17" t="s">
        <v>22</v>
      </c>
      <c r="C24" s="22">
        <v>4</v>
      </c>
      <c r="D24" s="22">
        <v>5</v>
      </c>
      <c r="E24" s="2">
        <v>10013685.720000001</v>
      </c>
      <c r="F24" s="2">
        <v>10013685.720000001</v>
      </c>
      <c r="G24" s="2">
        <f t="shared" si="0"/>
        <v>100</v>
      </c>
    </row>
    <row r="25" spans="1:7" ht="18.75" x14ac:dyDescent="0.25">
      <c r="A25" s="16"/>
      <c r="B25" s="17" t="s">
        <v>21</v>
      </c>
      <c r="C25" s="22">
        <v>4</v>
      </c>
      <c r="D25" s="22">
        <v>8</v>
      </c>
      <c r="E25" s="2">
        <v>4512135.9400000004</v>
      </c>
      <c r="F25" s="2">
        <v>4512135.9400000004</v>
      </c>
      <c r="G25" s="2">
        <f t="shared" si="0"/>
        <v>100</v>
      </c>
    </row>
    <row r="26" spans="1:7" ht="18.75" x14ac:dyDescent="0.25">
      <c r="A26" s="16"/>
      <c r="B26" s="17" t="s">
        <v>20</v>
      </c>
      <c r="C26" s="22">
        <v>4</v>
      </c>
      <c r="D26" s="22">
        <v>9</v>
      </c>
      <c r="E26" s="2">
        <v>10263085.27</v>
      </c>
      <c r="F26" s="2">
        <f>10263085.27-2094177.78</f>
        <v>8168907.4899999993</v>
      </c>
      <c r="G26" s="2">
        <f t="shared" si="0"/>
        <v>79.595046470855252</v>
      </c>
    </row>
    <row r="27" spans="1:7" ht="18.75" x14ac:dyDescent="0.25">
      <c r="A27" s="16"/>
      <c r="B27" s="17" t="s">
        <v>19</v>
      </c>
      <c r="C27" s="22">
        <v>4</v>
      </c>
      <c r="D27" s="22">
        <v>12</v>
      </c>
      <c r="E27" s="2">
        <v>3600961.5</v>
      </c>
      <c r="F27" s="2">
        <f>3600961.5-91860.31</f>
        <v>3509101.19</v>
      </c>
      <c r="G27" s="2">
        <f t="shared" si="0"/>
        <v>97.449006050189652</v>
      </c>
    </row>
    <row r="28" spans="1:7" ht="18.75" x14ac:dyDescent="0.25">
      <c r="A28" s="16"/>
      <c r="B28" s="17" t="s">
        <v>47</v>
      </c>
      <c r="C28" s="22">
        <v>5</v>
      </c>
      <c r="D28" s="22">
        <v>0</v>
      </c>
      <c r="E28" s="2">
        <v>33867011.43</v>
      </c>
      <c r="F28" s="2">
        <f>33867011.43-6328.52</f>
        <v>33860682.909999996</v>
      </c>
      <c r="G28" s="2">
        <f t="shared" si="0"/>
        <v>99.981313615424611</v>
      </c>
    </row>
    <row r="29" spans="1:7" ht="18.75" x14ac:dyDescent="0.25">
      <c r="A29" s="16"/>
      <c r="B29" s="17" t="s">
        <v>18</v>
      </c>
      <c r="C29" s="22">
        <v>5</v>
      </c>
      <c r="D29" s="22">
        <v>1</v>
      </c>
      <c r="E29" s="2">
        <v>398802.82</v>
      </c>
      <c r="F29" s="2">
        <v>398802.82</v>
      </c>
      <c r="G29" s="2">
        <f t="shared" si="0"/>
        <v>100</v>
      </c>
    </row>
    <row r="30" spans="1:7" ht="18.75" x14ac:dyDescent="0.25">
      <c r="A30" s="16"/>
      <c r="B30" s="17" t="s">
        <v>17</v>
      </c>
      <c r="C30" s="22">
        <v>5</v>
      </c>
      <c r="D30" s="22">
        <v>2</v>
      </c>
      <c r="E30" s="2">
        <v>25826791.370000001</v>
      </c>
      <c r="F30" s="2">
        <v>25826791.370000001</v>
      </c>
      <c r="G30" s="2">
        <f t="shared" si="0"/>
        <v>100</v>
      </c>
    </row>
    <row r="31" spans="1:7" ht="18.75" x14ac:dyDescent="0.25">
      <c r="A31" s="16"/>
      <c r="B31" s="17" t="s">
        <v>16</v>
      </c>
      <c r="C31" s="22">
        <v>5</v>
      </c>
      <c r="D31" s="22">
        <v>3</v>
      </c>
      <c r="E31" s="2">
        <v>5806180.9199999999</v>
      </c>
      <c r="F31" s="2">
        <f>5806180.92-6328.52</f>
        <v>5799852.4000000004</v>
      </c>
      <c r="G31" s="2">
        <f t="shared" si="0"/>
        <v>99.891003740889289</v>
      </c>
    </row>
    <row r="32" spans="1:7" ht="18.75" x14ac:dyDescent="0.25">
      <c r="A32" s="16"/>
      <c r="B32" s="17" t="s">
        <v>48</v>
      </c>
      <c r="C32" s="22">
        <v>5</v>
      </c>
      <c r="D32" s="22">
        <v>5</v>
      </c>
      <c r="E32" s="2">
        <v>1835236.32</v>
      </c>
      <c r="F32" s="2">
        <v>1835236.32</v>
      </c>
      <c r="G32" s="2">
        <f t="shared" si="0"/>
        <v>100</v>
      </c>
    </row>
    <row r="33" spans="1:7" ht="18.75" x14ac:dyDescent="0.25">
      <c r="A33" s="16"/>
      <c r="B33" s="17" t="s">
        <v>55</v>
      </c>
      <c r="C33" s="22">
        <v>6</v>
      </c>
      <c r="D33" s="22">
        <v>0</v>
      </c>
      <c r="E33" s="2">
        <v>1982197.2</v>
      </c>
      <c r="F33" s="2">
        <v>1982197.2</v>
      </c>
      <c r="G33" s="2">
        <f t="shared" si="0"/>
        <v>100</v>
      </c>
    </row>
    <row r="34" spans="1:7" ht="18.75" x14ac:dyDescent="0.25">
      <c r="A34" s="16"/>
      <c r="B34" s="17" t="s">
        <v>56</v>
      </c>
      <c r="C34" s="22">
        <v>6</v>
      </c>
      <c r="D34" s="22">
        <v>5</v>
      </c>
      <c r="E34" s="2">
        <v>1982197.2</v>
      </c>
      <c r="F34" s="2">
        <v>1982197.2</v>
      </c>
      <c r="G34" s="2">
        <f t="shared" si="0"/>
        <v>100</v>
      </c>
    </row>
    <row r="35" spans="1:7" ht="18.75" x14ac:dyDescent="0.25">
      <c r="A35" s="16"/>
      <c r="B35" s="17" t="s">
        <v>49</v>
      </c>
      <c r="C35" s="22">
        <v>7</v>
      </c>
      <c r="D35" s="22">
        <v>0</v>
      </c>
      <c r="E35" s="2">
        <v>825023431.72000003</v>
      </c>
      <c r="F35" s="2">
        <f>825023431.72-1176441.89-20020-0.08-0.01</f>
        <v>823826969.74000001</v>
      </c>
      <c r="G35" s="2">
        <f t="shared" si="0"/>
        <v>99.854978424369634</v>
      </c>
    </row>
    <row r="36" spans="1:7" ht="18.75" x14ac:dyDescent="0.25">
      <c r="A36" s="16"/>
      <c r="B36" s="17" t="s">
        <v>15</v>
      </c>
      <c r="C36" s="22">
        <v>7</v>
      </c>
      <c r="D36" s="22">
        <v>1</v>
      </c>
      <c r="E36" s="2">
        <v>152383777.78</v>
      </c>
      <c r="F36" s="2">
        <v>152383777.78</v>
      </c>
      <c r="G36" s="2">
        <f t="shared" si="0"/>
        <v>100</v>
      </c>
    </row>
    <row r="37" spans="1:7" ht="18.75" x14ac:dyDescent="0.25">
      <c r="A37" s="16"/>
      <c r="B37" s="17" t="s">
        <v>14</v>
      </c>
      <c r="C37" s="22">
        <v>7</v>
      </c>
      <c r="D37" s="22">
        <v>2</v>
      </c>
      <c r="E37" s="2">
        <v>526731430.31</v>
      </c>
      <c r="F37" s="2">
        <f>526731430.31-1176441.89-20020-0.08</f>
        <v>525534968.34000003</v>
      </c>
      <c r="G37" s="2">
        <f t="shared" si="0"/>
        <v>99.77285160877986</v>
      </c>
    </row>
    <row r="38" spans="1:7" ht="18.75" x14ac:dyDescent="0.25">
      <c r="A38" s="16"/>
      <c r="B38" s="17" t="s">
        <v>13</v>
      </c>
      <c r="C38" s="22">
        <v>7</v>
      </c>
      <c r="D38" s="22">
        <v>3</v>
      </c>
      <c r="E38" s="2">
        <v>54662340.359999999</v>
      </c>
      <c r="F38" s="2">
        <v>54662340.359999999</v>
      </c>
      <c r="G38" s="2">
        <f t="shared" si="0"/>
        <v>100</v>
      </c>
    </row>
    <row r="39" spans="1:7" ht="37.5" x14ac:dyDescent="0.25">
      <c r="A39" s="16"/>
      <c r="B39" s="17" t="s">
        <v>12</v>
      </c>
      <c r="C39" s="22">
        <v>7</v>
      </c>
      <c r="D39" s="22">
        <v>5</v>
      </c>
      <c r="E39" s="2">
        <v>156863</v>
      </c>
      <c r="F39" s="2">
        <v>156863</v>
      </c>
      <c r="G39" s="2">
        <f t="shared" si="0"/>
        <v>100</v>
      </c>
    </row>
    <row r="40" spans="1:7" ht="18.75" x14ac:dyDescent="0.25">
      <c r="A40" s="16"/>
      <c r="B40" s="17" t="s">
        <v>11</v>
      </c>
      <c r="C40" s="22">
        <v>7</v>
      </c>
      <c r="D40" s="22">
        <v>7</v>
      </c>
      <c r="E40" s="2">
        <v>35002472.259999998</v>
      </c>
      <c r="F40" s="2">
        <v>35002472.259999998</v>
      </c>
      <c r="G40" s="2">
        <f t="shared" si="0"/>
        <v>100</v>
      </c>
    </row>
    <row r="41" spans="1:7" ht="18.75" x14ac:dyDescent="0.25">
      <c r="A41" s="16"/>
      <c r="B41" s="17" t="s">
        <v>10</v>
      </c>
      <c r="C41" s="22">
        <v>7</v>
      </c>
      <c r="D41" s="22">
        <v>9</v>
      </c>
      <c r="E41" s="2">
        <v>56086548.009999998</v>
      </c>
      <c r="F41" s="2">
        <f>56086548.01-0.01</f>
        <v>56086548</v>
      </c>
      <c r="G41" s="2">
        <f t="shared" si="0"/>
        <v>99.999999982170422</v>
      </c>
    </row>
    <row r="42" spans="1:7" ht="18.75" x14ac:dyDescent="0.25">
      <c r="A42" s="16"/>
      <c r="B42" s="17" t="s">
        <v>50</v>
      </c>
      <c r="C42" s="22">
        <v>8</v>
      </c>
      <c r="D42" s="22">
        <v>0</v>
      </c>
      <c r="E42" s="2">
        <v>148926897.71000001</v>
      </c>
      <c r="F42" s="2">
        <v>148926897.71000001</v>
      </c>
      <c r="G42" s="2">
        <f t="shared" si="0"/>
        <v>100</v>
      </c>
    </row>
    <row r="43" spans="1:7" ht="18.75" x14ac:dyDescent="0.25">
      <c r="A43" s="16"/>
      <c r="B43" s="17" t="s">
        <v>9</v>
      </c>
      <c r="C43" s="22">
        <v>8</v>
      </c>
      <c r="D43" s="22">
        <v>1</v>
      </c>
      <c r="E43" s="2">
        <v>102097188.12</v>
      </c>
      <c r="F43" s="2">
        <v>102097188.12</v>
      </c>
      <c r="G43" s="2">
        <f t="shared" si="0"/>
        <v>100</v>
      </c>
    </row>
    <row r="44" spans="1:7" ht="18.75" x14ac:dyDescent="0.25">
      <c r="A44" s="16"/>
      <c r="B44" s="17" t="s">
        <v>8</v>
      </c>
      <c r="C44" s="22">
        <v>8</v>
      </c>
      <c r="D44" s="22">
        <v>4</v>
      </c>
      <c r="E44" s="2">
        <v>46829709.590000004</v>
      </c>
      <c r="F44" s="2">
        <v>46829709.590000004</v>
      </c>
      <c r="G44" s="2">
        <f t="shared" si="0"/>
        <v>100</v>
      </c>
    </row>
    <row r="45" spans="1:7" ht="18.75" x14ac:dyDescent="0.25">
      <c r="A45" s="16"/>
      <c r="B45" s="17" t="s">
        <v>51</v>
      </c>
      <c r="C45" s="22">
        <v>10</v>
      </c>
      <c r="D45" s="22">
        <v>0</v>
      </c>
      <c r="E45" s="2">
        <v>44324234.25</v>
      </c>
      <c r="F45" s="2">
        <f>44324234.25-309699.6-4206.28-588228.8-201.76-85393.17-882.14-163693.53-568932.21</f>
        <v>42602996.759999998</v>
      </c>
      <c r="G45" s="2">
        <f t="shared" si="0"/>
        <v>96.116712405471503</v>
      </c>
    </row>
    <row r="46" spans="1:7" ht="18.75" x14ac:dyDescent="0.25">
      <c r="A46" s="16"/>
      <c r="B46" s="17" t="s">
        <v>7</v>
      </c>
      <c r="C46" s="22">
        <v>10</v>
      </c>
      <c r="D46" s="22">
        <v>1</v>
      </c>
      <c r="E46" s="2">
        <v>2889182.83</v>
      </c>
      <c r="F46" s="2">
        <v>2889182.83</v>
      </c>
      <c r="G46" s="2">
        <f t="shared" si="0"/>
        <v>100</v>
      </c>
    </row>
    <row r="47" spans="1:7" ht="18.75" x14ac:dyDescent="0.25">
      <c r="A47" s="16"/>
      <c r="B47" s="17" t="s">
        <v>6</v>
      </c>
      <c r="C47" s="22">
        <v>10</v>
      </c>
      <c r="D47" s="22">
        <v>3</v>
      </c>
      <c r="E47" s="2">
        <v>3960880</v>
      </c>
      <c r="F47" s="2">
        <v>3960880</v>
      </c>
      <c r="G47" s="2">
        <f t="shared" si="0"/>
        <v>100</v>
      </c>
    </row>
    <row r="48" spans="1:7" ht="18.75" x14ac:dyDescent="0.25">
      <c r="A48" s="16"/>
      <c r="B48" s="17" t="s">
        <v>5</v>
      </c>
      <c r="C48" s="22">
        <v>10</v>
      </c>
      <c r="D48" s="22">
        <v>4</v>
      </c>
      <c r="E48" s="2">
        <v>33281644.210000001</v>
      </c>
      <c r="F48" s="2">
        <f>33281644.21-309699.6-4206.28-588228.8-201.76-85393.17-882.14-163693.53</f>
        <v>32129338.929999992</v>
      </c>
      <c r="G48" s="2">
        <f t="shared" si="0"/>
        <v>96.537715286152306</v>
      </c>
    </row>
    <row r="49" spans="1:7" ht="18.75" x14ac:dyDescent="0.25">
      <c r="A49" s="16"/>
      <c r="B49" s="17" t="s">
        <v>4</v>
      </c>
      <c r="C49" s="22">
        <v>10</v>
      </c>
      <c r="D49" s="22">
        <v>6</v>
      </c>
      <c r="E49" s="2">
        <v>4192527.21</v>
      </c>
      <c r="F49" s="2">
        <f>4192527.21-568932.21</f>
        <v>3623595</v>
      </c>
      <c r="G49" s="2">
        <f t="shared" si="0"/>
        <v>86.429850505370965</v>
      </c>
    </row>
    <row r="50" spans="1:7" ht="18.75" x14ac:dyDescent="0.25">
      <c r="A50" s="19"/>
      <c r="B50" s="17" t="s">
        <v>52</v>
      </c>
      <c r="C50" s="22">
        <v>11</v>
      </c>
      <c r="D50" s="22">
        <v>0</v>
      </c>
      <c r="E50" s="2">
        <v>5813222.7999999998</v>
      </c>
      <c r="F50" s="2">
        <v>5813222.7999999998</v>
      </c>
      <c r="G50" s="2">
        <f t="shared" si="0"/>
        <v>100</v>
      </c>
    </row>
    <row r="51" spans="1:7" ht="18.75" x14ac:dyDescent="0.25">
      <c r="A51" s="20"/>
      <c r="B51" s="23" t="s">
        <v>3</v>
      </c>
      <c r="C51" s="22">
        <v>11</v>
      </c>
      <c r="D51" s="22">
        <v>2</v>
      </c>
      <c r="E51" s="2">
        <v>5813222.7999999998</v>
      </c>
      <c r="F51" s="2">
        <v>5813222.7999999998</v>
      </c>
      <c r="G51" s="2">
        <f t="shared" si="0"/>
        <v>100</v>
      </c>
    </row>
    <row r="52" spans="1:7" ht="37.5" x14ac:dyDescent="0.25">
      <c r="A52" s="20"/>
      <c r="B52" s="23" t="s">
        <v>53</v>
      </c>
      <c r="C52" s="22">
        <v>14</v>
      </c>
      <c r="D52" s="22">
        <v>0</v>
      </c>
      <c r="E52" s="2">
        <v>54475941</v>
      </c>
      <c r="F52" s="2">
        <v>54475941</v>
      </c>
      <c r="G52" s="2">
        <f t="shared" si="0"/>
        <v>100</v>
      </c>
    </row>
    <row r="53" spans="1:7" ht="37.5" x14ac:dyDescent="0.25">
      <c r="A53" s="21" t="s">
        <v>1</v>
      </c>
      <c r="B53" s="23" t="s">
        <v>2</v>
      </c>
      <c r="C53" s="22">
        <v>14</v>
      </c>
      <c r="D53" s="22">
        <v>1</v>
      </c>
      <c r="E53" s="2">
        <v>54475941</v>
      </c>
      <c r="F53" s="2">
        <v>54475941</v>
      </c>
      <c r="G53" s="2">
        <f t="shared" si="0"/>
        <v>100</v>
      </c>
    </row>
    <row r="54" spans="1:7" ht="18.75" x14ac:dyDescent="0.25">
      <c r="A54" s="21"/>
      <c r="B54" s="23" t="s">
        <v>41</v>
      </c>
      <c r="C54" s="22"/>
      <c r="D54" s="22"/>
      <c r="E54" s="2">
        <v>1225752419.02</v>
      </c>
      <c r="F54" s="2">
        <f>1225752419.02-2094177.78-91860.31-6328.52-309699.6-1176441.89-20020-0.08-0.01-4206.28-588228.8-201.76-85393.17-882.14-163693.53-568932.21</f>
        <v>1220642352.9400001</v>
      </c>
      <c r="G54" s="2">
        <f t="shared" si="0"/>
        <v>99.583107811927846</v>
      </c>
    </row>
    <row r="55" spans="1:7" x14ac:dyDescent="0.25">
      <c r="A55" s="21"/>
      <c r="B55" s="12"/>
      <c r="C55" s="12"/>
      <c r="D55" s="12"/>
      <c r="E55" s="12"/>
      <c r="F55" s="12"/>
      <c r="G55" s="12"/>
    </row>
    <row r="56" spans="1:7" x14ac:dyDescent="0.25">
      <c r="A56" s="21" t="s">
        <v>1</v>
      </c>
      <c r="B56" s="12"/>
      <c r="C56" s="12"/>
      <c r="D56" s="12"/>
      <c r="E56" s="12"/>
      <c r="F56" s="12"/>
      <c r="G56" s="12"/>
    </row>
    <row r="57" spans="1:7" x14ac:dyDescent="0.25">
      <c r="A57" s="21"/>
      <c r="B57" s="12"/>
      <c r="C57" s="12"/>
      <c r="D57" s="12"/>
      <c r="E57" s="12"/>
      <c r="F57" s="12"/>
      <c r="G57" s="12"/>
    </row>
    <row r="58" spans="1:7" x14ac:dyDescent="0.25">
      <c r="A58" s="21"/>
      <c r="B58" s="12"/>
      <c r="C58" s="12"/>
      <c r="D58" s="12"/>
      <c r="E58" s="12"/>
      <c r="F58" s="12"/>
      <c r="G58" s="12"/>
    </row>
    <row r="59" spans="1:7" x14ac:dyDescent="0.25">
      <c r="A59" s="21" t="s">
        <v>1</v>
      </c>
      <c r="B59" s="12"/>
      <c r="C59" s="12"/>
      <c r="D59" s="12"/>
      <c r="E59" s="12"/>
      <c r="F59" s="12"/>
      <c r="G59" s="12"/>
    </row>
    <row r="60" spans="1:7" x14ac:dyDescent="0.25">
      <c r="A60" s="21"/>
      <c r="B60" s="12"/>
      <c r="C60" s="12"/>
      <c r="D60" s="12"/>
      <c r="E60" s="12"/>
      <c r="F60" s="12"/>
      <c r="G60" s="12"/>
    </row>
    <row r="61" spans="1:7" x14ac:dyDescent="0.25">
      <c r="A61" s="21"/>
      <c r="B61" s="12"/>
      <c r="C61" s="12"/>
      <c r="D61" s="12"/>
      <c r="E61" s="12"/>
      <c r="F61" s="12"/>
      <c r="G61" s="12"/>
    </row>
    <row r="62" spans="1:7" x14ac:dyDescent="0.25">
      <c r="A62" s="21" t="s">
        <v>1</v>
      </c>
      <c r="B62" s="12"/>
      <c r="C62" s="12"/>
      <c r="D62" s="12"/>
      <c r="E62" s="12"/>
      <c r="F62" s="12"/>
      <c r="G62" s="12"/>
    </row>
    <row r="63" spans="1:7" x14ac:dyDescent="0.25">
      <c r="A63" s="20"/>
      <c r="B63" s="12"/>
      <c r="C63" s="15"/>
      <c r="D63" s="15"/>
      <c r="E63" s="15"/>
      <c r="F63" s="15"/>
      <c r="G63" s="15"/>
    </row>
    <row r="64" spans="1:7" x14ac:dyDescent="0.25">
      <c r="A64" s="15" t="s">
        <v>0</v>
      </c>
      <c r="B64" s="15"/>
      <c r="C64" s="15"/>
      <c r="D64" s="15"/>
      <c r="E64" s="15"/>
      <c r="F64" s="15"/>
      <c r="G64" s="15"/>
    </row>
  </sheetData>
  <autoFilter ref="B9:G54"/>
  <mergeCells count="7">
    <mergeCell ref="A3:G3"/>
    <mergeCell ref="B4:G4"/>
    <mergeCell ref="B7:B8"/>
    <mergeCell ref="E7:E8"/>
    <mergeCell ref="F7:F8"/>
    <mergeCell ref="G7:G8"/>
    <mergeCell ref="C7:D7"/>
  </mergeCells>
  <pageMargins left="0.78740157480314965" right="0.39370078740157483" top="0.59055118110236227" bottom="0.39370078740157483" header="0.23622047244094491" footer="0.2362204724409449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ПБС_1</vt:lpstr>
      <vt:lpstr>'БР ГРБС по ПБС_1'!Заголовки_для_печати</vt:lpstr>
      <vt:lpstr>'БР ГРБС по ПБС_1'!Область_печати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2022-03-16T03:05:08Z</cp:lastPrinted>
  <dcterms:created xsi:type="dcterms:W3CDTF">2020-03-16T03:12:45Z</dcterms:created>
  <dcterms:modified xsi:type="dcterms:W3CDTF">2023-03-13T06:52:38Z</dcterms:modified>
</cp:coreProperties>
</file>