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30" windowWidth="28755" windowHeight="12345"/>
  </bookViews>
  <sheets>
    <sheet name="Отчет по МП" sheetId="1" r:id="rId1"/>
  </sheets>
  <definedNames>
    <definedName name="_xlnm._FilterDatabase" localSheetId="0" hidden="1">'Отчет по МП'!$A$8:$AK$48</definedName>
    <definedName name="_xlnm.Print_Titles" localSheetId="0">'Отчет по МП'!$5:$9</definedName>
    <definedName name="_xlnm.Print_Area" localSheetId="0">'Отчет по МП'!$A$1:$L$146</definedName>
  </definedNames>
  <calcPr calcId="145621"/>
</workbook>
</file>

<file path=xl/calcChain.xml><?xml version="1.0" encoding="utf-8"?>
<calcChain xmlns="http://schemas.openxmlformats.org/spreadsheetml/2006/main">
  <c r="G92" i="1" l="1"/>
  <c r="F92" i="1"/>
  <c r="F91" i="1"/>
  <c r="G63" i="1"/>
  <c r="F63" i="1"/>
  <c r="G91" i="1" l="1"/>
  <c r="G105" i="1"/>
  <c r="F105" i="1"/>
  <c r="G58" i="1"/>
  <c r="F58" i="1"/>
  <c r="G72" i="1"/>
  <c r="F72" i="1"/>
  <c r="G96" i="1" l="1"/>
  <c r="F96" i="1"/>
  <c r="J96" i="1"/>
  <c r="J93" i="1"/>
  <c r="J84" i="1"/>
  <c r="J63" i="1"/>
  <c r="J66" i="1"/>
  <c r="J69" i="1"/>
  <c r="J60" i="1"/>
  <c r="G135" i="1" l="1"/>
  <c r="F135" i="1"/>
  <c r="G136" i="1"/>
  <c r="F136" i="1"/>
  <c r="G137" i="1"/>
  <c r="F137" i="1"/>
  <c r="G126" i="1"/>
  <c r="F126" i="1"/>
  <c r="G127" i="1"/>
  <c r="F127" i="1"/>
  <c r="G117" i="1"/>
  <c r="F117" i="1"/>
  <c r="G118" i="1"/>
  <c r="G115" i="1" s="1"/>
  <c r="F118" i="1"/>
  <c r="F115" i="1" s="1"/>
  <c r="G128" i="1"/>
  <c r="F128" i="1"/>
  <c r="G119" i="1"/>
  <c r="F119" i="1"/>
  <c r="G89" i="1"/>
  <c r="F89" i="1"/>
  <c r="G102" i="1"/>
  <c r="F102" i="1"/>
  <c r="G99" i="1"/>
  <c r="F99" i="1"/>
  <c r="G93" i="1"/>
  <c r="F93" i="1"/>
  <c r="G79" i="1"/>
  <c r="F79" i="1"/>
  <c r="G80" i="1"/>
  <c r="F80" i="1"/>
  <c r="G81" i="1"/>
  <c r="F81" i="1"/>
  <c r="G59" i="1"/>
  <c r="G56" i="1" s="1"/>
  <c r="F59" i="1"/>
  <c r="F56" i="1" s="1"/>
  <c r="G69" i="1"/>
  <c r="F69" i="1"/>
  <c r="G66" i="1"/>
  <c r="F66" i="1"/>
  <c r="G60" i="1"/>
  <c r="F60" i="1"/>
  <c r="G17" i="1"/>
  <c r="F17" i="1"/>
  <c r="F14" i="1" s="1"/>
  <c r="G18" i="1"/>
  <c r="G15" i="1" s="1"/>
  <c r="G51" i="1" s="1"/>
  <c r="F18" i="1"/>
  <c r="F15" i="1" s="1"/>
  <c r="F51" i="1" s="1"/>
  <c r="G28" i="1"/>
  <c r="F28" i="1"/>
  <c r="G25" i="1"/>
  <c r="F25" i="1"/>
  <c r="G22" i="1"/>
  <c r="F22" i="1"/>
  <c r="G19" i="1"/>
  <c r="F19" i="1"/>
  <c r="F78" i="1" l="1"/>
  <c r="F116" i="1"/>
  <c r="G78" i="1"/>
  <c r="G116" i="1"/>
  <c r="G90" i="1"/>
  <c r="F57" i="1"/>
  <c r="F90" i="1"/>
  <c r="F110" i="1"/>
  <c r="G16" i="1"/>
  <c r="G14" i="1"/>
  <c r="F50" i="1"/>
  <c r="F49" i="1" s="1"/>
  <c r="F13" i="1"/>
  <c r="F16" i="1"/>
  <c r="G57" i="1"/>
  <c r="G110" i="1"/>
  <c r="F132" i="1"/>
  <c r="G132" i="1"/>
  <c r="G50" i="1" l="1"/>
  <c r="G49" i="1" s="1"/>
  <c r="G13" i="1"/>
  <c r="G134" i="1"/>
  <c r="F134" i="1"/>
  <c r="G124" i="1"/>
  <c r="G142" i="1" s="1"/>
  <c r="G145" i="1" s="1"/>
  <c r="F124" i="1"/>
  <c r="F142" i="1" s="1"/>
  <c r="F145" i="1" s="1"/>
  <c r="G125" i="1"/>
  <c r="F125" i="1"/>
  <c r="F88" i="1"/>
  <c r="G88" i="1"/>
  <c r="G87" i="1" l="1"/>
  <c r="F87" i="1"/>
  <c r="G131" i="1"/>
  <c r="F131" i="1"/>
  <c r="G123" i="1"/>
  <c r="G122" i="1" s="1"/>
  <c r="G113" i="1"/>
  <c r="F114" i="1"/>
  <c r="F76" i="1"/>
  <c r="G76" i="1"/>
  <c r="G75" i="1"/>
  <c r="F75" i="1"/>
  <c r="F55" i="1"/>
  <c r="F54" i="1" s="1"/>
  <c r="G55" i="1"/>
  <c r="G54" i="1" s="1"/>
  <c r="F123" i="1"/>
  <c r="F122" i="1" s="1"/>
  <c r="G109" i="1" l="1"/>
  <c r="G108" i="1" s="1"/>
  <c r="F109" i="1"/>
  <c r="F108" i="1" s="1"/>
  <c r="F141" i="1"/>
  <c r="F113" i="1"/>
  <c r="G114" i="1"/>
  <c r="G141" i="1" s="1"/>
  <c r="G140" i="1" l="1"/>
  <c r="G144" i="1"/>
  <c r="G143" i="1" s="1"/>
  <c r="F140" i="1"/>
  <c r="F144" i="1"/>
  <c r="F143" i="1" s="1"/>
  <c r="N143" i="1" l="1"/>
  <c r="M143" i="1"/>
</calcChain>
</file>

<file path=xl/sharedStrings.xml><?xml version="1.0" encoding="utf-8"?>
<sst xmlns="http://schemas.openxmlformats.org/spreadsheetml/2006/main" count="439" uniqueCount="136">
  <si>
    <t>№ п/п</t>
  </si>
  <si>
    <t>Наименование показателя</t>
  </si>
  <si>
    <t>Финансовое обеспечение</t>
  </si>
  <si>
    <t>Наименование</t>
  </si>
  <si>
    <t>Значение</t>
  </si>
  <si>
    <t>Х</t>
  </si>
  <si>
    <t>Всего, из них расходы за счет:</t>
  </si>
  <si>
    <t>1.1</t>
  </si>
  <si>
    <t>2</t>
  </si>
  <si>
    <t>2.1</t>
  </si>
  <si>
    <t>1</t>
  </si>
  <si>
    <t>Код бюджетной классификации</t>
  </si>
  <si>
    <t>Целевая статья расходов</t>
  </si>
  <si>
    <t>План</t>
  </si>
  <si>
    <t>Факт</t>
  </si>
  <si>
    <t>Всего</t>
  </si>
  <si>
    <t>Источник</t>
  </si>
  <si>
    <t>Единица измерения</t>
  </si>
  <si>
    <t xml:space="preserve">Целевой индикатор  подпрограммы </t>
  </si>
  <si>
    <t>3</t>
  </si>
  <si>
    <t>3.1</t>
  </si>
  <si>
    <t>Главный распорядитель средств бюджета муниципального района</t>
  </si>
  <si>
    <t xml:space="preserve">Задача 1. "Повышение качества управления муниципальными финансами Любинского муниципального района, развитие межбюджетных отношений в Любинском муниципальном районе" муниципальной программы
</t>
  </si>
  <si>
    <t>Задача "Совершенствование организации и осуществления бюджетного процесса и межбюджетных отношений в Любинском муниципальном районе Омской области" подпрограммы № 1</t>
  </si>
  <si>
    <t>1. Налоговых и неналоговых доходов, поступлений нецелевого характера из областного бюджета</t>
  </si>
  <si>
    <t xml:space="preserve">2. Поступлений целевого характера из областного бюджета </t>
  </si>
  <si>
    <t>505</t>
  </si>
  <si>
    <r>
      <t xml:space="preserve">Цель муниципальной программы "Повышение эффективности управления общественными финансами, имуществом в Любинском муниципальном районе, развитие системы органов местного самоуправления Любинского муниципального района" (далее </t>
    </r>
    <r>
      <rPr>
        <sz val="14"/>
        <color indexed="8"/>
        <rFont val="Symbol"/>
        <family val="1"/>
        <charset val="2"/>
      </rPr>
      <t>-</t>
    </r>
    <r>
      <rPr>
        <sz val="14"/>
        <color indexed="8"/>
        <rFont val="Times New Roman"/>
        <family val="1"/>
        <charset val="204"/>
      </rPr>
      <t xml:space="preserve"> муниципальная программа)</t>
    </r>
  </si>
  <si>
    <r>
      <t xml:space="preserve">Цель подпрограммы 1 "Повышение качества управления муниципальными финансами Любинского муниципального района, развитие межбюджетных отношений в Любинском муниципальном районе" муниципальной программы (далее </t>
    </r>
    <r>
      <rPr>
        <sz val="14"/>
        <color indexed="8"/>
        <rFont val="Symbol"/>
        <family val="1"/>
        <charset val="2"/>
      </rPr>
      <t>-</t>
    </r>
    <r>
      <rPr>
        <sz val="14"/>
        <color indexed="8"/>
        <rFont val="Times New Roman"/>
        <family val="1"/>
        <charset val="204"/>
      </rPr>
      <t xml:space="preserve">подпрограмма № 1)
</t>
    </r>
  </si>
  <si>
    <t>Итого по подпрограмме № 1                                           "Повышение эффективности управления общественными финансами, развитие межбюджетных отношений в Любинском муниципальном районе Омской области"</t>
  </si>
  <si>
    <t xml:space="preserve">Задача 2. "Повышение эффективности управления имуществом Любинского муниципального района" муниципальной программы </t>
  </si>
  <si>
    <t>Цель подпрограммы 2 "Повышение эффективности управления имуществом Любинского муниципального района" муниципальной программы (далее - подпрограмма № 2)</t>
  </si>
  <si>
    <t>Задача 1. "Эффективное управление и распоряжение объектами собственности Любинского муниципального района" подпрограммы № 2</t>
  </si>
  <si>
    <t>2. Поступлений целевого характера из областного бюджета</t>
  </si>
  <si>
    <t>502</t>
  </si>
  <si>
    <t>Задача 2. "Совершенствование системы учета имущества Любинского муниципального района с использованием программно-технических принципов при формировании Реестра собственности Любинского муниципального района" подпрограммы № 2</t>
  </si>
  <si>
    <t>Задача 3 "Стимулирование эффективного использования земель Любинского муниципального района" подпрограммы № 2</t>
  </si>
  <si>
    <t>Итого по подпрограмме № 2                                            "Эффективное управление и распоряжение объектами собственности Любинского муниципального района Омской области"</t>
  </si>
  <si>
    <t>Задача 3  "Повышение эффективности и результативности функционирования системы муниципального управления в установленных сферах деятельности" муниципальной программы</t>
  </si>
  <si>
    <r>
      <t xml:space="preserve">Цель подпрограммы 3  "Повышение эффективности  и результативности функционирования системы муниципального управления в установленных сферах деятельности"  муниципальной программы (далее </t>
    </r>
    <r>
      <rPr>
        <sz val="14"/>
        <color indexed="8"/>
        <rFont val="Symbol"/>
        <family val="1"/>
        <charset val="2"/>
      </rPr>
      <t>-</t>
    </r>
    <r>
      <rPr>
        <sz val="14"/>
        <color indexed="8"/>
        <rFont val="Times New Roman"/>
        <family val="1"/>
        <charset val="204"/>
      </rPr>
      <t xml:space="preserve"> подпрограмма № 3)</t>
    </r>
  </si>
  <si>
    <t>Задача 1  "Совершенствование системы взаимодействия субъектов общественно-политических отношений по решению вопросов социально-экономического и общественно-политического развития Любинского муниципального района" подпрограммы № 3</t>
  </si>
  <si>
    <t xml:space="preserve">Задача 2 "Своевременное и качественное материально-техническое и организационное обеспечение деятельности Администрации Любинского муниципального района" подпрограммы № 3 </t>
  </si>
  <si>
    <t>Задача 3 "Совершенствование правового сопровождения деятельности Администрации Любинского муниципального района" подпрограммы № 3</t>
  </si>
  <si>
    <t>Итого по подпрограмме № 3                                           "Совершенствование системы органов местного самоуправления Любинского муниципального района Омской области"</t>
  </si>
  <si>
    <t>ВСЕГО по муниципальной программе</t>
  </si>
  <si>
    <t>Количество объектов, приобретенных в казну Любинского муниципального района</t>
  </si>
  <si>
    <t>Количество рабочих станций и программных продуктов</t>
  </si>
  <si>
    <t>Количество договоров аренды или продажи земельных участков, предоставленных по результатам конкурсов, аукционов</t>
  </si>
  <si>
    <t>0410000000</t>
  </si>
  <si>
    <t>0420100000</t>
  </si>
  <si>
    <t>0420000000</t>
  </si>
  <si>
    <t>0430100000</t>
  </si>
  <si>
    <t>0430000000</t>
  </si>
  <si>
    <t xml:space="preserve">Количество поселений Любинского муниципального района, нарушивших требования бюджетного законодательства при осуществлении бюджетного процесса </t>
  </si>
  <si>
    <t xml:space="preserve">Мероприятие 1. Руководство и управление в сфере установленных функций органов местного самоуправления Любинского муниципального района </t>
  </si>
  <si>
    <t>Степень соответствия решения Совета Любинского муниципального района о бюджете муниципального района требованиям Бюджетного кодекса Российской Федерации</t>
  </si>
  <si>
    <t>1.1.2</t>
  </si>
  <si>
    <t xml:space="preserve">Мероприятие 2. Выравнивание бюджетной обеспеченности поселений Любинского муниципального района </t>
  </si>
  <si>
    <t xml:space="preserve">Величина разрыва в уровне бюджетной обеспеченности между наиболее и наименее обеспеченными поселениями Любинского муниципального района после выравнивания их бюджетной обеспеченности </t>
  </si>
  <si>
    <t>1.1.1</t>
  </si>
  <si>
    <t>1.1.3</t>
  </si>
  <si>
    <t xml:space="preserve">Мероприятие 3. Поддержка мер по обеспечению сбалансированности бюджетов поселений </t>
  </si>
  <si>
    <t>Удельный вес просроченной кредиторской задолженности в общем объеме расходов консолидированного бюджета Любинского муниципального района</t>
  </si>
  <si>
    <t>1.1.4</t>
  </si>
  <si>
    <t xml:space="preserve">Мероприятие 4. Поддержание стабильного уровня управления муниципальными финансами Любинского муниципального района </t>
  </si>
  <si>
    <t>1.1.5</t>
  </si>
  <si>
    <t xml:space="preserve">Мероприятие 5. Проведение оценки качества в соответствии с законодательством </t>
  </si>
  <si>
    <t>Доля муниципальных образований Любинского муниципального района, имеющих I степень качества организации и осуществления бюджетного процесса, присвоенную по результатам оценки, проведенной Комитетом финансов и контроля Администрации (далее – оценка), сложившейся на уровне 90 процентов и выше от максимально возможной оценки</t>
  </si>
  <si>
    <t>Задача 2. "Совершенствование системы внутреннего муниципального финансового контроля"</t>
  </si>
  <si>
    <t>Основное мероприятие 2. Развитие системы внутреннего муниципального контроля в Любинском муниципальном районе</t>
  </si>
  <si>
    <t>2.1.1</t>
  </si>
  <si>
    <t xml:space="preserve">Мероприятие 6. реализация полномочий по осуществлению внутреннего муниципального финансового контроля </t>
  </si>
  <si>
    <t xml:space="preserve">Удельный вес общего объема проверенных средств бюджета муниципального района в общем объеме расходов бюджета муниципального района на соответствующий год </t>
  </si>
  <si>
    <t>2.1.2</t>
  </si>
  <si>
    <t xml:space="preserve">Мероприятие 7. обеспечение качества принятых решений по результатам внутреннего муниципального финансового контроля </t>
  </si>
  <si>
    <t xml:space="preserve">Коэффициент качества решений, принятых Комитетом финансов и контроля Администрации по результатам внутреннего муниципального финансового контроля </t>
  </si>
  <si>
    <t>2.1.3</t>
  </si>
  <si>
    <t xml:space="preserve">Мероприятие 8. исполнение контрольных поручений </t>
  </si>
  <si>
    <t xml:space="preserve">Доля исполненных контрольных поручений </t>
  </si>
  <si>
    <t xml:space="preserve">Основное мероприятие 1. Формирование, распоряжение и содержание объектов  собственности Любинского муниципального района Омской области </t>
  </si>
  <si>
    <t>Мероприятие 1. Организация деятельности в сфере  земельных и имущественных отношений (получение информаций, сведений, документов необходимых для выполнения функций по управлению объектами собственности Любинского муниципального района)</t>
  </si>
  <si>
    <t>Мероприятие 2. Проведение  конкурсов и аукционов по предоставлению в аренду, собственность имущества Любинского муниципального района</t>
  </si>
  <si>
    <t>Количество договоров аренды и купли-продажи имущества, находящегося в собственности Любинского муниципального района, заключенных по результатам проведения торгов</t>
  </si>
  <si>
    <t xml:space="preserve">Мероприятие 3. Приобретение, содержание казенного имущества Любинского муниципального района </t>
  </si>
  <si>
    <t xml:space="preserve">Мероприятие 4. Взносы на формирование фонда капитального ремонта общего имущества многоквартирного дома </t>
  </si>
  <si>
    <t>Основное мероприятие 2. Совершенствование системы учета объектов недвижимости, находящихся в собственности Любинского муниципального района Омской области</t>
  </si>
  <si>
    <t>Количество кадастровых паспортов на объекты недвижимости, находящиеся в собственности Любинского муниципального района</t>
  </si>
  <si>
    <t>Основное мероприятие 3. Проведение мероприятий по землеустройству и землепользованию</t>
  </si>
  <si>
    <t>3.1.1</t>
  </si>
  <si>
    <t>Количество кадастровых паспартов на земельные участки</t>
  </si>
  <si>
    <t>3.1.2</t>
  </si>
  <si>
    <t>3.1.3</t>
  </si>
  <si>
    <t>Количество муниципальных образований, границы которых вносятся в Единый государственный реестр недвижимости</t>
  </si>
  <si>
    <t>3.1.4</t>
  </si>
  <si>
    <t xml:space="preserve">Количество проверок </t>
  </si>
  <si>
    <t xml:space="preserve">Основное мероприятие. Повышение эффективности деятельности Администрации Любинского муниципального района </t>
  </si>
  <si>
    <t xml:space="preserve">Меропритие 1. Руководство и управление в сфере установленных функций органов местного самоуправления </t>
  </si>
  <si>
    <t xml:space="preserve">Число обращений граждан, в которых обжалуются действия (бездействие) Администрации Любинского муниципального района </t>
  </si>
  <si>
    <t xml:space="preserve">Мероприятие 2. Административно-хозяйственная деятельность органов местного самоуправления </t>
  </si>
  <si>
    <t xml:space="preserve">Количество обслуживаемого персонала </t>
  </si>
  <si>
    <t xml:space="preserve">Меропритяие 3. Защита прав и законных интересов органов местного самоуправления Любинского муниципального района и граждан, проживающих на территории района </t>
  </si>
  <si>
    <t xml:space="preserve">Удельный вес выигранных Администрацией Любинского муниципального района дел в судах от общего количества предъявленных к Администрации Любинского муниципального района (Администрацией Любинского муниципального района) исков </t>
  </si>
  <si>
    <t>процентов</t>
  </si>
  <si>
    <t>единиц</t>
  </si>
  <si>
    <t>0400000000</t>
  </si>
  <si>
    <t>0430119990</t>
  </si>
  <si>
    <t>0430110020</t>
  </si>
  <si>
    <t>0430119980</t>
  </si>
  <si>
    <t>0420380240</t>
  </si>
  <si>
    <t>0420300000</t>
  </si>
  <si>
    <t>0420200000</t>
  </si>
  <si>
    <t>0420119990</t>
  </si>
  <si>
    <t>Основное мероприятие 1. Совершенствование финансовой и бюджетной политики Любинского муниципального района</t>
  </si>
  <si>
    <t>Площадь помещений, расположенных в многоквартирых домах</t>
  </si>
  <si>
    <t>042019990</t>
  </si>
  <si>
    <t>0420310040</t>
  </si>
  <si>
    <t>Мероприятие 5. Обеспечение деятельности Отделения социального обслуживания граждан</t>
  </si>
  <si>
    <t>0420110010</t>
  </si>
  <si>
    <t>Граждане, проживающие по договорам безвозмездного пользования</t>
  </si>
  <si>
    <t>человек</t>
  </si>
  <si>
    <t>0420210040</t>
  </si>
  <si>
    <t>0420310060</t>
  </si>
  <si>
    <t>3.1.5</t>
  </si>
  <si>
    <t>Мероприятие 12. Проведение кадастровых работ в отношении земельных участков из состава земель сельскохозяйственного назначения, госудпрственная собственность на которые не разграничена и в отношении которых орган местного самоуправления получает право распоряжения ими после постановки земельных участков на государственный кадастровый учет</t>
  </si>
  <si>
    <t xml:space="preserve">Мероприятие 11. Проведение муниципального земельного контроля за использованием земель поселения </t>
  </si>
  <si>
    <t>Мероприятие 10. Проведение землеустроительных работ по описанию местоположения границ муниципальных образований для внесения в Единый государственный реестр недвижимости</t>
  </si>
  <si>
    <t xml:space="preserve">Мероприятие 9. Проведение конкурсов и аукционов по предоставлению в аренду, собственность земельных участков на основании проведения торгов </t>
  </si>
  <si>
    <t>Мероприятие 8. Оформление кадастровой документации на земельные участки</t>
  </si>
  <si>
    <t>Мероприятие 7. Оснащение програмно-техническими средствами и их модернизация</t>
  </si>
  <si>
    <t>Мероприятие 6. Оформление технической документации на объекты недвижимого имущества</t>
  </si>
  <si>
    <t>Количество кадастровых паспартов на земельные участки из состава земель сельскохозяйственного назначения, государственная собственность на которые не разграничена</t>
  </si>
  <si>
    <t>Приложение № 1 
к Результатам оценки эффективности реализации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Любинского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«Муниципальное управление, управление  общественными финансами и имуществом  
в Любинском муниципальном районе Омской области» за 2022 год</t>
  </si>
  <si>
    <t xml:space="preserve">ОТЧЕТ
о реализации муниципальной программы Любинского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«Муниципальное управление, управление общественными финансами и имуществом в Любинском муниципальном районе Омской области» (далее - муниципальная программа)                                                                                                                                                                                                                                                                                                             
на 1 января 2024 года
</t>
  </si>
  <si>
    <t>Объем (рублей) 2023 год</t>
  </si>
  <si>
    <t>2023 год</t>
  </si>
  <si>
    <t>Количество сведений, полученных из единого государственного реестра недвижимости, количество объектов, оформленных в собственность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</si>
</sst>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Calibri"/>
      <family val="2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4"/>
      <color indexed="8"/>
      <name val="Symbol"/>
      <family val="1"/>
      <charset val="2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65">
    <xf numFmtId="0" fontId="0" fillId="0" borderId="0" xfId="0"/>
    <xf numFmtId="0" fontId="1" fillId="2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49" fontId="1" fillId="0" borderId="0" xfId="0" applyNumberFormat="1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0" borderId="1" xfId="2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/>
    </xf>
    <xf numFmtId="0" fontId="5" fillId="0" borderId="0" xfId="0" applyFont="1"/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top"/>
    </xf>
    <xf numFmtId="1" fontId="1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top"/>
    </xf>
    <xf numFmtId="4" fontId="5" fillId="0" borderId="0" xfId="0" applyNumberFormat="1" applyFont="1"/>
    <xf numFmtId="0" fontId="0" fillId="0" borderId="0" xfId="0" applyAlignment="1">
      <alignment horizontal="right" vertical="center" wrapText="1"/>
    </xf>
    <xf numFmtId="2" fontId="1" fillId="0" borderId="0" xfId="0" applyNumberFormat="1" applyFont="1" applyFill="1" applyAlignment="1">
      <alignment horizontal="center" vertical="top"/>
    </xf>
    <xf numFmtId="0" fontId="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49" fontId="9" fillId="0" borderId="0" xfId="0" applyNumberFormat="1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49" fontId="9" fillId="0" borderId="0" xfId="0" applyNumberFormat="1" applyFont="1" applyFill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2" fontId="9" fillId="0" borderId="0" xfId="0" applyNumberFormat="1" applyFont="1" applyFill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4" xfId="0" applyNumberFormat="1" applyFont="1" applyFill="1" applyBorder="1" applyAlignment="1">
      <alignment horizontal="center" vertical="top"/>
    </xf>
    <xf numFmtId="0" fontId="1" fillId="2" borderId="4" xfId="0" applyFont="1" applyFill="1" applyBorder="1" applyAlignment="1">
      <alignment vertical="top" wrapText="1"/>
    </xf>
    <xf numFmtId="4" fontId="3" fillId="0" borderId="4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8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" fillId="0" borderId="4" xfId="0" applyFont="1" applyFill="1" applyBorder="1" applyAlignment="1">
      <alignment vertical="top" wrapText="1"/>
    </xf>
    <xf numFmtId="4" fontId="1" fillId="0" borderId="3" xfId="2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4" fontId="1" fillId="0" borderId="2" xfId="2" applyNumberFormat="1" applyFont="1" applyFill="1" applyBorder="1" applyAlignment="1">
      <alignment horizontal="center" vertical="top"/>
    </xf>
    <xf numFmtId="164" fontId="3" fillId="0" borderId="8" xfId="0" applyNumberFormat="1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165" fontId="3" fillId="0" borderId="4" xfId="0" applyNumberFormat="1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49" fontId="8" fillId="0" borderId="4" xfId="0" applyNumberFormat="1" applyFont="1" applyBorder="1" applyAlignment="1">
      <alignment horizontal="center" vertical="top"/>
    </xf>
    <xf numFmtId="49" fontId="8" fillId="0" borderId="2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5" fontId="3" fillId="0" borderId="4" xfId="0" applyNumberFormat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top" wrapText="1"/>
    </xf>
    <xf numFmtId="165" fontId="3" fillId="0" borderId="3" xfId="0" applyNumberFormat="1" applyFont="1" applyFill="1" applyBorder="1" applyAlignment="1">
      <alignment horizontal="center" vertical="top" wrapText="1"/>
    </xf>
    <xf numFmtId="165" fontId="1" fillId="0" borderId="4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justify" vertical="top" wrapText="1"/>
    </xf>
    <xf numFmtId="0" fontId="3" fillId="0" borderId="9" xfId="0" applyFont="1" applyFill="1" applyBorder="1" applyAlignment="1">
      <alignment horizontal="justify" vertical="top" wrapText="1"/>
    </xf>
    <xf numFmtId="0" fontId="3" fillId="0" borderId="7" xfId="0" applyFont="1" applyFill="1" applyBorder="1" applyAlignment="1">
      <alignment horizontal="justify" vertical="top" wrapText="1"/>
    </xf>
    <xf numFmtId="0" fontId="3" fillId="0" borderId="8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vertical="top" wrapText="1"/>
    </xf>
    <xf numFmtId="0" fontId="3" fillId="0" borderId="5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/>
    </xf>
    <xf numFmtId="49" fontId="1" fillId="0" borderId="1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0" fontId="11" fillId="0" borderId="4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49" fontId="1" fillId="2" borderId="4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165" fontId="3" fillId="4" borderId="4" xfId="0" applyNumberFormat="1" applyFont="1" applyFill="1" applyBorder="1" applyAlignment="1">
      <alignment horizontal="center" vertical="top"/>
    </xf>
    <xf numFmtId="165" fontId="3" fillId="4" borderId="2" xfId="0" applyNumberFormat="1" applyFont="1" applyFill="1" applyBorder="1" applyAlignment="1">
      <alignment horizontal="center" vertical="top"/>
    </xf>
    <xf numFmtId="165" fontId="3" fillId="4" borderId="3" xfId="0" applyNumberFormat="1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2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left" vertical="top"/>
    </xf>
    <xf numFmtId="49" fontId="1" fillId="0" borderId="6" xfId="0" applyNumberFormat="1" applyFont="1" applyFill="1" applyBorder="1" applyAlignment="1">
      <alignment horizontal="justify" vertical="top" wrapText="1"/>
    </xf>
    <xf numFmtId="49" fontId="3" fillId="0" borderId="9" xfId="0" applyNumberFormat="1" applyFont="1" applyFill="1" applyBorder="1" applyAlignment="1">
      <alignment horizontal="justify" vertical="top" wrapText="1"/>
    </xf>
    <xf numFmtId="49" fontId="3" fillId="0" borderId="7" xfId="0" applyNumberFormat="1" applyFont="1" applyFill="1" applyBorder="1" applyAlignment="1">
      <alignment horizontal="justify" vertical="top" wrapText="1"/>
    </xf>
    <xf numFmtId="49" fontId="3" fillId="0" borderId="8" xfId="0" applyNumberFormat="1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justify" vertical="top" wrapText="1"/>
    </xf>
    <xf numFmtId="49" fontId="3" fillId="0" borderId="5" xfId="0" applyNumberFormat="1" applyFont="1" applyFill="1" applyBorder="1" applyAlignment="1">
      <alignment horizontal="justify" vertical="top" wrapText="1"/>
    </xf>
    <xf numFmtId="165" fontId="2" fillId="0" borderId="4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165" fontId="2" fillId="0" borderId="3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149679</xdr:colOff>
      <xdr:row>34</xdr:row>
      <xdr:rowOff>1469571</xdr:rowOff>
    </xdr:from>
    <xdr:ext cx="184731" cy="298800"/>
    <xdr:sp macro="" textlink="">
      <xdr:nvSpPr>
        <xdr:cNvPr id="2" name="TextBox 1"/>
        <xdr:cNvSpPr txBox="1"/>
      </xdr:nvSpPr>
      <xdr:spPr>
        <a:xfrm>
          <a:off x="17240250" y="13539107"/>
          <a:ext cx="184731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4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149679</xdr:colOff>
      <xdr:row>37</xdr:row>
      <xdr:rowOff>1469571</xdr:rowOff>
    </xdr:from>
    <xdr:ext cx="184731" cy="298800"/>
    <xdr:sp macro="" textlink="">
      <xdr:nvSpPr>
        <xdr:cNvPr id="4" name="TextBox 3"/>
        <xdr:cNvSpPr txBox="1"/>
      </xdr:nvSpPr>
      <xdr:spPr>
        <a:xfrm>
          <a:off x="17240250" y="22748421"/>
          <a:ext cx="184731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4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47"/>
  <sheetViews>
    <sheetView tabSelected="1" topLeftCell="A2" zoomScale="70" zoomScaleNormal="70" zoomScalePageLayoutView="85" workbookViewId="0">
      <pane ySplit="7" topLeftCell="A136" activePane="bottomLeft" state="frozen"/>
      <selection activeCell="A2" sqref="A2"/>
      <selection pane="bottomLeft" activeCell="M144" sqref="M144"/>
    </sheetView>
  </sheetViews>
  <sheetFormatPr defaultRowHeight="18.75" x14ac:dyDescent="0.25"/>
  <cols>
    <col min="1" max="1" width="12.85546875" style="3" customWidth="1"/>
    <col min="2" max="2" width="41.85546875" style="2" customWidth="1"/>
    <col min="3" max="3" width="20.42578125" style="21" customWidth="1"/>
    <col min="4" max="4" width="15.28515625" style="21" customWidth="1"/>
    <col min="5" max="5" width="39" style="2" customWidth="1"/>
    <col min="6" max="6" width="24.7109375" style="2" customWidth="1"/>
    <col min="7" max="7" width="24.85546875" style="2" customWidth="1"/>
    <col min="8" max="8" width="50.42578125" style="2" customWidth="1"/>
    <col min="9" max="9" width="14.28515625" style="4" customWidth="1"/>
    <col min="10" max="10" width="12.7109375" style="24" customWidth="1"/>
    <col min="11" max="11" width="12.85546875" style="4" customWidth="1"/>
    <col min="12" max="12" width="12" style="4" customWidth="1"/>
    <col min="13" max="16384" width="9.140625" style="2"/>
  </cols>
  <sheetData>
    <row r="1" spans="1:12" hidden="1" x14ac:dyDescent="0.25"/>
    <row r="2" spans="1:12" s="23" customFormat="1" ht="112.5" customHeight="1" x14ac:dyDescent="0.25">
      <c r="A2" s="88" t="s">
        <v>131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</row>
    <row r="3" spans="1:12" s="40" customFormat="1" ht="27" customHeight="1" x14ac:dyDescent="0.25">
      <c r="A3" s="39"/>
    </row>
    <row r="4" spans="1:12" s="1" customFormat="1" ht="81.75" customHeight="1" x14ac:dyDescent="0.25">
      <c r="A4" s="109" t="s">
        <v>132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</row>
    <row r="5" spans="1:12" s="1" customFormat="1" ht="53.25" customHeight="1" x14ac:dyDescent="0.25">
      <c r="A5" s="110" t="s">
        <v>0</v>
      </c>
      <c r="B5" s="111" t="s">
        <v>1</v>
      </c>
      <c r="C5" s="111" t="s">
        <v>11</v>
      </c>
      <c r="D5" s="111"/>
      <c r="E5" s="111" t="s">
        <v>2</v>
      </c>
      <c r="F5" s="111"/>
      <c r="G5" s="111"/>
      <c r="H5" s="111" t="s">
        <v>18</v>
      </c>
      <c r="I5" s="111"/>
      <c r="J5" s="111"/>
      <c r="K5" s="111"/>
      <c r="L5" s="111"/>
    </row>
    <row r="6" spans="1:12" s="1" customFormat="1" ht="18.75" customHeight="1" x14ac:dyDescent="0.25">
      <c r="A6" s="110"/>
      <c r="B6" s="111"/>
      <c r="C6" s="110" t="s">
        <v>21</v>
      </c>
      <c r="D6" s="110" t="s">
        <v>12</v>
      </c>
      <c r="E6" s="111" t="s">
        <v>16</v>
      </c>
      <c r="F6" s="111" t="s">
        <v>133</v>
      </c>
      <c r="G6" s="111"/>
      <c r="H6" s="111" t="s">
        <v>3</v>
      </c>
      <c r="I6" s="111" t="s">
        <v>17</v>
      </c>
      <c r="J6" s="111" t="s">
        <v>4</v>
      </c>
      <c r="K6" s="111"/>
      <c r="L6" s="111"/>
    </row>
    <row r="7" spans="1:12" s="1" customFormat="1" ht="18.75" customHeight="1" x14ac:dyDescent="0.25">
      <c r="A7" s="110"/>
      <c r="B7" s="111"/>
      <c r="C7" s="110"/>
      <c r="D7" s="110"/>
      <c r="E7" s="111"/>
      <c r="F7" s="111"/>
      <c r="G7" s="111"/>
      <c r="H7" s="111"/>
      <c r="I7" s="111"/>
      <c r="J7" s="112" t="s">
        <v>15</v>
      </c>
      <c r="K7" s="111" t="s">
        <v>134</v>
      </c>
      <c r="L7" s="111"/>
    </row>
    <row r="8" spans="1:12" s="1" customFormat="1" ht="75" customHeight="1" x14ac:dyDescent="0.25">
      <c r="A8" s="110"/>
      <c r="B8" s="111"/>
      <c r="C8" s="110"/>
      <c r="D8" s="110"/>
      <c r="E8" s="111"/>
      <c r="F8" s="9" t="s">
        <v>13</v>
      </c>
      <c r="G8" s="9" t="s">
        <v>14</v>
      </c>
      <c r="H8" s="111"/>
      <c r="I8" s="111"/>
      <c r="J8" s="112"/>
      <c r="K8" s="9" t="s">
        <v>13</v>
      </c>
      <c r="L8" s="9" t="s">
        <v>14</v>
      </c>
    </row>
    <row r="9" spans="1:12" s="1" customFormat="1" ht="18" customHeight="1" x14ac:dyDescent="0.25">
      <c r="A9" s="10" t="s">
        <v>10</v>
      </c>
      <c r="B9" s="9">
        <v>2</v>
      </c>
      <c r="C9" s="10">
        <v>3</v>
      </c>
      <c r="D9" s="32">
        <v>4</v>
      </c>
      <c r="E9" s="9">
        <v>5</v>
      </c>
      <c r="F9" s="9">
        <v>6</v>
      </c>
      <c r="G9" s="9">
        <v>7</v>
      </c>
      <c r="H9" s="9">
        <v>9</v>
      </c>
      <c r="I9" s="9">
        <v>10</v>
      </c>
      <c r="J9" s="20">
        <v>11</v>
      </c>
      <c r="K9" s="9">
        <v>12</v>
      </c>
      <c r="L9" s="9">
        <v>13</v>
      </c>
    </row>
    <row r="10" spans="1:12" s="1" customFormat="1" ht="54" customHeight="1" x14ac:dyDescent="0.25">
      <c r="A10" s="99" t="s">
        <v>27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</row>
    <row r="11" spans="1:12" s="1" customFormat="1" ht="39" customHeight="1" x14ac:dyDescent="0.25">
      <c r="A11" s="100" t="s">
        <v>22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</row>
    <row r="12" spans="1:12" s="1" customFormat="1" ht="42" customHeight="1" x14ac:dyDescent="0.25">
      <c r="A12" s="101" t="s">
        <v>28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</row>
    <row r="13" spans="1:12" s="1" customFormat="1" ht="23.25" customHeight="1" x14ac:dyDescent="0.25">
      <c r="A13" s="80" t="s">
        <v>10</v>
      </c>
      <c r="B13" s="102" t="s">
        <v>23</v>
      </c>
      <c r="C13" s="103"/>
      <c r="D13" s="103"/>
      <c r="E13" s="25" t="s">
        <v>6</v>
      </c>
      <c r="F13" s="6">
        <f>F14+F15</f>
        <v>104855303.06</v>
      </c>
      <c r="G13" s="6">
        <f>G14+G15</f>
        <v>104855303.06</v>
      </c>
      <c r="H13" s="72" t="s">
        <v>5</v>
      </c>
      <c r="I13" s="72" t="s">
        <v>5</v>
      </c>
      <c r="J13" s="95" t="s">
        <v>5</v>
      </c>
      <c r="K13" s="72" t="s">
        <v>5</v>
      </c>
      <c r="L13" s="72" t="s">
        <v>5</v>
      </c>
    </row>
    <row r="14" spans="1:12" s="1" customFormat="1" ht="79.5" customHeight="1" x14ac:dyDescent="0.25">
      <c r="A14" s="80"/>
      <c r="B14" s="103"/>
      <c r="C14" s="103"/>
      <c r="D14" s="103"/>
      <c r="E14" s="26" t="s">
        <v>24</v>
      </c>
      <c r="F14" s="6">
        <f>F17</f>
        <v>44940061.200000003</v>
      </c>
      <c r="G14" s="6">
        <f>G17</f>
        <v>44940061.200000003</v>
      </c>
      <c r="H14" s="72"/>
      <c r="I14" s="72"/>
      <c r="J14" s="95"/>
      <c r="K14" s="72"/>
      <c r="L14" s="72"/>
    </row>
    <row r="15" spans="1:12" s="1" customFormat="1" ht="57.75" customHeight="1" x14ac:dyDescent="0.25">
      <c r="A15" s="80"/>
      <c r="B15" s="103"/>
      <c r="C15" s="103"/>
      <c r="D15" s="103"/>
      <c r="E15" s="26" t="s">
        <v>25</v>
      </c>
      <c r="F15" s="6">
        <f>F18</f>
        <v>59915241.859999999</v>
      </c>
      <c r="G15" s="6">
        <f>G18</f>
        <v>59915241.859999999</v>
      </c>
      <c r="H15" s="72"/>
      <c r="I15" s="72"/>
      <c r="J15" s="95"/>
      <c r="K15" s="72"/>
      <c r="L15" s="72"/>
    </row>
    <row r="16" spans="1:12" s="1" customFormat="1" ht="30" customHeight="1" x14ac:dyDescent="0.25">
      <c r="A16" s="93" t="s">
        <v>7</v>
      </c>
      <c r="B16" s="46" t="s">
        <v>112</v>
      </c>
      <c r="C16" s="106">
        <v>505</v>
      </c>
      <c r="D16" s="106">
        <v>410100000</v>
      </c>
      <c r="E16" s="38" t="s">
        <v>6</v>
      </c>
      <c r="F16" s="6">
        <f>F17+F18</f>
        <v>104855303.06</v>
      </c>
      <c r="G16" s="6">
        <f>G17+G18</f>
        <v>104855303.06</v>
      </c>
      <c r="H16" s="72" t="s">
        <v>5</v>
      </c>
      <c r="I16" s="72" t="s">
        <v>5</v>
      </c>
      <c r="J16" s="95" t="s">
        <v>5</v>
      </c>
      <c r="K16" s="72" t="s">
        <v>5</v>
      </c>
      <c r="L16" s="72" t="s">
        <v>5</v>
      </c>
    </row>
    <row r="17" spans="1:12" s="1" customFormat="1" ht="79.5" customHeight="1" x14ac:dyDescent="0.25">
      <c r="A17" s="104"/>
      <c r="B17" s="105"/>
      <c r="C17" s="107"/>
      <c r="D17" s="107"/>
      <c r="E17" s="37" t="s">
        <v>24</v>
      </c>
      <c r="F17" s="6">
        <f>F20+F23+F26+F29+F32</f>
        <v>44940061.200000003</v>
      </c>
      <c r="G17" s="6">
        <f>G20+G23+G26+G29+G32</f>
        <v>44940061.200000003</v>
      </c>
      <c r="H17" s="72"/>
      <c r="I17" s="72"/>
      <c r="J17" s="95"/>
      <c r="K17" s="72"/>
      <c r="L17" s="72"/>
    </row>
    <row r="18" spans="1:12" s="1" customFormat="1" ht="63" customHeight="1" x14ac:dyDescent="0.25">
      <c r="A18" s="104"/>
      <c r="B18" s="105"/>
      <c r="C18" s="108"/>
      <c r="D18" s="108"/>
      <c r="E18" s="37" t="s">
        <v>25</v>
      </c>
      <c r="F18" s="6">
        <f>F21+F24+F27+F30+F33</f>
        <v>59915241.859999999</v>
      </c>
      <c r="G18" s="6">
        <f>G21+G24+G27+G30+G33</f>
        <v>59915241.859999999</v>
      </c>
      <c r="H18" s="72"/>
      <c r="I18" s="72"/>
      <c r="J18" s="95"/>
      <c r="K18" s="72"/>
      <c r="L18" s="72"/>
    </row>
    <row r="19" spans="1:12" s="1" customFormat="1" ht="32.25" customHeight="1" x14ac:dyDescent="0.25">
      <c r="A19" s="92" t="s">
        <v>59</v>
      </c>
      <c r="B19" s="117" t="s">
        <v>54</v>
      </c>
      <c r="C19" s="106">
        <v>505</v>
      </c>
      <c r="D19" s="106">
        <v>410119980</v>
      </c>
      <c r="E19" s="38" t="s">
        <v>6</v>
      </c>
      <c r="F19" s="6">
        <f>F20+F21</f>
        <v>18818543.59</v>
      </c>
      <c r="G19" s="6">
        <f>G20+G21</f>
        <v>18818543.59</v>
      </c>
      <c r="H19" s="46" t="s">
        <v>55</v>
      </c>
      <c r="I19" s="49" t="s">
        <v>102</v>
      </c>
      <c r="J19" s="52">
        <v>100</v>
      </c>
      <c r="K19" s="52">
        <v>100</v>
      </c>
      <c r="L19" s="52">
        <v>100</v>
      </c>
    </row>
    <row r="20" spans="1:12" s="1" customFormat="1" ht="63" customHeight="1" x14ac:dyDescent="0.25">
      <c r="A20" s="80"/>
      <c r="B20" s="117"/>
      <c r="C20" s="107"/>
      <c r="D20" s="107"/>
      <c r="E20" s="37" t="s">
        <v>24</v>
      </c>
      <c r="F20" s="6">
        <v>18661020.73</v>
      </c>
      <c r="G20" s="6">
        <v>18661020.73</v>
      </c>
      <c r="H20" s="47"/>
      <c r="I20" s="50"/>
      <c r="J20" s="53"/>
      <c r="K20" s="53"/>
      <c r="L20" s="53"/>
    </row>
    <row r="21" spans="1:12" s="1" customFormat="1" ht="63" customHeight="1" x14ac:dyDescent="0.25">
      <c r="A21" s="80"/>
      <c r="B21" s="117"/>
      <c r="C21" s="108"/>
      <c r="D21" s="108"/>
      <c r="E21" s="37" t="s">
        <v>25</v>
      </c>
      <c r="F21" s="6">
        <v>157522.85999999999</v>
      </c>
      <c r="G21" s="6">
        <v>157522.85999999999</v>
      </c>
      <c r="H21" s="48"/>
      <c r="I21" s="51"/>
      <c r="J21" s="54"/>
      <c r="K21" s="54"/>
      <c r="L21" s="54"/>
    </row>
    <row r="22" spans="1:12" s="1" customFormat="1" ht="30" customHeight="1" x14ac:dyDescent="0.25">
      <c r="A22" s="118" t="s">
        <v>56</v>
      </c>
      <c r="B22" s="119" t="s">
        <v>57</v>
      </c>
      <c r="C22" s="106">
        <v>505</v>
      </c>
      <c r="D22" s="106">
        <v>410170800</v>
      </c>
      <c r="E22" s="38" t="s">
        <v>6</v>
      </c>
      <c r="F22" s="6">
        <f>F23+F24</f>
        <v>59757719</v>
      </c>
      <c r="G22" s="6">
        <f>G23+G24</f>
        <v>59757719</v>
      </c>
      <c r="H22" s="46" t="s">
        <v>58</v>
      </c>
      <c r="I22" s="49" t="s">
        <v>103</v>
      </c>
      <c r="J22" s="52">
        <v>1.7</v>
      </c>
      <c r="K22" s="122">
        <v>1.7</v>
      </c>
      <c r="L22" s="122">
        <v>1.7</v>
      </c>
    </row>
    <row r="23" spans="1:12" s="1" customFormat="1" ht="63" customHeight="1" x14ac:dyDescent="0.25">
      <c r="A23" s="118"/>
      <c r="B23" s="120"/>
      <c r="C23" s="107"/>
      <c r="D23" s="107"/>
      <c r="E23" s="37" t="s">
        <v>24</v>
      </c>
      <c r="F23" s="6">
        <v>0</v>
      </c>
      <c r="G23" s="6">
        <v>0</v>
      </c>
      <c r="H23" s="47"/>
      <c r="I23" s="50"/>
      <c r="J23" s="53"/>
      <c r="K23" s="50"/>
      <c r="L23" s="50"/>
    </row>
    <row r="24" spans="1:12" s="1" customFormat="1" ht="63" customHeight="1" x14ac:dyDescent="0.25">
      <c r="A24" s="118"/>
      <c r="B24" s="121"/>
      <c r="C24" s="108"/>
      <c r="D24" s="108"/>
      <c r="E24" s="37" t="s">
        <v>25</v>
      </c>
      <c r="F24" s="6">
        <v>59757719</v>
      </c>
      <c r="G24" s="6">
        <v>59757719</v>
      </c>
      <c r="H24" s="48"/>
      <c r="I24" s="51"/>
      <c r="J24" s="54"/>
      <c r="K24" s="51"/>
      <c r="L24" s="51"/>
    </row>
    <row r="25" spans="1:12" s="1" customFormat="1" ht="27.75" customHeight="1" x14ac:dyDescent="0.25">
      <c r="A25" s="118" t="s">
        <v>60</v>
      </c>
      <c r="B25" s="119" t="s">
        <v>61</v>
      </c>
      <c r="C25" s="106">
        <v>505</v>
      </c>
      <c r="D25" s="106">
        <v>410180280</v>
      </c>
      <c r="E25" s="38" t="s">
        <v>6</v>
      </c>
      <c r="F25" s="6">
        <f>F26+F27</f>
        <v>26279040.469999999</v>
      </c>
      <c r="G25" s="6">
        <f>G26+G27</f>
        <v>26279040.469999999</v>
      </c>
      <c r="H25" s="46" t="s">
        <v>62</v>
      </c>
      <c r="I25" s="49" t="s">
        <v>102</v>
      </c>
      <c r="J25" s="52">
        <v>0</v>
      </c>
      <c r="K25" s="52">
        <v>0</v>
      </c>
      <c r="L25" s="52">
        <v>0</v>
      </c>
    </row>
    <row r="26" spans="1:12" s="1" customFormat="1" ht="63" customHeight="1" x14ac:dyDescent="0.25">
      <c r="A26" s="118"/>
      <c r="B26" s="120"/>
      <c r="C26" s="107"/>
      <c r="D26" s="107"/>
      <c r="E26" s="37" t="s">
        <v>24</v>
      </c>
      <c r="F26" s="6">
        <v>26279040.469999999</v>
      </c>
      <c r="G26" s="6">
        <v>26279040.469999999</v>
      </c>
      <c r="H26" s="47"/>
      <c r="I26" s="50"/>
      <c r="J26" s="53"/>
      <c r="K26" s="53"/>
      <c r="L26" s="53"/>
    </row>
    <row r="27" spans="1:12" s="1" customFormat="1" ht="63" customHeight="1" x14ac:dyDescent="0.25">
      <c r="A27" s="118"/>
      <c r="B27" s="121"/>
      <c r="C27" s="108"/>
      <c r="D27" s="108"/>
      <c r="E27" s="37" t="s">
        <v>25</v>
      </c>
      <c r="F27" s="6">
        <v>0</v>
      </c>
      <c r="G27" s="6">
        <v>0</v>
      </c>
      <c r="H27" s="48"/>
      <c r="I27" s="51"/>
      <c r="J27" s="54"/>
      <c r="K27" s="54"/>
      <c r="L27" s="54"/>
    </row>
    <row r="28" spans="1:12" s="1" customFormat="1" ht="30" customHeight="1" x14ac:dyDescent="0.25">
      <c r="A28" s="118" t="s">
        <v>63</v>
      </c>
      <c r="B28" s="119" t="s">
        <v>64</v>
      </c>
      <c r="C28" s="106">
        <v>505</v>
      </c>
      <c r="D28" s="106">
        <v>410170140</v>
      </c>
      <c r="E28" s="38" t="s">
        <v>6</v>
      </c>
      <c r="F28" s="6">
        <f>F29+F30</f>
        <v>0</v>
      </c>
      <c r="G28" s="6">
        <f>G29+G30</f>
        <v>0</v>
      </c>
      <c r="H28" s="46" t="s">
        <v>53</v>
      </c>
      <c r="I28" s="49" t="s">
        <v>102</v>
      </c>
      <c r="J28" s="52">
        <v>0</v>
      </c>
      <c r="K28" s="52">
        <v>0</v>
      </c>
      <c r="L28" s="52">
        <v>0</v>
      </c>
    </row>
    <row r="29" spans="1:12" s="1" customFormat="1" ht="63" customHeight="1" x14ac:dyDescent="0.25">
      <c r="A29" s="118"/>
      <c r="B29" s="120"/>
      <c r="C29" s="107"/>
      <c r="D29" s="107"/>
      <c r="E29" s="37" t="s">
        <v>24</v>
      </c>
      <c r="F29" s="6">
        <v>0</v>
      </c>
      <c r="G29" s="6">
        <v>0</v>
      </c>
      <c r="H29" s="47"/>
      <c r="I29" s="50"/>
      <c r="J29" s="53"/>
      <c r="K29" s="53"/>
      <c r="L29" s="53"/>
    </row>
    <row r="30" spans="1:12" s="1" customFormat="1" ht="63" customHeight="1" x14ac:dyDescent="0.25">
      <c r="A30" s="118"/>
      <c r="B30" s="121"/>
      <c r="C30" s="108"/>
      <c r="D30" s="108"/>
      <c r="E30" s="37" t="s">
        <v>25</v>
      </c>
      <c r="F30" s="6">
        <v>0</v>
      </c>
      <c r="G30" s="6">
        <v>0</v>
      </c>
      <c r="H30" s="48"/>
      <c r="I30" s="51"/>
      <c r="J30" s="54"/>
      <c r="K30" s="54"/>
      <c r="L30" s="54"/>
    </row>
    <row r="31" spans="1:12" s="1" customFormat="1" ht="32.25" customHeight="1" x14ac:dyDescent="0.25">
      <c r="A31" s="118" t="s">
        <v>65</v>
      </c>
      <c r="B31" s="119" t="s">
        <v>66</v>
      </c>
      <c r="C31" s="106">
        <v>505</v>
      </c>
      <c r="D31" s="106"/>
      <c r="E31" s="38" t="s">
        <v>6</v>
      </c>
      <c r="F31" s="6">
        <v>0</v>
      </c>
      <c r="G31" s="6">
        <v>0</v>
      </c>
      <c r="H31" s="46" t="s">
        <v>67</v>
      </c>
      <c r="I31" s="49" t="s">
        <v>102</v>
      </c>
      <c r="J31" s="52">
        <v>100</v>
      </c>
      <c r="K31" s="52">
        <v>100</v>
      </c>
      <c r="L31" s="122">
        <v>100</v>
      </c>
    </row>
    <row r="32" spans="1:12" s="1" customFormat="1" ht="63" customHeight="1" x14ac:dyDescent="0.25">
      <c r="A32" s="118"/>
      <c r="B32" s="120"/>
      <c r="C32" s="107"/>
      <c r="D32" s="107"/>
      <c r="E32" s="37" t="s">
        <v>24</v>
      </c>
      <c r="F32" s="6">
        <v>0</v>
      </c>
      <c r="G32" s="6">
        <v>0</v>
      </c>
      <c r="H32" s="47"/>
      <c r="I32" s="50"/>
      <c r="J32" s="53"/>
      <c r="K32" s="53"/>
      <c r="L32" s="50"/>
    </row>
    <row r="33" spans="1:12" s="1" customFormat="1" ht="86.25" customHeight="1" x14ac:dyDescent="0.25">
      <c r="A33" s="118"/>
      <c r="B33" s="121"/>
      <c r="C33" s="108"/>
      <c r="D33" s="108"/>
      <c r="E33" s="37" t="s">
        <v>25</v>
      </c>
      <c r="F33" s="6">
        <v>0</v>
      </c>
      <c r="G33" s="6">
        <v>0</v>
      </c>
      <c r="H33" s="48"/>
      <c r="I33" s="51"/>
      <c r="J33" s="54"/>
      <c r="K33" s="54"/>
      <c r="L33" s="51"/>
    </row>
    <row r="34" spans="1:12" s="1" customFormat="1" ht="24.75" customHeight="1" x14ac:dyDescent="0.25">
      <c r="A34" s="123" t="s">
        <v>8</v>
      </c>
      <c r="B34" s="124" t="s">
        <v>68</v>
      </c>
      <c r="C34" s="60" t="s">
        <v>26</v>
      </c>
      <c r="D34" s="60"/>
      <c r="E34" s="25" t="s">
        <v>6</v>
      </c>
      <c r="F34" s="11">
        <v>0</v>
      </c>
      <c r="G34" s="6">
        <v>0</v>
      </c>
      <c r="H34" s="72" t="s">
        <v>5</v>
      </c>
      <c r="I34" s="72" t="s">
        <v>5</v>
      </c>
      <c r="J34" s="95" t="s">
        <v>5</v>
      </c>
      <c r="K34" s="72" t="s">
        <v>5</v>
      </c>
      <c r="L34" s="72" t="s">
        <v>5</v>
      </c>
    </row>
    <row r="35" spans="1:12" s="1" customFormat="1" ht="78.75" customHeight="1" x14ac:dyDescent="0.25">
      <c r="A35" s="123"/>
      <c r="B35" s="124"/>
      <c r="C35" s="60"/>
      <c r="D35" s="60"/>
      <c r="E35" s="41" t="s">
        <v>24</v>
      </c>
      <c r="F35" s="11">
        <v>0</v>
      </c>
      <c r="G35" s="6">
        <v>0</v>
      </c>
      <c r="H35" s="72"/>
      <c r="I35" s="72"/>
      <c r="J35" s="95"/>
      <c r="K35" s="72"/>
      <c r="L35" s="72"/>
    </row>
    <row r="36" spans="1:12" s="1" customFormat="1" ht="65.25" customHeight="1" x14ac:dyDescent="0.25">
      <c r="A36" s="123"/>
      <c r="B36" s="124"/>
      <c r="C36" s="60"/>
      <c r="D36" s="60"/>
      <c r="E36" s="37" t="s">
        <v>25</v>
      </c>
      <c r="F36" s="11">
        <v>0</v>
      </c>
      <c r="G36" s="6">
        <v>0</v>
      </c>
      <c r="H36" s="72"/>
      <c r="I36" s="72"/>
      <c r="J36" s="95"/>
      <c r="K36" s="72"/>
      <c r="L36" s="72"/>
    </row>
    <row r="37" spans="1:12" s="1" customFormat="1" ht="29.25" customHeight="1" x14ac:dyDescent="0.25">
      <c r="A37" s="118" t="s">
        <v>9</v>
      </c>
      <c r="B37" s="125" t="s">
        <v>69</v>
      </c>
      <c r="C37" s="65" t="s">
        <v>26</v>
      </c>
      <c r="D37" s="60"/>
      <c r="E37" s="38" t="s">
        <v>6</v>
      </c>
      <c r="F37" s="42">
        <v>0</v>
      </c>
      <c r="G37" s="43">
        <v>0</v>
      </c>
      <c r="H37" s="72" t="s">
        <v>5</v>
      </c>
      <c r="I37" s="72" t="s">
        <v>5</v>
      </c>
      <c r="J37" s="95" t="s">
        <v>5</v>
      </c>
      <c r="K37" s="72" t="s">
        <v>5</v>
      </c>
      <c r="L37" s="72" t="s">
        <v>5</v>
      </c>
    </row>
    <row r="38" spans="1:12" s="1" customFormat="1" ht="81.75" customHeight="1" x14ac:dyDescent="0.25">
      <c r="A38" s="118"/>
      <c r="B38" s="125"/>
      <c r="C38" s="129"/>
      <c r="D38" s="60"/>
      <c r="E38" s="41" t="s">
        <v>24</v>
      </c>
      <c r="F38" s="44">
        <v>0</v>
      </c>
      <c r="G38" s="45">
        <v>0</v>
      </c>
      <c r="H38" s="72"/>
      <c r="I38" s="72"/>
      <c r="J38" s="95"/>
      <c r="K38" s="72"/>
      <c r="L38" s="72"/>
    </row>
    <row r="39" spans="1:12" s="1" customFormat="1" ht="68.25" customHeight="1" x14ac:dyDescent="0.25">
      <c r="A39" s="118"/>
      <c r="B39" s="125"/>
      <c r="C39" s="130"/>
      <c r="D39" s="60"/>
      <c r="E39" s="37" t="s">
        <v>25</v>
      </c>
      <c r="F39" s="33">
        <v>0</v>
      </c>
      <c r="G39" s="33">
        <v>0</v>
      </c>
      <c r="H39" s="72"/>
      <c r="I39" s="72"/>
      <c r="J39" s="95"/>
      <c r="K39" s="72"/>
      <c r="L39" s="72"/>
    </row>
    <row r="40" spans="1:12" s="1" customFormat="1" ht="28.5" customHeight="1" x14ac:dyDescent="0.25">
      <c r="A40" s="118" t="s">
        <v>70</v>
      </c>
      <c r="B40" s="125" t="s">
        <v>71</v>
      </c>
      <c r="C40" s="60" t="s">
        <v>26</v>
      </c>
      <c r="D40" s="60"/>
      <c r="E40" s="38" t="s">
        <v>6</v>
      </c>
      <c r="F40" s="33">
        <v>0</v>
      </c>
      <c r="G40" s="33">
        <v>0</v>
      </c>
      <c r="H40" s="126" t="s">
        <v>72</v>
      </c>
      <c r="I40" s="127" t="s">
        <v>102</v>
      </c>
      <c r="J40" s="128">
        <v>37.6</v>
      </c>
      <c r="K40" s="128">
        <v>33</v>
      </c>
      <c r="L40" s="128">
        <v>37.6</v>
      </c>
    </row>
    <row r="41" spans="1:12" s="1" customFormat="1" ht="85.5" customHeight="1" x14ac:dyDescent="0.25">
      <c r="A41" s="118"/>
      <c r="B41" s="125"/>
      <c r="C41" s="60"/>
      <c r="D41" s="60"/>
      <c r="E41" s="41" t="s">
        <v>24</v>
      </c>
      <c r="F41" s="33">
        <v>0</v>
      </c>
      <c r="G41" s="33">
        <v>0</v>
      </c>
      <c r="H41" s="126"/>
      <c r="I41" s="127"/>
      <c r="J41" s="128"/>
      <c r="K41" s="128"/>
      <c r="L41" s="128"/>
    </row>
    <row r="42" spans="1:12" s="1" customFormat="1" ht="63.75" customHeight="1" x14ac:dyDescent="0.25">
      <c r="A42" s="118"/>
      <c r="B42" s="125"/>
      <c r="C42" s="60"/>
      <c r="D42" s="60"/>
      <c r="E42" s="37" t="s">
        <v>25</v>
      </c>
      <c r="F42" s="33">
        <v>0</v>
      </c>
      <c r="G42" s="33">
        <v>0</v>
      </c>
      <c r="H42" s="126"/>
      <c r="I42" s="127"/>
      <c r="J42" s="128"/>
      <c r="K42" s="128"/>
      <c r="L42" s="128"/>
    </row>
    <row r="43" spans="1:12" s="1" customFormat="1" ht="28.5" customHeight="1" x14ac:dyDescent="0.25">
      <c r="A43" s="118" t="s">
        <v>73</v>
      </c>
      <c r="B43" s="125" t="s">
        <v>74</v>
      </c>
      <c r="C43" s="60" t="s">
        <v>26</v>
      </c>
      <c r="D43" s="60"/>
      <c r="E43" s="38" t="s">
        <v>6</v>
      </c>
      <c r="F43" s="33">
        <v>0</v>
      </c>
      <c r="G43" s="33">
        <v>0</v>
      </c>
      <c r="H43" s="126" t="s">
        <v>75</v>
      </c>
      <c r="I43" s="127" t="s">
        <v>102</v>
      </c>
      <c r="J43" s="128">
        <v>0</v>
      </c>
      <c r="K43" s="128">
        <v>0</v>
      </c>
      <c r="L43" s="128">
        <v>0</v>
      </c>
    </row>
    <row r="44" spans="1:12" s="1" customFormat="1" ht="63.75" customHeight="1" x14ac:dyDescent="0.25">
      <c r="A44" s="118"/>
      <c r="B44" s="125"/>
      <c r="C44" s="60"/>
      <c r="D44" s="60"/>
      <c r="E44" s="41" t="s">
        <v>24</v>
      </c>
      <c r="F44" s="33">
        <v>0</v>
      </c>
      <c r="G44" s="33">
        <v>0</v>
      </c>
      <c r="H44" s="126"/>
      <c r="I44" s="127"/>
      <c r="J44" s="128"/>
      <c r="K44" s="128"/>
      <c r="L44" s="128"/>
    </row>
    <row r="45" spans="1:12" s="1" customFormat="1" ht="63.75" customHeight="1" x14ac:dyDescent="0.25">
      <c r="A45" s="118"/>
      <c r="B45" s="125"/>
      <c r="C45" s="60"/>
      <c r="D45" s="60"/>
      <c r="E45" s="37" t="s">
        <v>25</v>
      </c>
      <c r="F45" s="33">
        <v>0</v>
      </c>
      <c r="G45" s="33">
        <v>0</v>
      </c>
      <c r="H45" s="126"/>
      <c r="I45" s="127"/>
      <c r="J45" s="128"/>
      <c r="K45" s="128"/>
      <c r="L45" s="128"/>
    </row>
    <row r="46" spans="1:12" s="1" customFormat="1" ht="29.25" customHeight="1" x14ac:dyDescent="0.25">
      <c r="A46" s="118" t="s">
        <v>76</v>
      </c>
      <c r="B46" s="125" t="s">
        <v>77</v>
      </c>
      <c r="C46" s="60" t="s">
        <v>26</v>
      </c>
      <c r="D46" s="60"/>
      <c r="E46" s="38" t="s">
        <v>6</v>
      </c>
      <c r="F46" s="33">
        <v>0</v>
      </c>
      <c r="G46" s="33">
        <v>0</v>
      </c>
      <c r="H46" s="126" t="s">
        <v>78</v>
      </c>
      <c r="I46" s="127" t="s">
        <v>102</v>
      </c>
      <c r="J46" s="128">
        <v>100</v>
      </c>
      <c r="K46" s="128">
        <v>100</v>
      </c>
      <c r="L46" s="128">
        <v>100</v>
      </c>
    </row>
    <row r="47" spans="1:12" s="1" customFormat="1" ht="63.75" customHeight="1" x14ac:dyDescent="0.25">
      <c r="A47" s="118"/>
      <c r="B47" s="125"/>
      <c r="C47" s="60"/>
      <c r="D47" s="60"/>
      <c r="E47" s="41" t="s">
        <v>24</v>
      </c>
      <c r="F47" s="33">
        <v>0</v>
      </c>
      <c r="G47" s="33">
        <v>0</v>
      </c>
      <c r="H47" s="126"/>
      <c r="I47" s="127"/>
      <c r="J47" s="128"/>
      <c r="K47" s="128"/>
      <c r="L47" s="128"/>
    </row>
    <row r="48" spans="1:12" s="1" customFormat="1" ht="65.25" customHeight="1" x14ac:dyDescent="0.25">
      <c r="A48" s="118"/>
      <c r="B48" s="125"/>
      <c r="C48" s="60"/>
      <c r="D48" s="60"/>
      <c r="E48" s="37" t="s">
        <v>25</v>
      </c>
      <c r="F48" s="33">
        <v>0</v>
      </c>
      <c r="G48" s="33">
        <v>0</v>
      </c>
      <c r="H48" s="126"/>
      <c r="I48" s="127"/>
      <c r="J48" s="128"/>
      <c r="K48" s="128"/>
      <c r="L48" s="128"/>
    </row>
    <row r="49" spans="1:12" ht="18.75" customHeight="1" x14ac:dyDescent="0.25">
      <c r="A49" s="73" t="s">
        <v>29</v>
      </c>
      <c r="B49" s="74"/>
      <c r="C49" s="96" t="s">
        <v>5</v>
      </c>
      <c r="D49" s="65" t="s">
        <v>48</v>
      </c>
      <c r="E49" s="5" t="s">
        <v>6</v>
      </c>
      <c r="F49" s="7">
        <f>F50+F51</f>
        <v>104855303.06</v>
      </c>
      <c r="G49" s="7">
        <f>G50+G51</f>
        <v>104855303.06</v>
      </c>
      <c r="H49" s="50" t="s">
        <v>5</v>
      </c>
      <c r="I49" s="50" t="s">
        <v>5</v>
      </c>
      <c r="J49" s="50" t="s">
        <v>5</v>
      </c>
      <c r="K49" s="50" t="s">
        <v>5</v>
      </c>
      <c r="L49" s="50" t="s">
        <v>5</v>
      </c>
    </row>
    <row r="50" spans="1:12" ht="78" customHeight="1" x14ac:dyDescent="0.25">
      <c r="A50" s="75"/>
      <c r="B50" s="76"/>
      <c r="C50" s="66"/>
      <c r="D50" s="66"/>
      <c r="E50" s="12" t="s">
        <v>24</v>
      </c>
      <c r="F50" s="8">
        <f>F35+F14</f>
        <v>44940061.200000003</v>
      </c>
      <c r="G50" s="8">
        <f>G35+G14</f>
        <v>44940061.200000003</v>
      </c>
      <c r="H50" s="50"/>
      <c r="I50" s="50"/>
      <c r="J50" s="50"/>
      <c r="K50" s="50"/>
      <c r="L50" s="50"/>
    </row>
    <row r="51" spans="1:12" ht="61.5" customHeight="1" x14ac:dyDescent="0.25">
      <c r="A51" s="75"/>
      <c r="B51" s="76"/>
      <c r="C51" s="66"/>
      <c r="D51" s="66"/>
      <c r="E51" s="12" t="s">
        <v>25</v>
      </c>
      <c r="F51" s="7">
        <f>F36+F15</f>
        <v>59915241.859999999</v>
      </c>
      <c r="G51" s="33">
        <f>G36+G15</f>
        <v>59915241.859999999</v>
      </c>
      <c r="H51" s="50"/>
      <c r="I51" s="50"/>
      <c r="J51" s="50"/>
      <c r="K51" s="50"/>
      <c r="L51" s="50"/>
    </row>
    <row r="52" spans="1:12" ht="28.5" customHeight="1" x14ac:dyDescent="0.25">
      <c r="A52" s="115" t="s">
        <v>30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</row>
    <row r="53" spans="1:12" ht="30.75" customHeight="1" x14ac:dyDescent="0.25">
      <c r="A53" s="115" t="s">
        <v>31</v>
      </c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5"/>
    </row>
    <row r="54" spans="1:12" ht="18.75" customHeight="1" x14ac:dyDescent="0.25">
      <c r="A54" s="94">
        <v>1</v>
      </c>
      <c r="B54" s="73" t="s">
        <v>32</v>
      </c>
      <c r="C54" s="74"/>
      <c r="D54" s="77" t="s">
        <v>5</v>
      </c>
      <c r="E54" s="5" t="s">
        <v>6</v>
      </c>
      <c r="F54" s="14">
        <f>F55+F56</f>
        <v>22468689</v>
      </c>
      <c r="G54" s="14">
        <f>G55+G56</f>
        <v>22468689</v>
      </c>
      <c r="H54" s="72" t="s">
        <v>5</v>
      </c>
      <c r="I54" s="72" t="s">
        <v>5</v>
      </c>
      <c r="J54" s="95" t="s">
        <v>5</v>
      </c>
      <c r="K54" s="72" t="s">
        <v>5</v>
      </c>
      <c r="L54" s="72" t="s">
        <v>5</v>
      </c>
    </row>
    <row r="55" spans="1:12" ht="80.25" customHeight="1" x14ac:dyDescent="0.25">
      <c r="A55" s="94"/>
      <c r="B55" s="75"/>
      <c r="C55" s="76"/>
      <c r="D55" s="77"/>
      <c r="E55" s="12" t="s">
        <v>24</v>
      </c>
      <c r="F55" s="14">
        <f t="shared" ref="F55:G55" si="0">F58</f>
        <v>22468689</v>
      </c>
      <c r="G55" s="14">
        <f t="shared" si="0"/>
        <v>22468689</v>
      </c>
      <c r="H55" s="72"/>
      <c r="I55" s="72"/>
      <c r="J55" s="95"/>
      <c r="K55" s="72"/>
      <c r="L55" s="72"/>
    </row>
    <row r="56" spans="1:12" ht="56.25" x14ac:dyDescent="0.25">
      <c r="A56" s="94"/>
      <c r="B56" s="75"/>
      <c r="C56" s="76"/>
      <c r="D56" s="77"/>
      <c r="E56" s="12" t="s">
        <v>33</v>
      </c>
      <c r="F56" s="7">
        <f>F59</f>
        <v>0</v>
      </c>
      <c r="G56" s="7">
        <f>G59</f>
        <v>0</v>
      </c>
      <c r="H56" s="72"/>
      <c r="I56" s="72"/>
      <c r="J56" s="95"/>
      <c r="K56" s="72"/>
      <c r="L56" s="72"/>
    </row>
    <row r="57" spans="1:12" ht="30.75" customHeight="1" x14ac:dyDescent="0.25">
      <c r="A57" s="55" t="s">
        <v>7</v>
      </c>
      <c r="B57" s="58" t="s">
        <v>79</v>
      </c>
      <c r="C57" s="61" t="s">
        <v>34</v>
      </c>
      <c r="D57" s="61" t="s">
        <v>49</v>
      </c>
      <c r="E57" s="5" t="s">
        <v>6</v>
      </c>
      <c r="F57" s="7">
        <f>F58+F59</f>
        <v>22468689</v>
      </c>
      <c r="G57" s="7">
        <f>G58+G59</f>
        <v>22468689</v>
      </c>
      <c r="H57" s="72" t="s">
        <v>5</v>
      </c>
      <c r="I57" s="72" t="s">
        <v>5</v>
      </c>
      <c r="J57" s="95" t="s">
        <v>5</v>
      </c>
      <c r="K57" s="72" t="s">
        <v>5</v>
      </c>
      <c r="L57" s="72" t="s">
        <v>5</v>
      </c>
    </row>
    <row r="58" spans="1:12" ht="81.75" customHeight="1" x14ac:dyDescent="0.25">
      <c r="A58" s="56"/>
      <c r="B58" s="59"/>
      <c r="C58" s="61"/>
      <c r="D58" s="61"/>
      <c r="E58" s="12" t="s">
        <v>24</v>
      </c>
      <c r="F58" s="11">
        <f>F61+F64+F67+F70+F73</f>
        <v>22468689</v>
      </c>
      <c r="G58" s="11">
        <f>G61+G64+G67+G70+G73</f>
        <v>22468689</v>
      </c>
      <c r="H58" s="72"/>
      <c r="I58" s="72"/>
      <c r="J58" s="95"/>
      <c r="K58" s="72"/>
      <c r="L58" s="72"/>
    </row>
    <row r="59" spans="1:12" ht="61.5" customHeight="1" x14ac:dyDescent="0.25">
      <c r="A59" s="56"/>
      <c r="B59" s="59"/>
      <c r="C59" s="61"/>
      <c r="D59" s="61"/>
      <c r="E59" s="41" t="s">
        <v>33</v>
      </c>
      <c r="F59" s="33">
        <f>F62+F65+F68+F71</f>
        <v>0</v>
      </c>
      <c r="G59" s="33">
        <f>G62+G65+G68+G71</f>
        <v>0</v>
      </c>
      <c r="H59" s="72"/>
      <c r="I59" s="72"/>
      <c r="J59" s="95"/>
      <c r="K59" s="72"/>
      <c r="L59" s="72"/>
    </row>
    <row r="60" spans="1:12" ht="31.5" customHeight="1" x14ac:dyDescent="0.25">
      <c r="A60" s="55" t="s">
        <v>59</v>
      </c>
      <c r="B60" s="58" t="s">
        <v>80</v>
      </c>
      <c r="C60" s="61" t="s">
        <v>34</v>
      </c>
      <c r="D60" s="61" t="s">
        <v>114</v>
      </c>
      <c r="E60" s="5" t="s">
        <v>6</v>
      </c>
      <c r="F60" s="33">
        <f>F61+F62</f>
        <v>0</v>
      </c>
      <c r="G60" s="33">
        <f>G61+G62</f>
        <v>0</v>
      </c>
      <c r="H60" s="46" t="s">
        <v>135</v>
      </c>
      <c r="I60" s="49" t="s">
        <v>103</v>
      </c>
      <c r="J60" s="52">
        <f>L60</f>
        <v>19345</v>
      </c>
      <c r="K60" s="52">
        <v>180</v>
      </c>
      <c r="L60" s="52">
        <v>19345</v>
      </c>
    </row>
    <row r="61" spans="1:12" ht="61.5" customHeight="1" x14ac:dyDescent="0.25">
      <c r="A61" s="56"/>
      <c r="B61" s="59"/>
      <c r="C61" s="61"/>
      <c r="D61" s="61"/>
      <c r="E61" s="12" t="s">
        <v>24</v>
      </c>
      <c r="F61" s="33">
        <v>0</v>
      </c>
      <c r="G61" s="33">
        <v>0</v>
      </c>
      <c r="H61" s="47"/>
      <c r="I61" s="50"/>
      <c r="J61" s="53"/>
      <c r="K61" s="53"/>
      <c r="L61" s="53"/>
    </row>
    <row r="62" spans="1:12" ht="61.5" customHeight="1" x14ac:dyDescent="0.25">
      <c r="A62" s="56"/>
      <c r="B62" s="59"/>
      <c r="C62" s="61"/>
      <c r="D62" s="61"/>
      <c r="E62" s="41" t="s">
        <v>33</v>
      </c>
      <c r="F62" s="33">
        <v>0</v>
      </c>
      <c r="G62" s="33">
        <v>0</v>
      </c>
      <c r="H62" s="48"/>
      <c r="I62" s="51"/>
      <c r="J62" s="54"/>
      <c r="K62" s="54"/>
      <c r="L62" s="54"/>
    </row>
    <row r="63" spans="1:12" ht="31.5" customHeight="1" x14ac:dyDescent="0.25">
      <c r="A63" s="55" t="s">
        <v>56</v>
      </c>
      <c r="B63" s="58" t="s">
        <v>81</v>
      </c>
      <c r="C63" s="61" t="s">
        <v>34</v>
      </c>
      <c r="D63" s="61"/>
      <c r="E63" s="5" t="s">
        <v>6</v>
      </c>
      <c r="F63" s="33">
        <f>F64</f>
        <v>54150</v>
      </c>
      <c r="G63" s="33">
        <f>G64</f>
        <v>54150</v>
      </c>
      <c r="H63" s="46" t="s">
        <v>82</v>
      </c>
      <c r="I63" s="49" t="s">
        <v>103</v>
      </c>
      <c r="J63" s="52">
        <f t="shared" ref="J63" si="1">L63</f>
        <v>8</v>
      </c>
      <c r="K63" s="52">
        <v>2</v>
      </c>
      <c r="L63" s="52">
        <v>8</v>
      </c>
    </row>
    <row r="64" spans="1:12" ht="61.5" customHeight="1" x14ac:dyDescent="0.25">
      <c r="A64" s="56"/>
      <c r="B64" s="59"/>
      <c r="C64" s="61"/>
      <c r="D64" s="61"/>
      <c r="E64" s="12" t="s">
        <v>24</v>
      </c>
      <c r="F64" s="33">
        <v>54150</v>
      </c>
      <c r="G64" s="33">
        <v>54150</v>
      </c>
      <c r="H64" s="47"/>
      <c r="I64" s="50"/>
      <c r="J64" s="53"/>
      <c r="K64" s="53"/>
      <c r="L64" s="53"/>
    </row>
    <row r="65" spans="1:12" ht="61.5" customHeight="1" x14ac:dyDescent="0.25">
      <c r="A65" s="56"/>
      <c r="B65" s="59"/>
      <c r="C65" s="61"/>
      <c r="D65" s="61"/>
      <c r="E65" s="41" t="s">
        <v>33</v>
      </c>
      <c r="F65" s="33">
        <v>0</v>
      </c>
      <c r="G65" s="33">
        <v>0</v>
      </c>
      <c r="H65" s="48"/>
      <c r="I65" s="51"/>
      <c r="J65" s="54"/>
      <c r="K65" s="54"/>
      <c r="L65" s="54"/>
    </row>
    <row r="66" spans="1:12" ht="29.25" customHeight="1" x14ac:dyDescent="0.25">
      <c r="A66" s="55" t="s">
        <v>60</v>
      </c>
      <c r="B66" s="58" t="s">
        <v>83</v>
      </c>
      <c r="C66" s="61" t="s">
        <v>34</v>
      </c>
      <c r="D66" s="61" t="s">
        <v>111</v>
      </c>
      <c r="E66" s="5" t="s">
        <v>6</v>
      </c>
      <c r="F66" s="33">
        <f>F67+F68</f>
        <v>22243850</v>
      </c>
      <c r="G66" s="33">
        <f>G67+G68</f>
        <v>22243850</v>
      </c>
      <c r="H66" s="46" t="s">
        <v>45</v>
      </c>
      <c r="I66" s="49" t="s">
        <v>103</v>
      </c>
      <c r="J66" s="52">
        <f t="shared" ref="J66" si="2">L66</f>
        <v>1</v>
      </c>
      <c r="K66" s="52">
        <v>0</v>
      </c>
      <c r="L66" s="52">
        <v>1</v>
      </c>
    </row>
    <row r="67" spans="1:12" ht="61.5" customHeight="1" x14ac:dyDescent="0.25">
      <c r="A67" s="56"/>
      <c r="B67" s="59"/>
      <c r="C67" s="61"/>
      <c r="D67" s="61"/>
      <c r="E67" s="12" t="s">
        <v>24</v>
      </c>
      <c r="F67" s="33">
        <v>22243850</v>
      </c>
      <c r="G67" s="33">
        <v>22243850</v>
      </c>
      <c r="H67" s="47"/>
      <c r="I67" s="50"/>
      <c r="J67" s="53"/>
      <c r="K67" s="53"/>
      <c r="L67" s="53"/>
    </row>
    <row r="68" spans="1:12" ht="61.5" customHeight="1" x14ac:dyDescent="0.25">
      <c r="A68" s="56"/>
      <c r="B68" s="59"/>
      <c r="C68" s="61"/>
      <c r="D68" s="61"/>
      <c r="E68" s="41" t="s">
        <v>33</v>
      </c>
      <c r="F68" s="33">
        <v>0</v>
      </c>
      <c r="G68" s="33">
        <v>0</v>
      </c>
      <c r="H68" s="48"/>
      <c r="I68" s="51"/>
      <c r="J68" s="54"/>
      <c r="K68" s="54"/>
      <c r="L68" s="54"/>
    </row>
    <row r="69" spans="1:12" ht="22.5" customHeight="1" x14ac:dyDescent="0.25">
      <c r="A69" s="55" t="s">
        <v>63</v>
      </c>
      <c r="B69" s="58" t="s">
        <v>84</v>
      </c>
      <c r="C69" s="61" t="s">
        <v>34</v>
      </c>
      <c r="D69" s="61" t="s">
        <v>111</v>
      </c>
      <c r="E69" s="5" t="s">
        <v>6</v>
      </c>
      <c r="F69" s="33">
        <f>F70+F71</f>
        <v>100000</v>
      </c>
      <c r="G69" s="33">
        <f>G70+G71</f>
        <v>100000</v>
      </c>
      <c r="H69" s="46" t="s">
        <v>113</v>
      </c>
      <c r="I69" s="49" t="s">
        <v>103</v>
      </c>
      <c r="J69" s="52">
        <f t="shared" ref="J69" si="3">L69</f>
        <v>1179</v>
      </c>
      <c r="K69" s="52">
        <v>1179</v>
      </c>
      <c r="L69" s="52">
        <v>1179</v>
      </c>
    </row>
    <row r="70" spans="1:12" ht="81.75" customHeight="1" x14ac:dyDescent="0.25">
      <c r="A70" s="56"/>
      <c r="B70" s="59"/>
      <c r="C70" s="61"/>
      <c r="D70" s="61"/>
      <c r="E70" s="12" t="s">
        <v>24</v>
      </c>
      <c r="F70" s="33">
        <v>100000</v>
      </c>
      <c r="G70" s="33">
        <v>100000</v>
      </c>
      <c r="H70" s="47"/>
      <c r="I70" s="50"/>
      <c r="J70" s="53"/>
      <c r="K70" s="53"/>
      <c r="L70" s="53"/>
    </row>
    <row r="71" spans="1:12" ht="64.5" customHeight="1" x14ac:dyDescent="0.25">
      <c r="A71" s="56"/>
      <c r="B71" s="59"/>
      <c r="C71" s="61"/>
      <c r="D71" s="61"/>
      <c r="E71" s="41" t="s">
        <v>33</v>
      </c>
      <c r="F71" s="33">
        <v>0</v>
      </c>
      <c r="G71" s="33">
        <v>0</v>
      </c>
      <c r="H71" s="48"/>
      <c r="I71" s="51"/>
      <c r="J71" s="54"/>
      <c r="K71" s="54"/>
      <c r="L71" s="54"/>
    </row>
    <row r="72" spans="1:12" ht="22.5" customHeight="1" x14ac:dyDescent="0.25">
      <c r="A72" s="55" t="s">
        <v>65</v>
      </c>
      <c r="B72" s="58" t="s">
        <v>116</v>
      </c>
      <c r="C72" s="61" t="s">
        <v>34</v>
      </c>
      <c r="D72" s="61" t="s">
        <v>117</v>
      </c>
      <c r="E72" s="5" t="s">
        <v>6</v>
      </c>
      <c r="F72" s="33">
        <f>F73+F74</f>
        <v>70689</v>
      </c>
      <c r="G72" s="33">
        <f>G73+G74</f>
        <v>70689</v>
      </c>
      <c r="H72" s="46" t="s">
        <v>118</v>
      </c>
      <c r="I72" s="49" t="s">
        <v>119</v>
      </c>
      <c r="J72" s="52">
        <v>20</v>
      </c>
      <c r="K72" s="52">
        <v>20</v>
      </c>
      <c r="L72" s="52">
        <v>20</v>
      </c>
    </row>
    <row r="73" spans="1:12" ht="81.75" customHeight="1" x14ac:dyDescent="0.25">
      <c r="A73" s="56"/>
      <c r="B73" s="59"/>
      <c r="C73" s="61"/>
      <c r="D73" s="61"/>
      <c r="E73" s="12" t="s">
        <v>24</v>
      </c>
      <c r="F73" s="33">
        <v>70689</v>
      </c>
      <c r="G73" s="33">
        <v>70689</v>
      </c>
      <c r="H73" s="47"/>
      <c r="I73" s="50"/>
      <c r="J73" s="53"/>
      <c r="K73" s="53"/>
      <c r="L73" s="53"/>
    </row>
    <row r="74" spans="1:12" ht="64.5" customHeight="1" x14ac:dyDescent="0.25">
      <c r="A74" s="56"/>
      <c r="B74" s="59"/>
      <c r="C74" s="61"/>
      <c r="D74" s="61"/>
      <c r="E74" s="41" t="s">
        <v>33</v>
      </c>
      <c r="F74" s="33">
        <v>0</v>
      </c>
      <c r="G74" s="33">
        <v>0</v>
      </c>
      <c r="H74" s="48"/>
      <c r="I74" s="51"/>
      <c r="J74" s="54"/>
      <c r="K74" s="54"/>
      <c r="L74" s="54"/>
    </row>
    <row r="75" spans="1:12" ht="18.75" customHeight="1" x14ac:dyDescent="0.25">
      <c r="A75" s="90">
        <v>2</v>
      </c>
      <c r="B75" s="73" t="s">
        <v>35</v>
      </c>
      <c r="C75" s="74"/>
      <c r="D75" s="96" t="s">
        <v>5</v>
      </c>
      <c r="E75" s="5" t="s">
        <v>6</v>
      </c>
      <c r="F75" s="7">
        <f t="shared" ref="F75:G76" si="4">F78</f>
        <v>236802.64</v>
      </c>
      <c r="G75" s="7">
        <f t="shared" si="4"/>
        <v>236802.64</v>
      </c>
      <c r="H75" s="131" t="s">
        <v>5</v>
      </c>
      <c r="I75" s="72" t="s">
        <v>5</v>
      </c>
      <c r="J75" s="72" t="s">
        <v>5</v>
      </c>
      <c r="K75" s="72" t="s">
        <v>5</v>
      </c>
      <c r="L75" s="72" t="s">
        <v>5</v>
      </c>
    </row>
    <row r="76" spans="1:12" ht="79.5" customHeight="1" x14ac:dyDescent="0.25">
      <c r="A76" s="91"/>
      <c r="B76" s="75"/>
      <c r="C76" s="76"/>
      <c r="D76" s="66"/>
      <c r="E76" s="12" t="s">
        <v>24</v>
      </c>
      <c r="F76" s="7">
        <f t="shared" si="4"/>
        <v>236802.64</v>
      </c>
      <c r="G76" s="7">
        <f t="shared" si="4"/>
        <v>236802.64</v>
      </c>
      <c r="H76" s="131"/>
      <c r="I76" s="72"/>
      <c r="J76" s="72"/>
      <c r="K76" s="72"/>
      <c r="L76" s="72"/>
    </row>
    <row r="77" spans="1:12" ht="59.25" customHeight="1" x14ac:dyDescent="0.25">
      <c r="A77" s="91"/>
      <c r="B77" s="75"/>
      <c r="C77" s="76"/>
      <c r="D77" s="66"/>
      <c r="E77" s="12" t="s">
        <v>33</v>
      </c>
      <c r="F77" s="7">
        <v>0</v>
      </c>
      <c r="G77" s="7">
        <v>0</v>
      </c>
      <c r="H77" s="131"/>
      <c r="I77" s="72"/>
      <c r="J77" s="72"/>
      <c r="K77" s="72"/>
      <c r="L77" s="72"/>
    </row>
    <row r="78" spans="1:12" ht="29.25" customHeight="1" x14ac:dyDescent="0.25">
      <c r="A78" s="55" t="s">
        <v>9</v>
      </c>
      <c r="B78" s="58" t="s">
        <v>85</v>
      </c>
      <c r="C78" s="61" t="s">
        <v>34</v>
      </c>
      <c r="D78" s="61" t="s">
        <v>110</v>
      </c>
      <c r="E78" s="5" t="s">
        <v>6</v>
      </c>
      <c r="F78" s="7">
        <f>F79+F80</f>
        <v>236802.64</v>
      </c>
      <c r="G78" s="7">
        <f>G79+G80</f>
        <v>236802.64</v>
      </c>
      <c r="H78" s="131" t="s">
        <v>5</v>
      </c>
      <c r="I78" s="72" t="s">
        <v>5</v>
      </c>
      <c r="J78" s="72" t="s">
        <v>5</v>
      </c>
      <c r="K78" s="72" t="s">
        <v>5</v>
      </c>
      <c r="L78" s="72" t="s">
        <v>5</v>
      </c>
    </row>
    <row r="79" spans="1:12" ht="81.75" customHeight="1" x14ac:dyDescent="0.25">
      <c r="A79" s="56"/>
      <c r="B79" s="59"/>
      <c r="C79" s="116"/>
      <c r="D79" s="116"/>
      <c r="E79" s="12" t="s">
        <v>24</v>
      </c>
      <c r="F79" s="11">
        <f>F82+F85</f>
        <v>236802.64</v>
      </c>
      <c r="G79" s="11">
        <f>G82+G85</f>
        <v>236802.64</v>
      </c>
      <c r="H79" s="131"/>
      <c r="I79" s="72"/>
      <c r="J79" s="72"/>
      <c r="K79" s="72"/>
      <c r="L79" s="72"/>
    </row>
    <row r="80" spans="1:12" ht="60.75" customHeight="1" x14ac:dyDescent="0.25">
      <c r="A80" s="56"/>
      <c r="B80" s="59"/>
      <c r="C80" s="116"/>
      <c r="D80" s="116"/>
      <c r="E80" s="12" t="s">
        <v>33</v>
      </c>
      <c r="F80" s="7">
        <f>F83+F86</f>
        <v>0</v>
      </c>
      <c r="G80" s="7">
        <f>G83+G86</f>
        <v>0</v>
      </c>
      <c r="H80" s="131"/>
      <c r="I80" s="72"/>
      <c r="J80" s="72"/>
      <c r="K80" s="72"/>
      <c r="L80" s="72"/>
    </row>
    <row r="81" spans="1:12" ht="30" customHeight="1" x14ac:dyDescent="0.25">
      <c r="A81" s="55" t="s">
        <v>70</v>
      </c>
      <c r="B81" s="58" t="s">
        <v>129</v>
      </c>
      <c r="C81" s="133" t="s">
        <v>34</v>
      </c>
      <c r="D81" s="133" t="s">
        <v>120</v>
      </c>
      <c r="E81" s="5" t="s">
        <v>6</v>
      </c>
      <c r="F81" s="33">
        <f>F82+F83</f>
        <v>236802.64</v>
      </c>
      <c r="G81" s="33">
        <f>G82+G83</f>
        <v>236802.64</v>
      </c>
      <c r="H81" s="137" t="s">
        <v>86</v>
      </c>
      <c r="I81" s="87" t="s">
        <v>103</v>
      </c>
      <c r="J81" s="132">
        <v>1</v>
      </c>
      <c r="K81" s="132">
        <v>1</v>
      </c>
      <c r="L81" s="132">
        <v>1</v>
      </c>
    </row>
    <row r="82" spans="1:12" ht="60.75" customHeight="1" x14ac:dyDescent="0.25">
      <c r="A82" s="56"/>
      <c r="B82" s="59"/>
      <c r="C82" s="134"/>
      <c r="D82" s="134"/>
      <c r="E82" s="12" t="s">
        <v>24</v>
      </c>
      <c r="F82" s="33">
        <v>236802.64</v>
      </c>
      <c r="G82" s="33">
        <v>236802.64</v>
      </c>
      <c r="H82" s="137"/>
      <c r="I82" s="72"/>
      <c r="J82" s="132"/>
      <c r="K82" s="132"/>
      <c r="L82" s="132"/>
    </row>
    <row r="83" spans="1:12" ht="60.75" customHeight="1" x14ac:dyDescent="0.25">
      <c r="A83" s="56"/>
      <c r="B83" s="59"/>
      <c r="C83" s="135"/>
      <c r="D83" s="135"/>
      <c r="E83" s="12" t="s">
        <v>33</v>
      </c>
      <c r="F83" s="33">
        <v>0</v>
      </c>
      <c r="G83" s="33">
        <v>0</v>
      </c>
      <c r="H83" s="137"/>
      <c r="I83" s="72"/>
      <c r="J83" s="132"/>
      <c r="K83" s="132"/>
      <c r="L83" s="132"/>
    </row>
    <row r="84" spans="1:12" ht="27.75" customHeight="1" x14ac:dyDescent="0.25">
      <c r="A84" s="55" t="s">
        <v>73</v>
      </c>
      <c r="B84" s="58" t="s">
        <v>128</v>
      </c>
      <c r="C84" s="133" t="s">
        <v>34</v>
      </c>
      <c r="D84" s="136"/>
      <c r="E84" s="5" t="s">
        <v>6</v>
      </c>
      <c r="F84" s="33">
        <v>0</v>
      </c>
      <c r="G84" s="33">
        <v>0</v>
      </c>
      <c r="H84" s="137" t="s">
        <v>46</v>
      </c>
      <c r="I84" s="87" t="s">
        <v>103</v>
      </c>
      <c r="J84" s="132">
        <f>L84</f>
        <v>1</v>
      </c>
      <c r="K84" s="132">
        <v>1</v>
      </c>
      <c r="L84" s="132">
        <v>1</v>
      </c>
    </row>
    <row r="85" spans="1:12" ht="60.75" customHeight="1" x14ac:dyDescent="0.25">
      <c r="A85" s="56"/>
      <c r="B85" s="59"/>
      <c r="C85" s="134"/>
      <c r="D85" s="134"/>
      <c r="E85" s="12" t="s">
        <v>24</v>
      </c>
      <c r="F85" s="33">
        <v>0</v>
      </c>
      <c r="G85" s="33">
        <v>0</v>
      </c>
      <c r="H85" s="137"/>
      <c r="I85" s="72"/>
      <c r="J85" s="132"/>
      <c r="K85" s="132"/>
      <c r="L85" s="132"/>
    </row>
    <row r="86" spans="1:12" ht="60.75" customHeight="1" x14ac:dyDescent="0.25">
      <c r="A86" s="56"/>
      <c r="B86" s="59"/>
      <c r="C86" s="135"/>
      <c r="D86" s="135"/>
      <c r="E86" s="12" t="s">
        <v>33</v>
      </c>
      <c r="F86" s="33">
        <v>0</v>
      </c>
      <c r="G86" s="33">
        <v>0</v>
      </c>
      <c r="H86" s="137"/>
      <c r="I86" s="72"/>
      <c r="J86" s="132"/>
      <c r="K86" s="132"/>
      <c r="L86" s="132"/>
    </row>
    <row r="87" spans="1:12" ht="18.75" customHeight="1" x14ac:dyDescent="0.25">
      <c r="A87" s="80" t="s">
        <v>19</v>
      </c>
      <c r="B87" s="73" t="s">
        <v>36</v>
      </c>
      <c r="C87" s="74"/>
      <c r="D87" s="77" t="s">
        <v>5</v>
      </c>
      <c r="E87" s="5" t="s">
        <v>6</v>
      </c>
      <c r="F87" s="7">
        <f>F88+F89</f>
        <v>473500</v>
      </c>
      <c r="G87" s="33">
        <f>G88+G89</f>
        <v>473500</v>
      </c>
      <c r="H87" s="77" t="s">
        <v>5</v>
      </c>
      <c r="I87" s="77" t="s">
        <v>5</v>
      </c>
      <c r="J87" s="78" t="s">
        <v>5</v>
      </c>
      <c r="K87" s="77" t="s">
        <v>5</v>
      </c>
      <c r="L87" s="77" t="s">
        <v>5</v>
      </c>
    </row>
    <row r="88" spans="1:12" ht="78" customHeight="1" x14ac:dyDescent="0.25">
      <c r="A88" s="80"/>
      <c r="B88" s="75"/>
      <c r="C88" s="76"/>
      <c r="D88" s="77"/>
      <c r="E88" s="12" t="s">
        <v>24</v>
      </c>
      <c r="F88" s="7">
        <f>F91</f>
        <v>130500</v>
      </c>
      <c r="G88" s="7">
        <f>G91</f>
        <v>130500</v>
      </c>
      <c r="H88" s="77"/>
      <c r="I88" s="77"/>
      <c r="J88" s="78"/>
      <c r="K88" s="77"/>
      <c r="L88" s="77"/>
    </row>
    <row r="89" spans="1:12" ht="56.25" x14ac:dyDescent="0.25">
      <c r="A89" s="80"/>
      <c r="B89" s="75"/>
      <c r="C89" s="76"/>
      <c r="D89" s="77"/>
      <c r="E89" s="12" t="s">
        <v>33</v>
      </c>
      <c r="F89" s="7">
        <f>F92</f>
        <v>343000</v>
      </c>
      <c r="G89" s="33">
        <f>G92</f>
        <v>343000</v>
      </c>
      <c r="H89" s="77"/>
      <c r="I89" s="77"/>
      <c r="J89" s="78"/>
      <c r="K89" s="77"/>
      <c r="L89" s="77"/>
    </row>
    <row r="90" spans="1:12" ht="27" customHeight="1" x14ac:dyDescent="0.25">
      <c r="A90" s="55" t="s">
        <v>20</v>
      </c>
      <c r="B90" s="58" t="s">
        <v>87</v>
      </c>
      <c r="C90" s="60" t="s">
        <v>34</v>
      </c>
      <c r="D90" s="61" t="s">
        <v>109</v>
      </c>
      <c r="E90" s="5" t="s">
        <v>6</v>
      </c>
      <c r="F90" s="7">
        <f>F91+F92</f>
        <v>473500</v>
      </c>
      <c r="G90" s="7">
        <f>G91+G92</f>
        <v>473500</v>
      </c>
      <c r="H90" s="77" t="s">
        <v>5</v>
      </c>
      <c r="I90" s="77" t="s">
        <v>5</v>
      </c>
      <c r="J90" s="78" t="s">
        <v>5</v>
      </c>
      <c r="K90" s="77" t="s">
        <v>5</v>
      </c>
      <c r="L90" s="77" t="s">
        <v>5</v>
      </c>
    </row>
    <row r="91" spans="1:12" ht="80.25" customHeight="1" x14ac:dyDescent="0.25">
      <c r="A91" s="56"/>
      <c r="B91" s="59"/>
      <c r="C91" s="60"/>
      <c r="D91" s="61"/>
      <c r="E91" s="12" t="s">
        <v>24</v>
      </c>
      <c r="F91" s="13">
        <f>F94+F97+F100+F103+F106</f>
        <v>130500</v>
      </c>
      <c r="G91" s="13">
        <f>G94+G97+G100+G103+G106</f>
        <v>130500</v>
      </c>
      <c r="H91" s="77"/>
      <c r="I91" s="77"/>
      <c r="J91" s="78"/>
      <c r="K91" s="77"/>
      <c r="L91" s="77"/>
    </row>
    <row r="92" spans="1:12" ht="63" customHeight="1" x14ac:dyDescent="0.25">
      <c r="A92" s="56"/>
      <c r="B92" s="59"/>
      <c r="C92" s="60"/>
      <c r="D92" s="61"/>
      <c r="E92" s="41" t="s">
        <v>33</v>
      </c>
      <c r="F92" s="13">
        <f>F95+F98+F101+F104+F107</f>
        <v>343000</v>
      </c>
      <c r="G92" s="13">
        <f>G95+G98+G101+G104+G107</f>
        <v>343000</v>
      </c>
      <c r="H92" s="77"/>
      <c r="I92" s="77"/>
      <c r="J92" s="78"/>
      <c r="K92" s="77"/>
      <c r="L92" s="77"/>
    </row>
    <row r="93" spans="1:12" ht="26.25" customHeight="1" x14ac:dyDescent="0.25">
      <c r="A93" s="55" t="s">
        <v>88</v>
      </c>
      <c r="B93" s="58" t="s">
        <v>127</v>
      </c>
      <c r="C93" s="60" t="s">
        <v>34</v>
      </c>
      <c r="D93" s="61" t="s">
        <v>121</v>
      </c>
      <c r="E93" s="5" t="s">
        <v>6</v>
      </c>
      <c r="F93" s="33">
        <f>F94+F95</f>
        <v>103500</v>
      </c>
      <c r="G93" s="33">
        <f>G94+G95</f>
        <v>103500</v>
      </c>
      <c r="H93" s="62" t="s">
        <v>89</v>
      </c>
      <c r="I93" s="65" t="s">
        <v>103</v>
      </c>
      <c r="J93" s="68">
        <f>L93</f>
        <v>36</v>
      </c>
      <c r="K93" s="71">
        <v>5</v>
      </c>
      <c r="L93" s="71">
        <v>36</v>
      </c>
    </row>
    <row r="94" spans="1:12" ht="63" customHeight="1" x14ac:dyDescent="0.25">
      <c r="A94" s="56"/>
      <c r="B94" s="59"/>
      <c r="C94" s="60"/>
      <c r="D94" s="61"/>
      <c r="E94" s="12" t="s">
        <v>24</v>
      </c>
      <c r="F94" s="33">
        <v>103500</v>
      </c>
      <c r="G94" s="33">
        <v>103500</v>
      </c>
      <c r="H94" s="63"/>
      <c r="I94" s="66"/>
      <c r="J94" s="69"/>
      <c r="K94" s="69"/>
      <c r="L94" s="69"/>
    </row>
    <row r="95" spans="1:12" ht="63" customHeight="1" x14ac:dyDescent="0.25">
      <c r="A95" s="57"/>
      <c r="B95" s="59"/>
      <c r="C95" s="60"/>
      <c r="D95" s="61"/>
      <c r="E95" s="41" t="s">
        <v>33</v>
      </c>
      <c r="F95" s="33">
        <v>0</v>
      </c>
      <c r="G95" s="33">
        <v>0</v>
      </c>
      <c r="H95" s="64"/>
      <c r="I95" s="67"/>
      <c r="J95" s="70"/>
      <c r="K95" s="70"/>
      <c r="L95" s="70"/>
    </row>
    <row r="96" spans="1:12" ht="27.75" customHeight="1" x14ac:dyDescent="0.25">
      <c r="A96" s="55" t="s">
        <v>90</v>
      </c>
      <c r="B96" s="58" t="s">
        <v>126</v>
      </c>
      <c r="C96" s="60" t="s">
        <v>34</v>
      </c>
      <c r="D96" s="61" t="s">
        <v>121</v>
      </c>
      <c r="E96" s="5" t="s">
        <v>6</v>
      </c>
      <c r="F96" s="33">
        <f>F97</f>
        <v>20000</v>
      </c>
      <c r="G96" s="33">
        <f>G97</f>
        <v>20000</v>
      </c>
      <c r="H96" s="62" t="s">
        <v>47</v>
      </c>
      <c r="I96" s="65" t="s">
        <v>103</v>
      </c>
      <c r="J96" s="68">
        <f>L96</f>
        <v>23</v>
      </c>
      <c r="K96" s="68">
        <v>5</v>
      </c>
      <c r="L96" s="68">
        <v>23</v>
      </c>
    </row>
    <row r="97" spans="1:12" ht="63" customHeight="1" x14ac:dyDescent="0.25">
      <c r="A97" s="56"/>
      <c r="B97" s="59"/>
      <c r="C97" s="60"/>
      <c r="D97" s="61"/>
      <c r="E97" s="12" t="s">
        <v>24</v>
      </c>
      <c r="F97" s="33">
        <v>20000</v>
      </c>
      <c r="G97" s="33">
        <v>20000</v>
      </c>
      <c r="H97" s="63"/>
      <c r="I97" s="66"/>
      <c r="J97" s="69"/>
      <c r="K97" s="69"/>
      <c r="L97" s="69"/>
    </row>
    <row r="98" spans="1:12" ht="63" customHeight="1" x14ac:dyDescent="0.25">
      <c r="A98" s="57"/>
      <c r="B98" s="59"/>
      <c r="C98" s="60"/>
      <c r="D98" s="61"/>
      <c r="E98" s="41" t="s">
        <v>33</v>
      </c>
      <c r="F98" s="33">
        <v>0</v>
      </c>
      <c r="G98" s="33">
        <v>0</v>
      </c>
      <c r="H98" s="64"/>
      <c r="I98" s="67"/>
      <c r="J98" s="70"/>
      <c r="K98" s="70"/>
      <c r="L98" s="70"/>
    </row>
    <row r="99" spans="1:12" ht="27.75" customHeight="1" x14ac:dyDescent="0.25">
      <c r="A99" s="55" t="s">
        <v>91</v>
      </c>
      <c r="B99" s="58" t="s">
        <v>125</v>
      </c>
      <c r="C99" s="60" t="s">
        <v>34</v>
      </c>
      <c r="D99" s="61" t="s">
        <v>115</v>
      </c>
      <c r="E99" s="5" t="s">
        <v>6</v>
      </c>
      <c r="F99" s="33">
        <f>F100+F101</f>
        <v>0</v>
      </c>
      <c r="G99" s="33">
        <f>G100+G101</f>
        <v>0</v>
      </c>
      <c r="H99" s="62" t="s">
        <v>92</v>
      </c>
      <c r="I99" s="65" t="s">
        <v>103</v>
      </c>
      <c r="J99" s="68">
        <v>0</v>
      </c>
      <c r="K99" s="68">
        <v>0</v>
      </c>
      <c r="L99" s="68">
        <v>0</v>
      </c>
    </row>
    <row r="100" spans="1:12" ht="63" customHeight="1" x14ac:dyDescent="0.25">
      <c r="A100" s="56"/>
      <c r="B100" s="59"/>
      <c r="C100" s="60"/>
      <c r="D100" s="61"/>
      <c r="E100" s="12" t="s">
        <v>24</v>
      </c>
      <c r="F100" s="33">
        <v>0</v>
      </c>
      <c r="G100" s="33">
        <v>0</v>
      </c>
      <c r="H100" s="63"/>
      <c r="I100" s="66"/>
      <c r="J100" s="69"/>
      <c r="K100" s="69"/>
      <c r="L100" s="69"/>
    </row>
    <row r="101" spans="1:12" ht="63" customHeight="1" x14ac:dyDescent="0.25">
      <c r="A101" s="57"/>
      <c r="B101" s="59"/>
      <c r="C101" s="60"/>
      <c r="D101" s="61"/>
      <c r="E101" s="41" t="s">
        <v>33</v>
      </c>
      <c r="F101" s="33">
        <v>0</v>
      </c>
      <c r="G101" s="33">
        <v>0</v>
      </c>
      <c r="H101" s="64"/>
      <c r="I101" s="67"/>
      <c r="J101" s="70"/>
      <c r="K101" s="70"/>
      <c r="L101" s="70"/>
    </row>
    <row r="102" spans="1:12" ht="27.75" customHeight="1" x14ac:dyDescent="0.25">
      <c r="A102" s="55" t="s">
        <v>93</v>
      </c>
      <c r="B102" s="58" t="s">
        <v>124</v>
      </c>
      <c r="C102" s="60" t="s">
        <v>34</v>
      </c>
      <c r="D102" s="61" t="s">
        <v>108</v>
      </c>
      <c r="E102" s="5" t="s">
        <v>6</v>
      </c>
      <c r="F102" s="33">
        <f>F103+F104</f>
        <v>0</v>
      </c>
      <c r="G102" s="33">
        <f>G103+G104</f>
        <v>0</v>
      </c>
      <c r="H102" s="62" t="s">
        <v>94</v>
      </c>
      <c r="I102" s="65" t="s">
        <v>103</v>
      </c>
      <c r="J102" s="68">
        <v>0</v>
      </c>
      <c r="K102" s="71">
        <v>0</v>
      </c>
      <c r="L102" s="71">
        <v>0</v>
      </c>
    </row>
    <row r="103" spans="1:12" ht="63" customHeight="1" x14ac:dyDescent="0.25">
      <c r="A103" s="56"/>
      <c r="B103" s="59"/>
      <c r="C103" s="60"/>
      <c r="D103" s="61"/>
      <c r="E103" s="12" t="s">
        <v>24</v>
      </c>
      <c r="F103" s="33">
        <v>0</v>
      </c>
      <c r="G103" s="33">
        <v>0</v>
      </c>
      <c r="H103" s="63"/>
      <c r="I103" s="66"/>
      <c r="J103" s="69"/>
      <c r="K103" s="69"/>
      <c r="L103" s="69"/>
    </row>
    <row r="104" spans="1:12" ht="62.25" customHeight="1" x14ac:dyDescent="0.25">
      <c r="A104" s="57"/>
      <c r="B104" s="59"/>
      <c r="C104" s="60"/>
      <c r="D104" s="61"/>
      <c r="E104" s="41" t="s">
        <v>33</v>
      </c>
      <c r="F104" s="33">
        <v>0</v>
      </c>
      <c r="G104" s="33">
        <v>0</v>
      </c>
      <c r="H104" s="64"/>
      <c r="I104" s="67"/>
      <c r="J104" s="70"/>
      <c r="K104" s="70"/>
      <c r="L104" s="70"/>
    </row>
    <row r="105" spans="1:12" ht="27.75" customHeight="1" x14ac:dyDescent="0.25">
      <c r="A105" s="55" t="s">
        <v>122</v>
      </c>
      <c r="B105" s="58" t="s">
        <v>123</v>
      </c>
      <c r="C105" s="60" t="s">
        <v>34</v>
      </c>
      <c r="D105" s="61" t="s">
        <v>121</v>
      </c>
      <c r="E105" s="5" t="s">
        <v>6</v>
      </c>
      <c r="F105" s="33">
        <f>F106+F107</f>
        <v>350000</v>
      </c>
      <c r="G105" s="33">
        <f>G106+G107</f>
        <v>350000</v>
      </c>
      <c r="H105" s="62" t="s">
        <v>130</v>
      </c>
      <c r="I105" s="65" t="s">
        <v>103</v>
      </c>
      <c r="J105" s="68">
        <v>21</v>
      </c>
      <c r="K105" s="71">
        <v>2</v>
      </c>
      <c r="L105" s="71">
        <v>21</v>
      </c>
    </row>
    <row r="106" spans="1:12" ht="63" customHeight="1" x14ac:dyDescent="0.25">
      <c r="A106" s="56"/>
      <c r="B106" s="59"/>
      <c r="C106" s="60"/>
      <c r="D106" s="61"/>
      <c r="E106" s="12" t="s">
        <v>24</v>
      </c>
      <c r="F106" s="33">
        <v>7000</v>
      </c>
      <c r="G106" s="33">
        <v>7000</v>
      </c>
      <c r="H106" s="63"/>
      <c r="I106" s="66"/>
      <c r="J106" s="69"/>
      <c r="K106" s="69"/>
      <c r="L106" s="69"/>
    </row>
    <row r="107" spans="1:12" ht="150" customHeight="1" x14ac:dyDescent="0.25">
      <c r="A107" s="57"/>
      <c r="B107" s="59"/>
      <c r="C107" s="60"/>
      <c r="D107" s="61"/>
      <c r="E107" s="41" t="s">
        <v>33</v>
      </c>
      <c r="F107" s="33">
        <v>343000</v>
      </c>
      <c r="G107" s="33">
        <v>343000</v>
      </c>
      <c r="H107" s="64"/>
      <c r="I107" s="67"/>
      <c r="J107" s="70"/>
      <c r="K107" s="70"/>
      <c r="L107" s="70"/>
    </row>
    <row r="108" spans="1:12" ht="22.5" customHeight="1" x14ac:dyDescent="0.25">
      <c r="A108" s="73" t="s">
        <v>37</v>
      </c>
      <c r="B108" s="74"/>
      <c r="C108" s="60" t="s">
        <v>5</v>
      </c>
      <c r="D108" s="60" t="s">
        <v>50</v>
      </c>
      <c r="E108" s="12" t="s">
        <v>6</v>
      </c>
      <c r="F108" s="13">
        <f>F109+F110</f>
        <v>23178991.640000001</v>
      </c>
      <c r="G108" s="13">
        <f>G109+G110</f>
        <v>23178991.640000001</v>
      </c>
      <c r="H108" s="49" t="s">
        <v>5</v>
      </c>
      <c r="I108" s="87" t="s">
        <v>5</v>
      </c>
      <c r="J108" s="87" t="s">
        <v>5</v>
      </c>
      <c r="K108" s="87" t="s">
        <v>5</v>
      </c>
      <c r="L108" s="87" t="s">
        <v>5</v>
      </c>
    </row>
    <row r="109" spans="1:12" ht="80.25" customHeight="1" x14ac:dyDescent="0.25">
      <c r="A109" s="75"/>
      <c r="B109" s="76"/>
      <c r="C109" s="60"/>
      <c r="D109" s="60"/>
      <c r="E109" s="12" t="s">
        <v>24</v>
      </c>
      <c r="F109" s="8">
        <f>F55+F76+F88</f>
        <v>22835991.640000001</v>
      </c>
      <c r="G109" s="8">
        <f>G55+G76+G88</f>
        <v>22835991.640000001</v>
      </c>
      <c r="H109" s="97"/>
      <c r="I109" s="87"/>
      <c r="J109" s="87"/>
      <c r="K109" s="87"/>
      <c r="L109" s="87"/>
    </row>
    <row r="110" spans="1:12" ht="60.75" customHeight="1" x14ac:dyDescent="0.25">
      <c r="A110" s="75"/>
      <c r="B110" s="76"/>
      <c r="C110" s="60"/>
      <c r="D110" s="60"/>
      <c r="E110" s="12" t="s">
        <v>33</v>
      </c>
      <c r="F110" s="13">
        <f>F56+F77+F89</f>
        <v>343000</v>
      </c>
      <c r="G110" s="13">
        <f>G56+G77+G89</f>
        <v>343000</v>
      </c>
      <c r="H110" s="98"/>
      <c r="I110" s="87"/>
      <c r="J110" s="87"/>
      <c r="K110" s="87"/>
      <c r="L110" s="87"/>
    </row>
    <row r="111" spans="1:12" x14ac:dyDescent="0.25">
      <c r="A111" s="79" t="s">
        <v>38</v>
      </c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79"/>
    </row>
    <row r="112" spans="1:12" x14ac:dyDescent="0.25">
      <c r="A112" s="79" t="s">
        <v>39</v>
      </c>
      <c r="B112" s="79"/>
      <c r="C112" s="79"/>
      <c r="D112" s="79"/>
      <c r="E112" s="79"/>
      <c r="F112" s="79"/>
      <c r="G112" s="79"/>
      <c r="H112" s="79"/>
      <c r="I112" s="79"/>
      <c r="J112" s="79"/>
      <c r="K112" s="79"/>
      <c r="L112" s="79"/>
    </row>
    <row r="113" spans="1:12" x14ac:dyDescent="0.25">
      <c r="A113" s="80" t="s">
        <v>10</v>
      </c>
      <c r="B113" s="81" t="s">
        <v>40</v>
      </c>
      <c r="C113" s="82"/>
      <c r="D113" s="83"/>
      <c r="E113" s="5" t="s">
        <v>6</v>
      </c>
      <c r="F113" s="6">
        <f t="shared" ref="F113:G115" si="5">F116</f>
        <v>45887821.219999999</v>
      </c>
      <c r="G113" s="6">
        <f t="shared" si="5"/>
        <v>45688098.899999999</v>
      </c>
      <c r="H113" s="72" t="s">
        <v>5</v>
      </c>
      <c r="I113" s="72" t="s">
        <v>5</v>
      </c>
      <c r="J113" s="95" t="s">
        <v>5</v>
      </c>
      <c r="K113" s="72" t="s">
        <v>5</v>
      </c>
      <c r="L113" s="72" t="s">
        <v>5</v>
      </c>
    </row>
    <row r="114" spans="1:12" ht="77.25" customHeight="1" x14ac:dyDescent="0.25">
      <c r="A114" s="80"/>
      <c r="B114" s="84"/>
      <c r="C114" s="85"/>
      <c r="D114" s="86"/>
      <c r="E114" s="12" t="s">
        <v>24</v>
      </c>
      <c r="F114" s="6">
        <f t="shared" si="5"/>
        <v>44316043.619999997</v>
      </c>
      <c r="G114" s="6">
        <f t="shared" si="5"/>
        <v>44116393.619999997</v>
      </c>
      <c r="H114" s="72"/>
      <c r="I114" s="72"/>
      <c r="J114" s="95"/>
      <c r="K114" s="72"/>
      <c r="L114" s="72"/>
    </row>
    <row r="115" spans="1:12" ht="56.25" x14ac:dyDescent="0.25">
      <c r="A115" s="80"/>
      <c r="B115" s="84"/>
      <c r="C115" s="85"/>
      <c r="D115" s="86"/>
      <c r="E115" s="12" t="s">
        <v>33</v>
      </c>
      <c r="F115" s="7">
        <f t="shared" si="5"/>
        <v>1571777.6</v>
      </c>
      <c r="G115" s="7">
        <f t="shared" si="5"/>
        <v>1571705.28</v>
      </c>
      <c r="H115" s="72"/>
      <c r="I115" s="72"/>
      <c r="J115" s="95"/>
      <c r="K115" s="72"/>
      <c r="L115" s="72"/>
    </row>
    <row r="116" spans="1:12" ht="18.75" customHeight="1" x14ac:dyDescent="0.25">
      <c r="A116" s="138" t="s">
        <v>7</v>
      </c>
      <c r="B116" s="139" t="s">
        <v>95</v>
      </c>
      <c r="C116" s="60" t="s">
        <v>34</v>
      </c>
      <c r="D116" s="60" t="s">
        <v>51</v>
      </c>
      <c r="E116" s="5" t="s">
        <v>6</v>
      </c>
      <c r="F116" s="6">
        <f>F117+F118</f>
        <v>45887821.219999999</v>
      </c>
      <c r="G116" s="6">
        <f>G117+G118</f>
        <v>45688098.899999999</v>
      </c>
      <c r="H116" s="72" t="s">
        <v>5</v>
      </c>
      <c r="I116" s="72" t="s">
        <v>5</v>
      </c>
      <c r="J116" s="95" t="s">
        <v>5</v>
      </c>
      <c r="K116" s="72" t="s">
        <v>5</v>
      </c>
      <c r="L116" s="72" t="s">
        <v>5</v>
      </c>
    </row>
    <row r="117" spans="1:12" ht="77.25" customHeight="1" x14ac:dyDescent="0.25">
      <c r="A117" s="138"/>
      <c r="B117" s="140"/>
      <c r="C117" s="77"/>
      <c r="D117" s="77"/>
      <c r="E117" s="12" t="s">
        <v>24</v>
      </c>
      <c r="F117" s="6">
        <f>F120</f>
        <v>44316043.619999997</v>
      </c>
      <c r="G117" s="6">
        <f>G120</f>
        <v>44116393.619999997</v>
      </c>
      <c r="H117" s="72"/>
      <c r="I117" s="72"/>
      <c r="J117" s="95"/>
      <c r="K117" s="72"/>
      <c r="L117" s="72"/>
    </row>
    <row r="118" spans="1:12" ht="63" customHeight="1" x14ac:dyDescent="0.25">
      <c r="A118" s="138"/>
      <c r="B118" s="141"/>
      <c r="C118" s="77"/>
      <c r="D118" s="77"/>
      <c r="E118" s="12" t="s">
        <v>33</v>
      </c>
      <c r="F118" s="7">
        <f>F121</f>
        <v>1571777.6</v>
      </c>
      <c r="G118" s="7">
        <f>G121</f>
        <v>1571705.28</v>
      </c>
      <c r="H118" s="72"/>
      <c r="I118" s="72"/>
      <c r="J118" s="95"/>
      <c r="K118" s="72"/>
      <c r="L118" s="72"/>
    </row>
    <row r="119" spans="1:12" ht="30" customHeight="1" x14ac:dyDescent="0.25">
      <c r="A119" s="138" t="s">
        <v>59</v>
      </c>
      <c r="B119" s="142" t="s">
        <v>96</v>
      </c>
      <c r="C119" s="60" t="s">
        <v>34</v>
      </c>
      <c r="D119" s="60" t="s">
        <v>107</v>
      </c>
      <c r="E119" s="5" t="s">
        <v>6</v>
      </c>
      <c r="F119" s="33">
        <f>F120+F121</f>
        <v>45887821.219999999</v>
      </c>
      <c r="G119" s="33">
        <f>G120+G121</f>
        <v>45688098.899999999</v>
      </c>
      <c r="H119" s="46" t="s">
        <v>97</v>
      </c>
      <c r="I119" s="49" t="s">
        <v>103</v>
      </c>
      <c r="J119" s="52">
        <v>0</v>
      </c>
      <c r="K119" s="52">
        <v>6</v>
      </c>
      <c r="L119" s="143">
        <v>0</v>
      </c>
    </row>
    <row r="120" spans="1:12" ht="63" customHeight="1" x14ac:dyDescent="0.25">
      <c r="A120" s="138"/>
      <c r="B120" s="142"/>
      <c r="C120" s="77"/>
      <c r="D120" s="77"/>
      <c r="E120" s="12" t="s">
        <v>24</v>
      </c>
      <c r="F120" s="33">
        <v>44316043.619999997</v>
      </c>
      <c r="G120" s="33">
        <v>44116393.619999997</v>
      </c>
      <c r="H120" s="47"/>
      <c r="I120" s="50"/>
      <c r="J120" s="53"/>
      <c r="K120" s="53"/>
      <c r="L120" s="144"/>
    </row>
    <row r="121" spans="1:12" ht="63" customHeight="1" x14ac:dyDescent="0.25">
      <c r="A121" s="138"/>
      <c r="B121" s="142"/>
      <c r="C121" s="77"/>
      <c r="D121" s="77"/>
      <c r="E121" s="12" t="s">
        <v>33</v>
      </c>
      <c r="F121" s="33">
        <v>1571777.6</v>
      </c>
      <c r="G121" s="33">
        <v>1571705.28</v>
      </c>
      <c r="H121" s="48"/>
      <c r="I121" s="51"/>
      <c r="J121" s="54"/>
      <c r="K121" s="54"/>
      <c r="L121" s="145"/>
    </row>
    <row r="122" spans="1:12" x14ac:dyDescent="0.25">
      <c r="A122" s="80" t="s">
        <v>8</v>
      </c>
      <c r="B122" s="152" t="s">
        <v>41</v>
      </c>
      <c r="C122" s="153"/>
      <c r="D122" s="154"/>
      <c r="E122" s="5" t="s">
        <v>6</v>
      </c>
      <c r="F122" s="6">
        <f>F123+F124</f>
        <v>29777521.34</v>
      </c>
      <c r="G122" s="6">
        <f>G123+G124</f>
        <v>29777521.34</v>
      </c>
      <c r="H122" s="72" t="s">
        <v>5</v>
      </c>
      <c r="I122" s="72" t="s">
        <v>5</v>
      </c>
      <c r="J122" s="95" t="s">
        <v>5</v>
      </c>
      <c r="K122" s="72" t="s">
        <v>5</v>
      </c>
      <c r="L122" s="72" t="s">
        <v>5</v>
      </c>
    </row>
    <row r="123" spans="1:12" ht="80.25" customHeight="1" x14ac:dyDescent="0.25">
      <c r="A123" s="80"/>
      <c r="B123" s="155"/>
      <c r="C123" s="156"/>
      <c r="D123" s="157"/>
      <c r="E123" s="12" t="s">
        <v>24</v>
      </c>
      <c r="F123" s="6">
        <f>F126</f>
        <v>29777521.34</v>
      </c>
      <c r="G123" s="6">
        <f>G126</f>
        <v>29777521.34</v>
      </c>
      <c r="H123" s="72"/>
      <c r="I123" s="72"/>
      <c r="J123" s="95"/>
      <c r="K123" s="72"/>
      <c r="L123" s="72"/>
    </row>
    <row r="124" spans="1:12" ht="61.5" customHeight="1" x14ac:dyDescent="0.25">
      <c r="A124" s="80"/>
      <c r="B124" s="155"/>
      <c r="C124" s="156"/>
      <c r="D124" s="157"/>
      <c r="E124" s="12" t="s">
        <v>33</v>
      </c>
      <c r="F124" s="7">
        <f>F127</f>
        <v>0</v>
      </c>
      <c r="G124" s="33">
        <f>G127</f>
        <v>0</v>
      </c>
      <c r="H124" s="72"/>
      <c r="I124" s="72"/>
      <c r="J124" s="95"/>
      <c r="K124" s="72"/>
      <c r="L124" s="72"/>
    </row>
    <row r="125" spans="1:12" ht="18.75" customHeight="1" x14ac:dyDescent="0.25">
      <c r="A125" s="138" t="s">
        <v>9</v>
      </c>
      <c r="B125" s="142" t="s">
        <v>95</v>
      </c>
      <c r="C125" s="60" t="s">
        <v>34</v>
      </c>
      <c r="D125" s="60" t="s">
        <v>51</v>
      </c>
      <c r="E125" s="5" t="s">
        <v>6</v>
      </c>
      <c r="F125" s="6">
        <f>F126+F127</f>
        <v>29777521.34</v>
      </c>
      <c r="G125" s="6">
        <f>G126+G127</f>
        <v>29777521.34</v>
      </c>
      <c r="H125" s="72" t="s">
        <v>5</v>
      </c>
      <c r="I125" s="72" t="s">
        <v>5</v>
      </c>
      <c r="J125" s="95" t="s">
        <v>5</v>
      </c>
      <c r="K125" s="72" t="s">
        <v>5</v>
      </c>
      <c r="L125" s="72" t="s">
        <v>5</v>
      </c>
    </row>
    <row r="126" spans="1:12" ht="81.75" customHeight="1" x14ac:dyDescent="0.25">
      <c r="A126" s="138"/>
      <c r="B126" s="142"/>
      <c r="C126" s="77"/>
      <c r="D126" s="77"/>
      <c r="E126" s="12" t="s">
        <v>24</v>
      </c>
      <c r="F126" s="6">
        <f>F129</f>
        <v>29777521.34</v>
      </c>
      <c r="G126" s="6">
        <f>G129</f>
        <v>29777521.34</v>
      </c>
      <c r="H126" s="72"/>
      <c r="I126" s="72"/>
      <c r="J126" s="95"/>
      <c r="K126" s="72"/>
      <c r="L126" s="72"/>
    </row>
    <row r="127" spans="1:12" ht="63.75" customHeight="1" x14ac:dyDescent="0.25">
      <c r="A127" s="138"/>
      <c r="B127" s="142"/>
      <c r="C127" s="77"/>
      <c r="D127" s="77"/>
      <c r="E127" s="12" t="s">
        <v>33</v>
      </c>
      <c r="F127" s="7">
        <f>F130</f>
        <v>0</v>
      </c>
      <c r="G127" s="7">
        <f>G130</f>
        <v>0</v>
      </c>
      <c r="H127" s="72"/>
      <c r="I127" s="72"/>
      <c r="J127" s="95"/>
      <c r="K127" s="72"/>
      <c r="L127" s="72"/>
    </row>
    <row r="128" spans="1:12" ht="25.5" customHeight="1" x14ac:dyDescent="0.25">
      <c r="A128" s="146" t="s">
        <v>70</v>
      </c>
      <c r="B128" s="139" t="s">
        <v>98</v>
      </c>
      <c r="C128" s="60" t="s">
        <v>34</v>
      </c>
      <c r="D128" s="60" t="s">
        <v>106</v>
      </c>
      <c r="E128" s="5" t="s">
        <v>6</v>
      </c>
      <c r="F128" s="33">
        <f>F129+F130</f>
        <v>29777521.34</v>
      </c>
      <c r="G128" s="33">
        <f>G129+G130</f>
        <v>29777521.34</v>
      </c>
      <c r="H128" s="149" t="s">
        <v>99</v>
      </c>
      <c r="I128" s="49" t="s">
        <v>102</v>
      </c>
      <c r="J128" s="52">
        <v>100</v>
      </c>
      <c r="K128" s="52">
        <v>100</v>
      </c>
      <c r="L128" s="52">
        <v>100</v>
      </c>
    </row>
    <row r="129" spans="1:19" ht="63.75" customHeight="1" x14ac:dyDescent="0.25">
      <c r="A129" s="147"/>
      <c r="B129" s="140"/>
      <c r="C129" s="77"/>
      <c r="D129" s="77"/>
      <c r="E129" s="12" t="s">
        <v>24</v>
      </c>
      <c r="F129" s="33">
        <v>29777521.34</v>
      </c>
      <c r="G129" s="33">
        <v>29777521.34</v>
      </c>
      <c r="H129" s="150"/>
      <c r="I129" s="50"/>
      <c r="J129" s="53"/>
      <c r="K129" s="53"/>
      <c r="L129" s="53"/>
    </row>
    <row r="130" spans="1:19" ht="63.75" customHeight="1" x14ac:dyDescent="0.25">
      <c r="A130" s="148"/>
      <c r="B130" s="141"/>
      <c r="C130" s="77"/>
      <c r="D130" s="77"/>
      <c r="E130" s="12" t="s">
        <v>33</v>
      </c>
      <c r="F130" s="33">
        <v>0</v>
      </c>
      <c r="G130" s="33">
        <v>0</v>
      </c>
      <c r="H130" s="151"/>
      <c r="I130" s="51"/>
      <c r="J130" s="54"/>
      <c r="K130" s="54"/>
      <c r="L130" s="54"/>
    </row>
    <row r="131" spans="1:19" ht="18.75" customHeight="1" x14ac:dyDescent="0.25">
      <c r="A131" s="92" t="s">
        <v>19</v>
      </c>
      <c r="B131" s="81" t="s">
        <v>42</v>
      </c>
      <c r="C131" s="82"/>
      <c r="D131" s="83"/>
      <c r="E131" s="5" t="s">
        <v>6</v>
      </c>
      <c r="F131" s="7">
        <f>F132</f>
        <v>0</v>
      </c>
      <c r="G131" s="7">
        <f>G132</f>
        <v>0</v>
      </c>
      <c r="H131" s="90" t="s">
        <v>5</v>
      </c>
      <c r="I131" s="90" t="s">
        <v>5</v>
      </c>
      <c r="J131" s="90" t="s">
        <v>5</v>
      </c>
      <c r="K131" s="90" t="s">
        <v>5</v>
      </c>
      <c r="L131" s="90" t="s">
        <v>5</v>
      </c>
    </row>
    <row r="132" spans="1:19" ht="79.5" customHeight="1" x14ac:dyDescent="0.25">
      <c r="A132" s="80"/>
      <c r="B132" s="84"/>
      <c r="C132" s="85"/>
      <c r="D132" s="86"/>
      <c r="E132" s="16" t="s">
        <v>24</v>
      </c>
      <c r="F132" s="8">
        <f>F135</f>
        <v>0</v>
      </c>
      <c r="G132" s="8">
        <f>G135</f>
        <v>0</v>
      </c>
      <c r="H132" s="91"/>
      <c r="I132" s="91"/>
      <c r="J132" s="91"/>
      <c r="K132" s="91"/>
      <c r="L132" s="91"/>
    </row>
    <row r="133" spans="1:19" ht="61.5" customHeight="1" x14ac:dyDescent="0.25">
      <c r="A133" s="93"/>
      <c r="B133" s="84"/>
      <c r="C133" s="85"/>
      <c r="D133" s="86"/>
      <c r="E133" s="35" t="s">
        <v>33</v>
      </c>
      <c r="F133" s="34">
        <v>0</v>
      </c>
      <c r="G133" s="34">
        <v>0</v>
      </c>
      <c r="H133" s="91"/>
      <c r="I133" s="91"/>
      <c r="J133" s="91"/>
      <c r="K133" s="91"/>
      <c r="L133" s="91"/>
    </row>
    <row r="134" spans="1:19" ht="18.75" customHeight="1" x14ac:dyDescent="0.25">
      <c r="A134" s="138" t="s">
        <v>20</v>
      </c>
      <c r="B134" s="139" t="s">
        <v>95</v>
      </c>
      <c r="C134" s="60" t="s">
        <v>34</v>
      </c>
      <c r="D134" s="60" t="s">
        <v>51</v>
      </c>
      <c r="E134" s="5" t="s">
        <v>6</v>
      </c>
      <c r="F134" s="33">
        <f>F135</f>
        <v>0</v>
      </c>
      <c r="G134" s="33">
        <f>G135</f>
        <v>0</v>
      </c>
      <c r="H134" s="94" t="s">
        <v>5</v>
      </c>
      <c r="I134" s="94" t="s">
        <v>5</v>
      </c>
      <c r="J134" s="94" t="s">
        <v>5</v>
      </c>
      <c r="K134" s="94" t="s">
        <v>5</v>
      </c>
      <c r="L134" s="94" t="s">
        <v>5</v>
      </c>
    </row>
    <row r="135" spans="1:19" ht="75" x14ac:dyDescent="0.25">
      <c r="A135" s="138"/>
      <c r="B135" s="140"/>
      <c r="C135" s="77"/>
      <c r="D135" s="77"/>
      <c r="E135" s="16" t="s">
        <v>24</v>
      </c>
      <c r="F135" s="33">
        <f>F138</f>
        <v>0</v>
      </c>
      <c r="G135" s="33">
        <f>G138</f>
        <v>0</v>
      </c>
      <c r="H135" s="94"/>
      <c r="I135" s="94"/>
      <c r="J135" s="94"/>
      <c r="K135" s="94"/>
      <c r="L135" s="94"/>
    </row>
    <row r="136" spans="1:19" ht="58.5" customHeight="1" x14ac:dyDescent="0.25">
      <c r="A136" s="146"/>
      <c r="B136" s="140"/>
      <c r="C136" s="77"/>
      <c r="D136" s="77"/>
      <c r="E136" s="16" t="s">
        <v>33</v>
      </c>
      <c r="F136" s="34">
        <f>F139</f>
        <v>0</v>
      </c>
      <c r="G136" s="36">
        <f>G139</f>
        <v>0</v>
      </c>
      <c r="H136" s="94"/>
      <c r="I136" s="94"/>
      <c r="J136" s="94"/>
      <c r="K136" s="94"/>
      <c r="L136" s="94"/>
    </row>
    <row r="137" spans="1:19" ht="26.25" customHeight="1" x14ac:dyDescent="0.25">
      <c r="A137" s="138" t="s">
        <v>88</v>
      </c>
      <c r="B137" s="139" t="s">
        <v>100</v>
      </c>
      <c r="C137" s="65" t="s">
        <v>34</v>
      </c>
      <c r="D137" s="65" t="s">
        <v>105</v>
      </c>
      <c r="E137" s="5" t="s">
        <v>6</v>
      </c>
      <c r="F137" s="36">
        <f>F138+F139</f>
        <v>0</v>
      </c>
      <c r="G137" s="36">
        <f>G138+G139</f>
        <v>0</v>
      </c>
      <c r="H137" s="161" t="s">
        <v>101</v>
      </c>
      <c r="I137" s="90" t="s">
        <v>102</v>
      </c>
      <c r="J137" s="158">
        <v>0</v>
      </c>
      <c r="K137" s="158">
        <v>100</v>
      </c>
      <c r="L137" s="158">
        <v>0</v>
      </c>
    </row>
    <row r="138" spans="1:19" ht="58.5" customHeight="1" x14ac:dyDescent="0.25">
      <c r="A138" s="138"/>
      <c r="B138" s="140"/>
      <c r="C138" s="66"/>
      <c r="D138" s="66"/>
      <c r="E138" s="16" t="s">
        <v>24</v>
      </c>
      <c r="F138" s="36">
        <v>0</v>
      </c>
      <c r="G138" s="36">
        <v>0</v>
      </c>
      <c r="H138" s="162"/>
      <c r="I138" s="91"/>
      <c r="J138" s="159"/>
      <c r="K138" s="159"/>
      <c r="L138" s="159"/>
    </row>
    <row r="139" spans="1:19" ht="58.5" customHeight="1" x14ac:dyDescent="0.25">
      <c r="A139" s="138"/>
      <c r="B139" s="141"/>
      <c r="C139" s="67"/>
      <c r="D139" s="67"/>
      <c r="E139" s="16" t="s">
        <v>33</v>
      </c>
      <c r="F139" s="36">
        <v>0</v>
      </c>
      <c r="G139" s="36">
        <v>0</v>
      </c>
      <c r="H139" s="163"/>
      <c r="I139" s="164"/>
      <c r="J139" s="160"/>
      <c r="K139" s="160"/>
      <c r="L139" s="160"/>
    </row>
    <row r="140" spans="1:19" x14ac:dyDescent="0.25">
      <c r="A140" s="73" t="s">
        <v>43</v>
      </c>
      <c r="B140" s="74"/>
      <c r="C140" s="77" t="s">
        <v>5</v>
      </c>
      <c r="D140" s="60" t="s">
        <v>52</v>
      </c>
      <c r="E140" s="5" t="s">
        <v>6</v>
      </c>
      <c r="F140" s="7">
        <f>F141+F142</f>
        <v>75665342.559999987</v>
      </c>
      <c r="G140" s="33">
        <f>G141+G142</f>
        <v>75465620.239999995</v>
      </c>
      <c r="H140" s="87" t="s">
        <v>5</v>
      </c>
      <c r="I140" s="72" t="s">
        <v>5</v>
      </c>
      <c r="J140" s="95" t="s">
        <v>5</v>
      </c>
      <c r="K140" s="72" t="s">
        <v>5</v>
      </c>
      <c r="L140" s="72" t="s">
        <v>5</v>
      </c>
    </row>
    <row r="141" spans="1:19" ht="78" customHeight="1" x14ac:dyDescent="0.25">
      <c r="A141" s="75"/>
      <c r="B141" s="76"/>
      <c r="C141" s="77"/>
      <c r="D141" s="77"/>
      <c r="E141" s="16" t="s">
        <v>24</v>
      </c>
      <c r="F141" s="8">
        <f>F114+F123+F132</f>
        <v>74093564.959999993</v>
      </c>
      <c r="G141" s="8">
        <f>G114+G123+G132</f>
        <v>73893914.959999993</v>
      </c>
      <c r="H141" s="72"/>
      <c r="I141" s="72"/>
      <c r="J141" s="95"/>
      <c r="K141" s="72"/>
      <c r="L141" s="72"/>
    </row>
    <row r="142" spans="1:19" ht="59.25" customHeight="1" x14ac:dyDescent="0.25">
      <c r="A142" s="75"/>
      <c r="B142" s="76"/>
      <c r="C142" s="77"/>
      <c r="D142" s="77"/>
      <c r="E142" s="16" t="s">
        <v>33</v>
      </c>
      <c r="F142" s="7">
        <f>F115+F124+F133</f>
        <v>1571777.6</v>
      </c>
      <c r="G142" s="33">
        <f>G115+G124+G133</f>
        <v>1571705.28</v>
      </c>
      <c r="H142" s="72"/>
      <c r="I142" s="72"/>
      <c r="J142" s="95"/>
      <c r="K142" s="72"/>
      <c r="L142" s="72"/>
    </row>
    <row r="143" spans="1:19" s="15" customFormat="1" x14ac:dyDescent="0.3">
      <c r="A143" s="114" t="s">
        <v>44</v>
      </c>
      <c r="B143" s="114"/>
      <c r="C143" s="92" t="s">
        <v>5</v>
      </c>
      <c r="D143" s="92" t="s">
        <v>104</v>
      </c>
      <c r="E143" s="18" t="s">
        <v>6</v>
      </c>
      <c r="F143" s="17">
        <f>F144+F145</f>
        <v>203699637.26000002</v>
      </c>
      <c r="G143" s="17">
        <f>G144+G145</f>
        <v>203499914.94</v>
      </c>
      <c r="H143" s="87" t="s">
        <v>5</v>
      </c>
      <c r="I143" s="87" t="s">
        <v>5</v>
      </c>
      <c r="J143" s="87" t="s">
        <v>5</v>
      </c>
      <c r="K143" s="87" t="s">
        <v>5</v>
      </c>
      <c r="L143" s="87" t="s">
        <v>5</v>
      </c>
      <c r="M143" s="22">
        <f>F144+F145-F143</f>
        <v>0</v>
      </c>
      <c r="N143" s="22">
        <f>G145+G144-G143</f>
        <v>0</v>
      </c>
    </row>
    <row r="144" spans="1:19" s="15" customFormat="1" ht="77.25" customHeight="1" x14ac:dyDescent="0.3">
      <c r="A144" s="114"/>
      <c r="B144" s="114"/>
      <c r="C144" s="92"/>
      <c r="D144" s="92"/>
      <c r="E144" s="16" t="s">
        <v>24</v>
      </c>
      <c r="F144" s="19">
        <f>F141+F109+F50</f>
        <v>141869617.80000001</v>
      </c>
      <c r="G144" s="19">
        <f>G141+G109+G50</f>
        <v>141669967.80000001</v>
      </c>
      <c r="H144" s="87"/>
      <c r="I144" s="87"/>
      <c r="J144" s="87"/>
      <c r="K144" s="87"/>
      <c r="L144" s="87"/>
      <c r="S144" s="2"/>
    </row>
    <row r="145" spans="1:19" s="15" customFormat="1" ht="61.5" customHeight="1" x14ac:dyDescent="0.3">
      <c r="A145" s="114"/>
      <c r="B145" s="114"/>
      <c r="C145" s="92"/>
      <c r="D145" s="92"/>
      <c r="E145" s="16" t="s">
        <v>33</v>
      </c>
      <c r="F145" s="19">
        <f>F142+F110+F51</f>
        <v>61830019.460000001</v>
      </c>
      <c r="G145" s="19">
        <f>G142+G110+G51</f>
        <v>61829947.140000001</v>
      </c>
      <c r="H145" s="87"/>
      <c r="I145" s="87"/>
      <c r="J145" s="87"/>
      <c r="K145" s="87"/>
      <c r="L145" s="87"/>
      <c r="S145" s="2"/>
    </row>
    <row r="147" spans="1:19" ht="23.25" x14ac:dyDescent="0.25">
      <c r="A147" s="27"/>
      <c r="B147" s="28"/>
      <c r="C147" s="29"/>
      <c r="D147" s="29"/>
      <c r="E147" s="28"/>
      <c r="F147" s="28"/>
      <c r="G147" s="28"/>
      <c r="H147" s="28"/>
      <c r="I147" s="30"/>
      <c r="J147" s="31"/>
      <c r="K147" s="113"/>
      <c r="L147" s="113"/>
    </row>
  </sheetData>
  <mergeCells count="396">
    <mergeCell ref="K128:K130"/>
    <mergeCell ref="L128:L130"/>
    <mergeCell ref="J122:J124"/>
    <mergeCell ref="A122:A124"/>
    <mergeCell ref="B122:D124"/>
    <mergeCell ref="H122:H124"/>
    <mergeCell ref="K137:K139"/>
    <mergeCell ref="L137:L139"/>
    <mergeCell ref="J140:J142"/>
    <mergeCell ref="K140:K142"/>
    <mergeCell ref="B134:B136"/>
    <mergeCell ref="A134:A136"/>
    <mergeCell ref="A137:A139"/>
    <mergeCell ref="B137:B139"/>
    <mergeCell ref="C137:C139"/>
    <mergeCell ref="D137:D139"/>
    <mergeCell ref="H137:H139"/>
    <mergeCell ref="I137:I139"/>
    <mergeCell ref="J137:J139"/>
    <mergeCell ref="H134:H136"/>
    <mergeCell ref="I134:I136"/>
    <mergeCell ref="A125:A127"/>
    <mergeCell ref="B125:B127"/>
    <mergeCell ref="A128:A130"/>
    <mergeCell ref="B128:B130"/>
    <mergeCell ref="C128:C130"/>
    <mergeCell ref="D128:D130"/>
    <mergeCell ref="H128:H130"/>
    <mergeCell ref="I128:I130"/>
    <mergeCell ref="J128:J130"/>
    <mergeCell ref="K102:K104"/>
    <mergeCell ref="L102:L104"/>
    <mergeCell ref="A116:A118"/>
    <mergeCell ref="B116:B118"/>
    <mergeCell ref="A119:A121"/>
    <mergeCell ref="B119:B121"/>
    <mergeCell ref="C119:C121"/>
    <mergeCell ref="D119:D121"/>
    <mergeCell ref="H119:H121"/>
    <mergeCell ref="I119:I121"/>
    <mergeCell ref="J119:J121"/>
    <mergeCell ref="C116:C118"/>
    <mergeCell ref="D116:D118"/>
    <mergeCell ref="H116:H118"/>
    <mergeCell ref="I116:I118"/>
    <mergeCell ref="K119:K121"/>
    <mergeCell ref="L119:L121"/>
    <mergeCell ref="K96:K98"/>
    <mergeCell ref="L96:L98"/>
    <mergeCell ref="A99:A101"/>
    <mergeCell ref="B99:B101"/>
    <mergeCell ref="C99:C101"/>
    <mergeCell ref="D99:D101"/>
    <mergeCell ref="H99:H101"/>
    <mergeCell ref="I99:I101"/>
    <mergeCell ref="J99:J101"/>
    <mergeCell ref="K99:K101"/>
    <mergeCell ref="L99:L101"/>
    <mergeCell ref="A96:A98"/>
    <mergeCell ref="K84:K86"/>
    <mergeCell ref="L84:L86"/>
    <mergeCell ref="A81:A83"/>
    <mergeCell ref="B81:B83"/>
    <mergeCell ref="C81:C83"/>
    <mergeCell ref="D81:D83"/>
    <mergeCell ref="H81:H83"/>
    <mergeCell ref="I81:I83"/>
    <mergeCell ref="J81:J83"/>
    <mergeCell ref="K81:K83"/>
    <mergeCell ref="A69:A71"/>
    <mergeCell ref="C69:C71"/>
    <mergeCell ref="D69:D71"/>
    <mergeCell ref="H69:H71"/>
    <mergeCell ref="I69:I71"/>
    <mergeCell ref="J69:J71"/>
    <mergeCell ref="K69:K71"/>
    <mergeCell ref="L69:L71"/>
    <mergeCell ref="A78:A80"/>
    <mergeCell ref="B78:B80"/>
    <mergeCell ref="H78:H80"/>
    <mergeCell ref="I78:I80"/>
    <mergeCell ref="J78:J80"/>
    <mergeCell ref="K78:K80"/>
    <mergeCell ref="L78:L80"/>
    <mergeCell ref="J75:J77"/>
    <mergeCell ref="H75:H77"/>
    <mergeCell ref="I75:I77"/>
    <mergeCell ref="B69:B71"/>
    <mergeCell ref="L75:L77"/>
    <mergeCell ref="A72:A74"/>
    <mergeCell ref="B72:B74"/>
    <mergeCell ref="C72:C74"/>
    <mergeCell ref="D72:D74"/>
    <mergeCell ref="A66:A68"/>
    <mergeCell ref="B66:B68"/>
    <mergeCell ref="C66:C68"/>
    <mergeCell ref="D66:D68"/>
    <mergeCell ref="H66:H68"/>
    <mergeCell ref="I66:I68"/>
    <mergeCell ref="J66:J68"/>
    <mergeCell ref="K66:K68"/>
    <mergeCell ref="L66:L68"/>
    <mergeCell ref="A46:A48"/>
    <mergeCell ref="B46:B48"/>
    <mergeCell ref="C46:C48"/>
    <mergeCell ref="D46:D48"/>
    <mergeCell ref="H46:H48"/>
    <mergeCell ref="I46:I48"/>
    <mergeCell ref="J46:J48"/>
    <mergeCell ref="K46:K48"/>
    <mergeCell ref="L46:L48"/>
    <mergeCell ref="A43:A45"/>
    <mergeCell ref="B43:B45"/>
    <mergeCell ref="C43:C45"/>
    <mergeCell ref="D43:D45"/>
    <mergeCell ref="H43:H45"/>
    <mergeCell ref="I43:I45"/>
    <mergeCell ref="J43:J45"/>
    <mergeCell ref="K43:K45"/>
    <mergeCell ref="L43:L45"/>
    <mergeCell ref="A37:A39"/>
    <mergeCell ref="B37:B39"/>
    <mergeCell ref="H37:H39"/>
    <mergeCell ref="I37:I39"/>
    <mergeCell ref="J37:J39"/>
    <mergeCell ref="K37:K39"/>
    <mergeCell ref="L37:L39"/>
    <mergeCell ref="C37:C39"/>
    <mergeCell ref="D37:D39"/>
    <mergeCell ref="A40:A42"/>
    <mergeCell ref="B40:B42"/>
    <mergeCell ref="C40:C42"/>
    <mergeCell ref="D40:D42"/>
    <mergeCell ref="H40:H42"/>
    <mergeCell ref="I40:I42"/>
    <mergeCell ref="J40:J42"/>
    <mergeCell ref="K40:K42"/>
    <mergeCell ref="L40:L42"/>
    <mergeCell ref="A34:A36"/>
    <mergeCell ref="B34:B36"/>
    <mergeCell ref="H34:H36"/>
    <mergeCell ref="I34:I36"/>
    <mergeCell ref="J34:J36"/>
    <mergeCell ref="K34:K36"/>
    <mergeCell ref="L34:L36"/>
    <mergeCell ref="C34:C36"/>
    <mergeCell ref="D34:D36"/>
    <mergeCell ref="C31:C33"/>
    <mergeCell ref="D31:D33"/>
    <mergeCell ref="H31:H33"/>
    <mergeCell ref="I31:I33"/>
    <mergeCell ref="J31:J33"/>
    <mergeCell ref="K31:K33"/>
    <mergeCell ref="L31:L33"/>
    <mergeCell ref="A31:A33"/>
    <mergeCell ref="B31:B33"/>
    <mergeCell ref="L25:L27"/>
    <mergeCell ref="C22:C24"/>
    <mergeCell ref="D22:D24"/>
    <mergeCell ref="A22:A24"/>
    <mergeCell ref="B22:B24"/>
    <mergeCell ref="H22:H24"/>
    <mergeCell ref="I22:I24"/>
    <mergeCell ref="J22:J24"/>
    <mergeCell ref="C28:C30"/>
    <mergeCell ref="D28:D30"/>
    <mergeCell ref="H28:H30"/>
    <mergeCell ref="I28:I30"/>
    <mergeCell ref="J28:J30"/>
    <mergeCell ref="K28:K30"/>
    <mergeCell ref="L28:L30"/>
    <mergeCell ref="A28:A30"/>
    <mergeCell ref="B28:B30"/>
    <mergeCell ref="K22:K24"/>
    <mergeCell ref="L22:L24"/>
    <mergeCell ref="C25:C27"/>
    <mergeCell ref="D25:D27"/>
    <mergeCell ref="A25:A27"/>
    <mergeCell ref="B25:B27"/>
    <mergeCell ref="H25:H27"/>
    <mergeCell ref="K16:K18"/>
    <mergeCell ref="L16:L18"/>
    <mergeCell ref="A19:A21"/>
    <mergeCell ref="B19:B21"/>
    <mergeCell ref="C19:C21"/>
    <mergeCell ref="D19:D21"/>
    <mergeCell ref="H19:H21"/>
    <mergeCell ref="I19:I21"/>
    <mergeCell ref="J19:J21"/>
    <mergeCell ref="K19:K21"/>
    <mergeCell ref="L19:L21"/>
    <mergeCell ref="J16:J18"/>
    <mergeCell ref="I25:I27"/>
    <mergeCell ref="J25:J27"/>
    <mergeCell ref="K25:K27"/>
    <mergeCell ref="L125:L127"/>
    <mergeCell ref="L122:L124"/>
    <mergeCell ref="C125:C127"/>
    <mergeCell ref="D125:D127"/>
    <mergeCell ref="H125:H127"/>
    <mergeCell ref="I125:I127"/>
    <mergeCell ref="J125:J127"/>
    <mergeCell ref="K122:K124"/>
    <mergeCell ref="A52:L52"/>
    <mergeCell ref="A53:L53"/>
    <mergeCell ref="A54:A56"/>
    <mergeCell ref="B54:C56"/>
    <mergeCell ref="A75:A77"/>
    <mergeCell ref="C78:C80"/>
    <mergeCell ref="D78:D80"/>
    <mergeCell ref="B75:C77"/>
    <mergeCell ref="H57:H59"/>
    <mergeCell ref="I57:I59"/>
    <mergeCell ref="J57:J59"/>
    <mergeCell ref="K57:K59"/>
    <mergeCell ref="L57:L59"/>
    <mergeCell ref="K147:L147"/>
    <mergeCell ref="D143:D145"/>
    <mergeCell ref="H143:H145"/>
    <mergeCell ref="I143:I145"/>
    <mergeCell ref="J143:J145"/>
    <mergeCell ref="K143:K145"/>
    <mergeCell ref="L143:L145"/>
    <mergeCell ref="A143:B145"/>
    <mergeCell ref="C143:C145"/>
    <mergeCell ref="A4:L4"/>
    <mergeCell ref="A5:A8"/>
    <mergeCell ref="B5:B8"/>
    <mergeCell ref="C5:D5"/>
    <mergeCell ref="H5:L5"/>
    <mergeCell ref="C6:C8"/>
    <mergeCell ref="D6:D8"/>
    <mergeCell ref="H6:H8"/>
    <mergeCell ref="I6:I8"/>
    <mergeCell ref="E5:G5"/>
    <mergeCell ref="F6:G7"/>
    <mergeCell ref="K7:L7"/>
    <mergeCell ref="J7:J8"/>
    <mergeCell ref="E6:E8"/>
    <mergeCell ref="J6:L6"/>
    <mergeCell ref="A10:L10"/>
    <mergeCell ref="A11:L11"/>
    <mergeCell ref="A12:L12"/>
    <mergeCell ref="A49:B51"/>
    <mergeCell ref="L13:L15"/>
    <mergeCell ref="A13:A15"/>
    <mergeCell ref="B13:D15"/>
    <mergeCell ref="D49:D51"/>
    <mergeCell ref="H49:H51"/>
    <mergeCell ref="J49:J51"/>
    <mergeCell ref="K49:K51"/>
    <mergeCell ref="L49:L51"/>
    <mergeCell ref="I49:I51"/>
    <mergeCell ref="C49:C51"/>
    <mergeCell ref="H13:H15"/>
    <mergeCell ref="I13:I15"/>
    <mergeCell ref="J13:J15"/>
    <mergeCell ref="K13:K15"/>
    <mergeCell ref="A16:A18"/>
    <mergeCell ref="B16:B18"/>
    <mergeCell ref="C16:C18"/>
    <mergeCell ref="D16:D18"/>
    <mergeCell ref="H16:H18"/>
    <mergeCell ref="I16:I18"/>
    <mergeCell ref="D63:D65"/>
    <mergeCell ref="K54:K56"/>
    <mergeCell ref="L54:L56"/>
    <mergeCell ref="J54:J56"/>
    <mergeCell ref="K75:K77"/>
    <mergeCell ref="H60:H62"/>
    <mergeCell ref="I60:I62"/>
    <mergeCell ref="J60:J62"/>
    <mergeCell ref="K60:K62"/>
    <mergeCell ref="L60:L62"/>
    <mergeCell ref="H63:H65"/>
    <mergeCell ref="I63:I65"/>
    <mergeCell ref="J63:J65"/>
    <mergeCell ref="K63:K65"/>
    <mergeCell ref="L63:L65"/>
    <mergeCell ref="L134:L136"/>
    <mergeCell ref="K125:K127"/>
    <mergeCell ref="J116:J118"/>
    <mergeCell ref="K116:K118"/>
    <mergeCell ref="J113:J115"/>
    <mergeCell ref="L113:L115"/>
    <mergeCell ref="A108:B110"/>
    <mergeCell ref="C108:C110"/>
    <mergeCell ref="D54:D56"/>
    <mergeCell ref="H54:H56"/>
    <mergeCell ref="I54:I56"/>
    <mergeCell ref="D75:D77"/>
    <mergeCell ref="H108:H110"/>
    <mergeCell ref="A57:A59"/>
    <mergeCell ref="B57:B59"/>
    <mergeCell ref="C57:C59"/>
    <mergeCell ref="D57:D59"/>
    <mergeCell ref="A60:A62"/>
    <mergeCell ref="B60:B62"/>
    <mergeCell ref="C60:C62"/>
    <mergeCell ref="D60:D62"/>
    <mergeCell ref="A63:A65"/>
    <mergeCell ref="B63:B65"/>
    <mergeCell ref="C63:C65"/>
    <mergeCell ref="K108:K110"/>
    <mergeCell ref="L108:L110"/>
    <mergeCell ref="A90:A92"/>
    <mergeCell ref="I87:I89"/>
    <mergeCell ref="L87:L89"/>
    <mergeCell ref="A2:L2"/>
    <mergeCell ref="L140:L142"/>
    <mergeCell ref="H131:H133"/>
    <mergeCell ref="I131:I133"/>
    <mergeCell ref="J131:J133"/>
    <mergeCell ref="K131:K133"/>
    <mergeCell ref="L131:L133"/>
    <mergeCell ref="A140:B142"/>
    <mergeCell ref="A131:A133"/>
    <mergeCell ref="B131:D133"/>
    <mergeCell ref="C134:C136"/>
    <mergeCell ref="D134:D136"/>
    <mergeCell ref="J134:J136"/>
    <mergeCell ref="K134:K136"/>
    <mergeCell ref="I122:I124"/>
    <mergeCell ref="C140:C142"/>
    <mergeCell ref="D140:D142"/>
    <mergeCell ref="H140:H142"/>
    <mergeCell ref="I140:I142"/>
    <mergeCell ref="A113:A115"/>
    <mergeCell ref="B113:D115"/>
    <mergeCell ref="H113:H115"/>
    <mergeCell ref="I113:I115"/>
    <mergeCell ref="A87:A89"/>
    <mergeCell ref="I108:I110"/>
    <mergeCell ref="J108:J110"/>
    <mergeCell ref="I90:I92"/>
    <mergeCell ref="J90:J92"/>
    <mergeCell ref="A93:A95"/>
    <mergeCell ref="B93:B95"/>
    <mergeCell ref="H96:H98"/>
    <mergeCell ref="I96:I98"/>
    <mergeCell ref="J96:J98"/>
    <mergeCell ref="A102:A104"/>
    <mergeCell ref="B102:B104"/>
    <mergeCell ref="C102:C104"/>
    <mergeCell ref="D102:D104"/>
    <mergeCell ref="H102:H104"/>
    <mergeCell ref="I102:I104"/>
    <mergeCell ref="J102:J104"/>
    <mergeCell ref="D108:D110"/>
    <mergeCell ref="L116:L118"/>
    <mergeCell ref="B87:C89"/>
    <mergeCell ref="D87:D89"/>
    <mergeCell ref="C93:C95"/>
    <mergeCell ref="D93:D95"/>
    <mergeCell ref="H93:H95"/>
    <mergeCell ref="I93:I95"/>
    <mergeCell ref="J93:J95"/>
    <mergeCell ref="K93:K95"/>
    <mergeCell ref="L93:L95"/>
    <mergeCell ref="B90:B92"/>
    <mergeCell ref="C90:C92"/>
    <mergeCell ref="D90:D92"/>
    <mergeCell ref="H90:H92"/>
    <mergeCell ref="B96:B98"/>
    <mergeCell ref="C96:C98"/>
    <mergeCell ref="D96:D98"/>
    <mergeCell ref="K113:K115"/>
    <mergeCell ref="K87:K89"/>
    <mergeCell ref="J87:J89"/>
    <mergeCell ref="H87:H89"/>
    <mergeCell ref="A111:L111"/>
    <mergeCell ref="A112:L112"/>
    <mergeCell ref="H72:H74"/>
    <mergeCell ref="I72:I74"/>
    <mergeCell ref="J72:J74"/>
    <mergeCell ref="K72:K74"/>
    <mergeCell ref="L72:L74"/>
    <mergeCell ref="A105:A107"/>
    <mergeCell ref="B105:B107"/>
    <mergeCell ref="C105:C107"/>
    <mergeCell ref="D105:D107"/>
    <mergeCell ref="H105:H107"/>
    <mergeCell ref="I105:I107"/>
    <mergeCell ref="J105:J107"/>
    <mergeCell ref="K105:K107"/>
    <mergeCell ref="L105:L107"/>
    <mergeCell ref="K90:K92"/>
    <mergeCell ref="L90:L92"/>
    <mergeCell ref="L81:L83"/>
    <mergeCell ref="A84:A86"/>
    <mergeCell ref="B84:B86"/>
    <mergeCell ref="C84:C86"/>
    <mergeCell ref="D84:D86"/>
    <mergeCell ref="H84:H86"/>
    <mergeCell ref="I84:I86"/>
    <mergeCell ref="J84:J86"/>
  </mergeCells>
  <phoneticPr fontId="7" type="noConversion"/>
  <pageMargins left="0.19685039370078741" right="0.15748031496062992" top="0.27559055118110237" bottom="0.15748031496062992" header="0.15748031496062992" footer="0.15748031496062992"/>
  <pageSetup paperSize="9" scale="51" fitToHeight="0" orientation="landscape" r:id="rId1"/>
  <headerFooter differentFirst="1">
    <oddHeader>&amp;C&amp;P</oddHeader>
  </headerFooter>
  <rowBreaks count="6" manualBreakCount="6">
    <brk id="21" max="11" man="1"/>
    <brk id="36" max="11" man="1"/>
    <brk id="53" max="11" man="1"/>
    <brk id="68" max="11" man="1"/>
    <brk id="110" max="11" man="1"/>
    <brk id="127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 по МП</vt:lpstr>
      <vt:lpstr>'Отчет по МП'!Заголовки_для_печати</vt:lpstr>
      <vt:lpstr>'Отчет по 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ozueva</dc:creator>
  <cp:lastModifiedBy>BUD-Mezenceva</cp:lastModifiedBy>
  <cp:lastPrinted>2024-05-22T08:53:06Z</cp:lastPrinted>
  <dcterms:created xsi:type="dcterms:W3CDTF">2015-03-12T10:01:47Z</dcterms:created>
  <dcterms:modified xsi:type="dcterms:W3CDTF">2024-05-22T08:53:18Z</dcterms:modified>
</cp:coreProperties>
</file>