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"/>
    </mc:Choice>
  </mc:AlternateContent>
  <bookViews>
    <workbookView xWindow="240" yWindow="210" windowWidth="21120" windowHeight="11955"/>
  </bookViews>
  <sheets>
    <sheet name="Приложение 2" sheetId="2" r:id="rId1"/>
  </sheets>
  <definedNames>
    <definedName name="_xlnm._FilterDatabase" localSheetId="0" hidden="1">'Приложение 2'!$A$12:$G$58</definedName>
    <definedName name="_xlnm.Print_Titles" localSheetId="0">'Приложение 2'!$10:$12</definedName>
    <definedName name="_xlnm.Print_Area" localSheetId="0">'Приложение 2'!$A$1:$G$59</definedName>
  </definedNames>
  <calcPr calcId="162913"/>
</workbook>
</file>

<file path=xl/calcChain.xml><?xml version="1.0" encoding="utf-8"?>
<calcChain xmlns="http://schemas.openxmlformats.org/spreadsheetml/2006/main">
  <c r="E31" i="2" l="1"/>
  <c r="E25" i="2"/>
  <c r="F48" i="2"/>
  <c r="G48" i="2" s="1"/>
  <c r="E48" i="2"/>
  <c r="E13" i="2"/>
  <c r="E38" i="2"/>
  <c r="E45" i="2"/>
  <c r="G14" i="2"/>
  <c r="G15" i="2"/>
  <c r="G16" i="2"/>
  <c r="G17" i="2"/>
  <c r="G18" i="2"/>
  <c r="G19" i="2"/>
  <c r="G20" i="2"/>
  <c r="G22" i="2"/>
  <c r="G24" i="2"/>
  <c r="G26" i="2"/>
  <c r="G27" i="2"/>
  <c r="G28" i="2"/>
  <c r="G29" i="2"/>
  <c r="G30" i="2"/>
  <c r="G32" i="2"/>
  <c r="G33" i="2"/>
  <c r="G34" i="2"/>
  <c r="G35" i="2"/>
  <c r="G37" i="2"/>
  <c r="G39" i="2"/>
  <c r="G40" i="2"/>
  <c r="G41" i="2"/>
  <c r="G42" i="2"/>
  <c r="G43" i="2"/>
  <c r="G44" i="2"/>
  <c r="G46" i="2"/>
  <c r="G47" i="2"/>
  <c r="G49" i="2"/>
  <c r="G50" i="2"/>
  <c r="G51" i="2"/>
  <c r="G52" i="2"/>
  <c r="G54" i="2"/>
  <c r="G56" i="2"/>
  <c r="F55" i="2"/>
  <c r="F53" i="2"/>
  <c r="F45" i="2"/>
  <c r="F38" i="2"/>
  <c r="F36" i="2"/>
  <c r="F31" i="2"/>
  <c r="F25" i="2"/>
  <c r="F23" i="2"/>
  <c r="F21" i="2"/>
  <c r="F13" i="2"/>
  <c r="F57" i="2" l="1"/>
  <c r="E55" i="2"/>
  <c r="G55" i="2" s="1"/>
  <c r="E53" i="2"/>
  <c r="G53" i="2" s="1"/>
  <c r="G45" i="2"/>
  <c r="G38" i="2"/>
  <c r="E36" i="2"/>
  <c r="G36" i="2" s="1"/>
  <c r="G31" i="2"/>
  <c r="G25" i="2"/>
  <c r="E23" i="2"/>
  <c r="G23" i="2" s="1"/>
  <c r="E21" i="2"/>
  <c r="G21" i="2" s="1"/>
  <c r="E57" i="2" l="1"/>
  <c r="G57" i="2" s="1"/>
  <c r="G13" i="2" l="1"/>
</calcChain>
</file>

<file path=xl/sharedStrings.xml><?xml version="1.0" encoding="utf-8"?>
<sst xmlns="http://schemas.openxmlformats.org/spreadsheetml/2006/main" count="64" uniqueCount="61">
  <si>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</si>
  <si>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</si>
  <si>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</si>
  <si>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</si>
  <si>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</si>
  <si>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</si>
  <si>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</si>
  <si>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</si>
  <si>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</si>
  <si>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</si>
  <si>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</si>
  <si>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</si>
  <si>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</si>
  <si>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</si>
  <si>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</si>
  <si>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</si>
  <si>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</si>
  <si>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</si>
  <si>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</si>
  <si>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</si>
  <si>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</si>
  <si>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</si>
  <si>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</si>
  <si>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</si>
  <si>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</si>
  <si>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</si>
  <si>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</si>
  <si>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</si>
  <si>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</si>
  <si>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</si>
  <si>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</si>
  <si>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</si>
  <si>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</si>
  <si>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</si>
  <si>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</si>
  <si>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</si>
  <si>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</si>
  <si>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</si>
  <si>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</si>
  <si>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Администрации Любинского муниципального района</t>
  </si>
  <si>
    <t>"Об исполнении бюджета Любинского муниципального</t>
  </si>
  <si>
    <t>Утверждено Решением Совета Любинского муниципального района "О внесении изменений в решение Совета Любинского муниципального района от 27 декабря 2022 года № 83 "О бюджете Любинского муниципального района Омской области на 2023 год и на плановый период 2024 и 2025 годов""</t>
  </si>
  <si>
    <t>Процент исполнения расходов к утверждённым Решением Совета Любинского муниципального района "О внесении изменений в решение Совета Любинского муниципального района от 27 декабря 2022 года № 83 "О бюджете Любинского муниципального района Омской области на 2023 год и на плановый период 2024 и 2025 годов""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</si>
  <si>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</si>
  <si>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</si>
  <si>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</si>
  <si>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</si>
  <si>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</si>
  <si>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</si>
  <si>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</si>
  <si>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</si>
  <si>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</si>
  <si>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</si>
  <si>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</si>
  <si>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</si>
  <si>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</si>
  <si>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</si>
  <si>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>района Омской области за 9 месяцев 2023 года"</t>
  </si>
  <si>
    <t>Исполнено за 9 месяцев 2023 года</t>
  </si>
  <si>
    <t xml:space="preserve">Отчет об исполнении бюджета муниципального района по расходам бюджета муниципального района по разделам и подразделам классификации расходов бюджетов за 9 месяцев 2023 года </t>
  </si>
  <si>
    <t xml:space="preserve"> от 21.11.2023  г. № 760-п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</si>
</sst>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Border="1" applyAlignment="1" applyProtection="1">
      <alignment vertical="center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4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center" vertical="center"/>
      <protection hidden="1"/>
    </xf>
    <xf numFmtId="0" fontId="2" fillId="0" borderId="0" xfId="1" applyFont="1" applyFill="1" applyAlignment="1">
      <alignment horizontal="center" vertical="center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9"/>
  <sheetViews>
    <sheetView tabSelected="1" zoomScale="90" zoomScaleNormal="90" workbookViewId="0">
      <selection activeCell="G6" sqref="G6"/>
    </sheetView>
  </sheetViews>
  <sheetFormatPr defaultRowHeight="18.75" x14ac:dyDescent="0.25"/>
  <cols>
    <col min="1" max="1" width="1" style="11" customWidth="1"/>
    <col min="2" max="2" width="57.140625" style="11" customWidth="1"/>
    <col min="3" max="4" width="9.42578125" style="21" customWidth="1"/>
    <col min="5" max="7" width="33" style="11" customWidth="1"/>
    <col min="8" max="16384" width="9.140625" style="11"/>
  </cols>
  <sheetData>
    <row r="1" spans="1:7" s="9" customFormat="1" x14ac:dyDescent="0.25">
      <c r="G1" s="8" t="s">
        <v>35</v>
      </c>
    </row>
    <row r="2" spans="1:7" s="9" customFormat="1" x14ac:dyDescent="0.25">
      <c r="G2" s="8" t="s">
        <v>39</v>
      </c>
    </row>
    <row r="3" spans="1:7" s="9" customFormat="1" x14ac:dyDescent="0.25">
      <c r="G3" s="8" t="s">
        <v>40</v>
      </c>
    </row>
    <row r="4" spans="1:7" s="9" customFormat="1" x14ac:dyDescent="0.25">
      <c r="G4" s="8" t="s">
        <v>57</v>
      </c>
    </row>
    <row r="5" spans="1:7" s="9" customFormat="1" x14ac:dyDescent="0.25">
      <c r="B5" s="8"/>
      <c r="C5" s="8"/>
      <c r="D5" s="8"/>
      <c r="E5" s="8"/>
      <c r="F5" s="8"/>
      <c r="G5" s="8"/>
    </row>
    <row r="6" spans="1:7" s="9" customFormat="1" x14ac:dyDescent="0.25">
      <c r="G6" s="8" t="s">
        <v>60</v>
      </c>
    </row>
    <row r="7" spans="1:7" s="9" customFormat="1" x14ac:dyDescent="0.25">
      <c r="B7" s="8"/>
      <c r="C7" s="8"/>
      <c r="D7" s="8"/>
      <c r="E7" s="8"/>
      <c r="F7" s="8"/>
      <c r="G7" s="8"/>
    </row>
    <row r="8" spans="1:7" ht="39" customHeight="1" x14ac:dyDescent="0.25">
      <c r="A8" s="10"/>
      <c r="B8" s="25" t="s">
        <v>59</v>
      </c>
      <c r="C8" s="25"/>
      <c r="D8" s="25"/>
      <c r="E8" s="25"/>
      <c r="F8" s="25"/>
      <c r="G8" s="25"/>
    </row>
    <row r="9" spans="1:7" x14ac:dyDescent="0.25">
      <c r="A9" s="10"/>
      <c r="B9" s="24" t="s">
        <v>36</v>
      </c>
      <c r="C9" s="24"/>
      <c r="D9" s="24"/>
      <c r="E9" s="24"/>
      <c r="F9" s="24"/>
      <c r="G9" s="24"/>
    </row>
    <row r="10" spans="1:7" ht="91.5" customHeight="1" x14ac:dyDescent="0.25">
      <c r="A10" s="12"/>
      <c r="B10" s="29" t="s">
        <v>31</v>
      </c>
      <c r="C10" s="28" t="s">
        <v>32</v>
      </c>
      <c r="D10" s="28"/>
      <c r="E10" s="26" t="s">
        <v>41</v>
      </c>
      <c r="F10" s="26" t="s">
        <v>58</v>
      </c>
      <c r="G10" s="26" t="s">
        <v>42</v>
      </c>
    </row>
    <row r="11" spans="1:7" ht="200.25" customHeight="1" x14ac:dyDescent="0.25">
      <c r="A11" s="12"/>
      <c r="B11" s="30"/>
      <c r="C11" s="3" t="s">
        <v>33</v>
      </c>
      <c r="D11" s="3" t="s">
        <v>34</v>
      </c>
      <c r="E11" s="27"/>
      <c r="F11" s="27"/>
      <c r="G11" s="27"/>
    </row>
    <row r="12" spans="1:7" x14ac:dyDescent="0.25">
      <c r="A12" s="13"/>
      <c r="B12" s="4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x14ac:dyDescent="0.25">
      <c r="A13" s="14"/>
      <c r="B13" s="5" t="s">
        <v>43</v>
      </c>
      <c r="C13" s="2">
        <v>1</v>
      </c>
      <c r="D13" s="2">
        <v>0</v>
      </c>
      <c r="E13" s="22">
        <f>E14+E15+E16+E17+E18+E19+E20</f>
        <v>135948692.28999999</v>
      </c>
      <c r="F13" s="22">
        <f>F14+F15+F16+F17+F18+F19+F20</f>
        <v>62936591.489999995</v>
      </c>
      <c r="G13" s="22">
        <f t="shared" ref="G13:G57" si="0">F13/E13*100</f>
        <v>46.294370640760796</v>
      </c>
    </row>
    <row r="14" spans="1:7" ht="56.25" x14ac:dyDescent="0.25">
      <c r="A14" s="14"/>
      <c r="B14" s="5" t="s">
        <v>30</v>
      </c>
      <c r="C14" s="2">
        <v>1</v>
      </c>
      <c r="D14" s="2">
        <v>2</v>
      </c>
      <c r="E14" s="22">
        <v>4258012.72</v>
      </c>
      <c r="F14" s="22">
        <v>3495824.15</v>
      </c>
      <c r="G14" s="22">
        <f t="shared" si="0"/>
        <v>82.099899175500823</v>
      </c>
    </row>
    <row r="15" spans="1:7" ht="75" x14ac:dyDescent="0.25">
      <c r="A15" s="14"/>
      <c r="B15" s="5" t="s">
        <v>29</v>
      </c>
      <c r="C15" s="2">
        <v>1</v>
      </c>
      <c r="D15" s="2">
        <v>3</v>
      </c>
      <c r="E15" s="22">
        <v>57000</v>
      </c>
      <c r="F15" s="22">
        <v>30734</v>
      </c>
      <c r="G15" s="22">
        <f t="shared" si="0"/>
        <v>53.91929824561403</v>
      </c>
    </row>
    <row r="16" spans="1:7" ht="93.75" x14ac:dyDescent="0.25">
      <c r="A16" s="14"/>
      <c r="B16" s="5" t="s">
        <v>28</v>
      </c>
      <c r="C16" s="2">
        <v>1</v>
      </c>
      <c r="D16" s="2">
        <v>4</v>
      </c>
      <c r="E16" s="22">
        <v>34942430.920000002</v>
      </c>
      <c r="F16" s="22">
        <v>23086096.850000001</v>
      </c>
      <c r="G16" s="22">
        <f t="shared" si="0"/>
        <v>66.068948960234508</v>
      </c>
    </row>
    <row r="17" spans="1:7" x14ac:dyDescent="0.25">
      <c r="A17" s="14"/>
      <c r="B17" s="5" t="s">
        <v>37</v>
      </c>
      <c r="C17" s="2">
        <v>1</v>
      </c>
      <c r="D17" s="2">
        <v>5</v>
      </c>
      <c r="E17" s="22">
        <v>72.319999999999993</v>
      </c>
      <c r="F17" s="22">
        <v>0</v>
      </c>
      <c r="G17" s="22">
        <f t="shared" si="0"/>
        <v>0</v>
      </c>
    </row>
    <row r="18" spans="1:7" ht="75" x14ac:dyDescent="0.25">
      <c r="A18" s="14"/>
      <c r="B18" s="5" t="s">
        <v>27</v>
      </c>
      <c r="C18" s="2">
        <v>1</v>
      </c>
      <c r="D18" s="2">
        <v>6</v>
      </c>
      <c r="E18" s="22">
        <v>17380168.390000001</v>
      </c>
      <c r="F18" s="22">
        <v>12953827.220000001</v>
      </c>
      <c r="G18" s="22">
        <f t="shared" si="0"/>
        <v>74.532230812293065</v>
      </c>
    </row>
    <row r="19" spans="1:7" x14ac:dyDescent="0.25">
      <c r="A19" s="14"/>
      <c r="B19" s="5" t="s">
        <v>26</v>
      </c>
      <c r="C19" s="2">
        <v>1</v>
      </c>
      <c r="D19" s="2">
        <v>11</v>
      </c>
      <c r="E19" s="22">
        <v>100000</v>
      </c>
      <c r="F19" s="22">
        <v>0</v>
      </c>
      <c r="G19" s="22">
        <f t="shared" si="0"/>
        <v>0</v>
      </c>
    </row>
    <row r="20" spans="1:7" x14ac:dyDescent="0.25">
      <c r="A20" s="14"/>
      <c r="B20" s="5" t="s">
        <v>25</v>
      </c>
      <c r="C20" s="2">
        <v>1</v>
      </c>
      <c r="D20" s="2">
        <v>13</v>
      </c>
      <c r="E20" s="22">
        <v>79211007.939999998</v>
      </c>
      <c r="F20" s="22">
        <v>23370109.27</v>
      </c>
      <c r="G20" s="22">
        <f t="shared" si="0"/>
        <v>29.503613042902028</v>
      </c>
    </row>
    <row r="21" spans="1:7" x14ac:dyDescent="0.25">
      <c r="A21" s="14"/>
      <c r="B21" s="5" t="s">
        <v>44</v>
      </c>
      <c r="C21" s="2">
        <v>2</v>
      </c>
      <c r="D21" s="2">
        <v>0</v>
      </c>
      <c r="E21" s="22">
        <f>E22</f>
        <v>2152327.2400000002</v>
      </c>
      <c r="F21" s="22">
        <f>F22</f>
        <v>168398.16</v>
      </c>
      <c r="G21" s="22">
        <f t="shared" si="0"/>
        <v>7.8240035655544649</v>
      </c>
    </row>
    <row r="22" spans="1:7" x14ac:dyDescent="0.25">
      <c r="A22" s="14"/>
      <c r="B22" s="5" t="s">
        <v>24</v>
      </c>
      <c r="C22" s="2">
        <v>2</v>
      </c>
      <c r="D22" s="2">
        <v>4</v>
      </c>
      <c r="E22" s="22">
        <v>2152327.2400000002</v>
      </c>
      <c r="F22" s="22">
        <v>168398.16</v>
      </c>
      <c r="G22" s="22">
        <f t="shared" si="0"/>
        <v>7.8240035655544649</v>
      </c>
    </row>
    <row r="23" spans="1:7" ht="37.5" x14ac:dyDescent="0.25">
      <c r="A23" s="14"/>
      <c r="B23" s="5" t="s">
        <v>45</v>
      </c>
      <c r="C23" s="2">
        <v>3</v>
      </c>
      <c r="D23" s="2">
        <v>0</v>
      </c>
      <c r="E23" s="22">
        <f>E24</f>
        <v>683407</v>
      </c>
      <c r="F23" s="22">
        <f>F24</f>
        <v>71857.5</v>
      </c>
      <c r="G23" s="22">
        <f t="shared" si="0"/>
        <v>10.514598182342294</v>
      </c>
    </row>
    <row r="24" spans="1:7" ht="75" x14ac:dyDescent="0.25">
      <c r="A24" s="14"/>
      <c r="B24" s="5" t="s">
        <v>38</v>
      </c>
      <c r="C24" s="2">
        <v>3</v>
      </c>
      <c r="D24" s="2">
        <v>10</v>
      </c>
      <c r="E24" s="22">
        <v>683407</v>
      </c>
      <c r="F24" s="22">
        <v>71857.5</v>
      </c>
      <c r="G24" s="22">
        <f t="shared" si="0"/>
        <v>10.514598182342294</v>
      </c>
    </row>
    <row r="25" spans="1:7" x14ac:dyDescent="0.25">
      <c r="A25" s="14"/>
      <c r="B25" s="5" t="s">
        <v>46</v>
      </c>
      <c r="C25" s="2">
        <v>4</v>
      </c>
      <c r="D25" s="2">
        <v>0</v>
      </c>
      <c r="E25" s="22">
        <f>E26+E27+E28+E29+E30</f>
        <v>53464166.240000002</v>
      </c>
      <c r="F25" s="22">
        <f>F26+F27+F28+F29+F30</f>
        <v>16050690.379999999</v>
      </c>
      <c r="G25" s="22">
        <f t="shared" si="0"/>
        <v>30.021398459575039</v>
      </c>
    </row>
    <row r="26" spans="1:7" x14ac:dyDescent="0.25">
      <c r="A26" s="14"/>
      <c r="B26" s="5" t="s">
        <v>23</v>
      </c>
      <c r="C26" s="2">
        <v>4</v>
      </c>
      <c r="D26" s="2">
        <v>1</v>
      </c>
      <c r="E26" s="22">
        <v>742140</v>
      </c>
      <c r="F26" s="22">
        <v>592541.88</v>
      </c>
      <c r="G26" s="22">
        <f t="shared" si="0"/>
        <v>79.842331635540461</v>
      </c>
    </row>
    <row r="27" spans="1:7" x14ac:dyDescent="0.25">
      <c r="A27" s="14"/>
      <c r="B27" s="5" t="s">
        <v>22</v>
      </c>
      <c r="C27" s="2">
        <v>4</v>
      </c>
      <c r="D27" s="2">
        <v>5</v>
      </c>
      <c r="E27" s="22">
        <v>10478644.119999999</v>
      </c>
      <c r="F27" s="22">
        <v>7512600.8300000001</v>
      </c>
      <c r="G27" s="22">
        <f t="shared" si="0"/>
        <v>71.69439809164929</v>
      </c>
    </row>
    <row r="28" spans="1:7" x14ac:dyDescent="0.25">
      <c r="A28" s="14"/>
      <c r="B28" s="5" t="s">
        <v>21</v>
      </c>
      <c r="C28" s="2">
        <v>4</v>
      </c>
      <c r="D28" s="2">
        <v>8</v>
      </c>
      <c r="E28" s="22">
        <v>6777179.0199999996</v>
      </c>
      <c r="F28" s="22">
        <v>3035438.29</v>
      </c>
      <c r="G28" s="22">
        <f t="shared" si="0"/>
        <v>44.789111827239296</v>
      </c>
    </row>
    <row r="29" spans="1:7" x14ac:dyDescent="0.25">
      <c r="A29" s="14"/>
      <c r="B29" s="5" t="s">
        <v>20</v>
      </c>
      <c r="C29" s="2">
        <v>4</v>
      </c>
      <c r="D29" s="2">
        <v>9</v>
      </c>
      <c r="E29" s="22">
        <v>34675832.100000001</v>
      </c>
      <c r="F29" s="22">
        <v>4821371.38</v>
      </c>
      <c r="G29" s="22">
        <f t="shared" si="0"/>
        <v>13.904125980584613</v>
      </c>
    </row>
    <row r="30" spans="1:7" ht="37.5" x14ac:dyDescent="0.25">
      <c r="A30" s="14"/>
      <c r="B30" s="5" t="s">
        <v>19</v>
      </c>
      <c r="C30" s="2">
        <v>4</v>
      </c>
      <c r="D30" s="2">
        <v>12</v>
      </c>
      <c r="E30" s="22">
        <v>790371</v>
      </c>
      <c r="F30" s="22">
        <v>88738</v>
      </c>
      <c r="G30" s="22">
        <f t="shared" si="0"/>
        <v>11.22738562017078</v>
      </c>
    </row>
    <row r="31" spans="1:7" x14ac:dyDescent="0.25">
      <c r="A31" s="14"/>
      <c r="B31" s="5" t="s">
        <v>47</v>
      </c>
      <c r="C31" s="2">
        <v>5</v>
      </c>
      <c r="D31" s="2">
        <v>0</v>
      </c>
      <c r="E31" s="22">
        <f>E32+E33+E34+E35</f>
        <v>35790083.490000002</v>
      </c>
      <c r="F31" s="22">
        <f>F32+F33+F34+F35</f>
        <v>28748384.150000002</v>
      </c>
      <c r="G31" s="22">
        <f t="shared" si="0"/>
        <v>80.324998845092111</v>
      </c>
    </row>
    <row r="32" spans="1:7" x14ac:dyDescent="0.25">
      <c r="A32" s="14"/>
      <c r="B32" s="5" t="s">
        <v>18</v>
      </c>
      <c r="C32" s="2">
        <v>5</v>
      </c>
      <c r="D32" s="2">
        <v>1</v>
      </c>
      <c r="E32" s="22">
        <v>331446</v>
      </c>
      <c r="F32" s="22">
        <v>207651.98</v>
      </c>
      <c r="G32" s="22">
        <f t="shared" si="0"/>
        <v>62.650320112476841</v>
      </c>
    </row>
    <row r="33" spans="1:7" x14ac:dyDescent="0.25">
      <c r="A33" s="14"/>
      <c r="B33" s="5" t="s">
        <v>17</v>
      </c>
      <c r="C33" s="2">
        <v>5</v>
      </c>
      <c r="D33" s="2">
        <v>2</v>
      </c>
      <c r="E33" s="22">
        <v>22557103.300000001</v>
      </c>
      <c r="F33" s="22">
        <v>21271809.050000001</v>
      </c>
      <c r="G33" s="22">
        <f t="shared" si="0"/>
        <v>94.302042097754637</v>
      </c>
    </row>
    <row r="34" spans="1:7" x14ac:dyDescent="0.25">
      <c r="A34" s="14"/>
      <c r="B34" s="5" t="s">
        <v>16</v>
      </c>
      <c r="C34" s="2">
        <v>5</v>
      </c>
      <c r="D34" s="2">
        <v>3</v>
      </c>
      <c r="E34" s="22">
        <v>11838891.710000001</v>
      </c>
      <c r="F34" s="22">
        <v>6440053.9800000004</v>
      </c>
      <c r="G34" s="22">
        <f t="shared" si="0"/>
        <v>54.397439707639663</v>
      </c>
    </row>
    <row r="35" spans="1:7" ht="37.5" x14ac:dyDescent="0.25">
      <c r="A35" s="14"/>
      <c r="B35" s="5" t="s">
        <v>48</v>
      </c>
      <c r="C35" s="2">
        <v>5</v>
      </c>
      <c r="D35" s="2">
        <v>5</v>
      </c>
      <c r="E35" s="22">
        <v>1062642.48</v>
      </c>
      <c r="F35" s="22">
        <v>828869.14</v>
      </c>
      <c r="G35" s="22">
        <f t="shared" si="0"/>
        <v>78.00075336720964</v>
      </c>
    </row>
    <row r="36" spans="1:7" x14ac:dyDescent="0.25">
      <c r="A36" s="14"/>
      <c r="B36" s="5" t="s">
        <v>49</v>
      </c>
      <c r="C36" s="2">
        <v>6</v>
      </c>
      <c r="D36" s="2">
        <v>0</v>
      </c>
      <c r="E36" s="22">
        <f>E37</f>
        <v>4166201.12</v>
      </c>
      <c r="F36" s="22">
        <f>F37</f>
        <v>0</v>
      </c>
      <c r="G36" s="22">
        <f t="shared" si="0"/>
        <v>0</v>
      </c>
    </row>
    <row r="37" spans="1:7" ht="37.5" x14ac:dyDescent="0.25">
      <c r="A37" s="14"/>
      <c r="B37" s="5" t="s">
        <v>50</v>
      </c>
      <c r="C37" s="2">
        <v>6</v>
      </c>
      <c r="D37" s="2">
        <v>5</v>
      </c>
      <c r="E37" s="22">
        <v>4166201.12</v>
      </c>
      <c r="F37" s="22">
        <v>0</v>
      </c>
      <c r="G37" s="22">
        <f t="shared" si="0"/>
        <v>0</v>
      </c>
    </row>
    <row r="38" spans="1:7" x14ac:dyDescent="0.25">
      <c r="A38" s="14"/>
      <c r="B38" s="5" t="s">
        <v>51</v>
      </c>
      <c r="C38" s="2">
        <v>7</v>
      </c>
      <c r="D38" s="2">
        <v>0</v>
      </c>
      <c r="E38" s="22">
        <f>E39+E40+E41+E42+E43+E44</f>
        <v>888465753.12999988</v>
      </c>
      <c r="F38" s="22">
        <f>F39+F40+F41+F42+F43+F44</f>
        <v>627816010.73000002</v>
      </c>
      <c r="G38" s="22">
        <f t="shared" si="0"/>
        <v>70.662938725353243</v>
      </c>
    </row>
    <row r="39" spans="1:7" x14ac:dyDescent="0.25">
      <c r="A39" s="14"/>
      <c r="B39" s="5" t="s">
        <v>15</v>
      </c>
      <c r="C39" s="2">
        <v>7</v>
      </c>
      <c r="D39" s="2">
        <v>1</v>
      </c>
      <c r="E39" s="22">
        <v>162167793.84999999</v>
      </c>
      <c r="F39" s="22">
        <v>114261847.90000001</v>
      </c>
      <c r="G39" s="22">
        <f t="shared" si="0"/>
        <v>70.459025918357469</v>
      </c>
    </row>
    <row r="40" spans="1:7" x14ac:dyDescent="0.25">
      <c r="A40" s="14"/>
      <c r="B40" s="5" t="s">
        <v>14</v>
      </c>
      <c r="C40" s="2">
        <v>7</v>
      </c>
      <c r="D40" s="2">
        <v>2</v>
      </c>
      <c r="E40" s="22">
        <v>561747411.89999998</v>
      </c>
      <c r="F40" s="22">
        <v>392781241.12</v>
      </c>
      <c r="G40" s="22">
        <f t="shared" si="0"/>
        <v>69.921326346924289</v>
      </c>
    </row>
    <row r="41" spans="1:7" x14ac:dyDescent="0.25">
      <c r="A41" s="14"/>
      <c r="B41" s="5" t="s">
        <v>13</v>
      </c>
      <c r="C41" s="2">
        <v>7</v>
      </c>
      <c r="D41" s="2">
        <v>3</v>
      </c>
      <c r="E41" s="22">
        <v>56388061.310000002</v>
      </c>
      <c r="F41" s="22">
        <v>42724800.219999999</v>
      </c>
      <c r="G41" s="22">
        <f t="shared" si="0"/>
        <v>75.769230626879306</v>
      </c>
    </row>
    <row r="42" spans="1:7" ht="37.5" x14ac:dyDescent="0.25">
      <c r="A42" s="14"/>
      <c r="B42" s="5" t="s">
        <v>12</v>
      </c>
      <c r="C42" s="2">
        <v>7</v>
      </c>
      <c r="D42" s="2">
        <v>5</v>
      </c>
      <c r="E42" s="22">
        <v>164400</v>
      </c>
      <c r="F42" s="22">
        <v>85900</v>
      </c>
      <c r="G42" s="22">
        <f t="shared" si="0"/>
        <v>52.250608272506085</v>
      </c>
    </row>
    <row r="43" spans="1:7" x14ac:dyDescent="0.25">
      <c r="A43" s="14"/>
      <c r="B43" s="5" t="s">
        <v>11</v>
      </c>
      <c r="C43" s="2">
        <v>7</v>
      </c>
      <c r="D43" s="2">
        <v>7</v>
      </c>
      <c r="E43" s="22">
        <v>23221170.300000001</v>
      </c>
      <c r="F43" s="22">
        <v>12919603.220000001</v>
      </c>
      <c r="G43" s="22">
        <f t="shared" si="0"/>
        <v>55.637175271911254</v>
      </c>
    </row>
    <row r="44" spans="1:7" x14ac:dyDescent="0.25">
      <c r="A44" s="14"/>
      <c r="B44" s="5" t="s">
        <v>10</v>
      </c>
      <c r="C44" s="2">
        <v>7</v>
      </c>
      <c r="D44" s="2">
        <v>9</v>
      </c>
      <c r="E44" s="22">
        <v>84776915.769999996</v>
      </c>
      <c r="F44" s="22">
        <v>65042618.270000003</v>
      </c>
      <c r="G44" s="22">
        <f t="shared" si="0"/>
        <v>76.722086052836374</v>
      </c>
    </row>
    <row r="45" spans="1:7" x14ac:dyDescent="0.25">
      <c r="A45" s="14"/>
      <c r="B45" s="5" t="s">
        <v>52</v>
      </c>
      <c r="C45" s="2">
        <v>8</v>
      </c>
      <c r="D45" s="2">
        <v>0</v>
      </c>
      <c r="E45" s="22">
        <f>E46+E47</f>
        <v>136021770.99000001</v>
      </c>
      <c r="F45" s="22">
        <f>F46+F47</f>
        <v>101824164.18000001</v>
      </c>
      <c r="G45" s="22">
        <f t="shared" si="0"/>
        <v>74.858725510555118</v>
      </c>
    </row>
    <row r="46" spans="1:7" x14ac:dyDescent="0.25">
      <c r="A46" s="14"/>
      <c r="B46" s="5" t="s">
        <v>9</v>
      </c>
      <c r="C46" s="2">
        <v>8</v>
      </c>
      <c r="D46" s="2">
        <v>1</v>
      </c>
      <c r="E46" s="22">
        <v>82317367.260000005</v>
      </c>
      <c r="F46" s="22">
        <v>65969228.350000001</v>
      </c>
      <c r="G46" s="22">
        <f t="shared" si="0"/>
        <v>80.140109609720284</v>
      </c>
    </row>
    <row r="47" spans="1:7" ht="37.5" x14ac:dyDescent="0.25">
      <c r="A47" s="14"/>
      <c r="B47" s="5" t="s">
        <v>8</v>
      </c>
      <c r="C47" s="2">
        <v>8</v>
      </c>
      <c r="D47" s="2">
        <v>4</v>
      </c>
      <c r="E47" s="22">
        <v>53704403.729999997</v>
      </c>
      <c r="F47" s="22">
        <v>35854935.829999998</v>
      </c>
      <c r="G47" s="22">
        <f t="shared" si="0"/>
        <v>66.763493009365547</v>
      </c>
    </row>
    <row r="48" spans="1:7" x14ac:dyDescent="0.25">
      <c r="A48" s="14"/>
      <c r="B48" s="5" t="s">
        <v>53</v>
      </c>
      <c r="C48" s="2">
        <v>10</v>
      </c>
      <c r="D48" s="2">
        <v>0</v>
      </c>
      <c r="E48" s="22">
        <f>E49+E50+E51+E52</f>
        <v>47925083.899999999</v>
      </c>
      <c r="F48" s="22">
        <f>F49+F50+F51+F52</f>
        <v>33397155.550000004</v>
      </c>
      <c r="G48" s="22">
        <f t="shared" si="0"/>
        <v>69.686170231201217</v>
      </c>
    </row>
    <row r="49" spans="1:7" x14ac:dyDescent="0.25">
      <c r="A49" s="14"/>
      <c r="B49" s="5" t="s">
        <v>7</v>
      </c>
      <c r="C49" s="2">
        <v>10</v>
      </c>
      <c r="D49" s="2">
        <v>1</v>
      </c>
      <c r="E49" s="22">
        <v>3209000.4</v>
      </c>
      <c r="F49" s="22">
        <v>2426759.85</v>
      </c>
      <c r="G49" s="22">
        <f t="shared" si="0"/>
        <v>75.623544640256199</v>
      </c>
    </row>
    <row r="50" spans="1:7" x14ac:dyDescent="0.25">
      <c r="A50" s="14"/>
      <c r="B50" s="5" t="s">
        <v>6</v>
      </c>
      <c r="C50" s="2">
        <v>10</v>
      </c>
      <c r="D50" s="2">
        <v>3</v>
      </c>
      <c r="E50" s="22">
        <v>766287</v>
      </c>
      <c r="F50" s="22">
        <v>483009.68</v>
      </c>
      <c r="G50" s="22">
        <f t="shared" si="0"/>
        <v>63.032477387715048</v>
      </c>
    </row>
    <row r="51" spans="1:7" x14ac:dyDescent="0.25">
      <c r="A51" s="14"/>
      <c r="B51" s="5" t="s">
        <v>5</v>
      </c>
      <c r="C51" s="2">
        <v>10</v>
      </c>
      <c r="D51" s="2">
        <v>4</v>
      </c>
      <c r="E51" s="22">
        <v>39139766.5</v>
      </c>
      <c r="F51" s="22">
        <v>27283637.940000001</v>
      </c>
      <c r="G51" s="22">
        <f t="shared" si="0"/>
        <v>69.708228688589642</v>
      </c>
    </row>
    <row r="52" spans="1:7" ht="37.5" x14ac:dyDescent="0.25">
      <c r="A52" s="14"/>
      <c r="B52" s="5" t="s">
        <v>4</v>
      </c>
      <c r="C52" s="2">
        <v>10</v>
      </c>
      <c r="D52" s="2">
        <v>6</v>
      </c>
      <c r="E52" s="22">
        <v>4810030</v>
      </c>
      <c r="F52" s="22">
        <v>3203748.08</v>
      </c>
      <c r="G52" s="22">
        <f t="shared" si="0"/>
        <v>66.605573769810164</v>
      </c>
    </row>
    <row r="53" spans="1:7" x14ac:dyDescent="0.25">
      <c r="A53" s="14"/>
      <c r="B53" s="5" t="s">
        <v>54</v>
      </c>
      <c r="C53" s="2">
        <v>11</v>
      </c>
      <c r="D53" s="2">
        <v>0</v>
      </c>
      <c r="E53" s="22">
        <f>E54</f>
        <v>5307252.3099999996</v>
      </c>
      <c r="F53" s="22">
        <f>F54</f>
        <v>5152180.7699999996</v>
      </c>
      <c r="G53" s="22">
        <f t="shared" si="0"/>
        <v>97.078120071513993</v>
      </c>
    </row>
    <row r="54" spans="1:7" x14ac:dyDescent="0.25">
      <c r="A54" s="14"/>
      <c r="B54" s="5" t="s">
        <v>3</v>
      </c>
      <c r="C54" s="2">
        <v>11</v>
      </c>
      <c r="D54" s="2">
        <v>2</v>
      </c>
      <c r="E54" s="22">
        <v>5307252.3099999996</v>
      </c>
      <c r="F54" s="22">
        <v>5152180.7699999996</v>
      </c>
      <c r="G54" s="22">
        <f t="shared" si="0"/>
        <v>97.078120071513993</v>
      </c>
    </row>
    <row r="55" spans="1:7" s="16" customFormat="1" ht="56.25" x14ac:dyDescent="0.25">
      <c r="A55" s="15"/>
      <c r="B55" s="6" t="s">
        <v>55</v>
      </c>
      <c r="C55" s="2">
        <v>14</v>
      </c>
      <c r="D55" s="2">
        <v>0</v>
      </c>
      <c r="E55" s="23">
        <f>E56</f>
        <v>59757719</v>
      </c>
      <c r="F55" s="23">
        <f>F56</f>
        <v>46244397</v>
      </c>
      <c r="G55" s="22">
        <f t="shared" si="0"/>
        <v>77.386482907756232</v>
      </c>
    </row>
    <row r="56" spans="1:7" ht="56.25" x14ac:dyDescent="0.25">
      <c r="A56" s="17"/>
      <c r="B56" s="6" t="s">
        <v>2</v>
      </c>
      <c r="C56" s="2">
        <v>14</v>
      </c>
      <c r="D56" s="2">
        <v>1</v>
      </c>
      <c r="E56" s="23">
        <v>59757719</v>
      </c>
      <c r="F56" s="23">
        <v>46244397</v>
      </c>
      <c r="G56" s="22">
        <f t="shared" si="0"/>
        <v>77.386482907756232</v>
      </c>
    </row>
    <row r="57" spans="1:7" x14ac:dyDescent="0.25">
      <c r="A57" s="17"/>
      <c r="B57" s="6" t="s">
        <v>56</v>
      </c>
      <c r="C57" s="7"/>
      <c r="D57" s="7"/>
      <c r="E57" s="23">
        <f>E13+E21+E23+E25+E31+E36+E38+E45+E48+E53+E55</f>
        <v>1369682456.71</v>
      </c>
      <c r="F57" s="23">
        <f>F13+F21+F23+F25+F31+F36+F38+F45+F48+F53+F55</f>
        <v>922409829.90999985</v>
      </c>
      <c r="G57" s="22">
        <f t="shared" si="0"/>
        <v>67.344794071878795</v>
      </c>
    </row>
    <row r="58" spans="1:7" x14ac:dyDescent="0.25">
      <c r="A58" s="17" t="s">
        <v>1</v>
      </c>
      <c r="B58" s="18"/>
      <c r="C58" s="19"/>
      <c r="D58" s="19"/>
      <c r="E58" s="12"/>
      <c r="F58" s="12"/>
      <c r="G58" s="12"/>
    </row>
    <row r="59" spans="1:7" x14ac:dyDescent="0.25">
      <c r="A59" s="17"/>
      <c r="B59" s="18"/>
      <c r="C59" s="19"/>
      <c r="D59" s="19"/>
      <c r="E59" s="12"/>
      <c r="F59" s="12"/>
      <c r="G59" s="12"/>
    </row>
    <row r="60" spans="1:7" ht="12.75" customHeight="1" x14ac:dyDescent="0.25">
      <c r="A60" s="17"/>
      <c r="B60" s="18"/>
      <c r="C60" s="19"/>
      <c r="D60" s="19"/>
      <c r="E60" s="12"/>
      <c r="F60" s="12"/>
      <c r="G60" s="12"/>
    </row>
    <row r="61" spans="1:7" ht="12.75" customHeight="1" x14ac:dyDescent="0.25">
      <c r="A61" s="17" t="s">
        <v>1</v>
      </c>
      <c r="B61" s="18"/>
      <c r="C61" s="19"/>
      <c r="D61" s="19"/>
      <c r="E61" s="12"/>
      <c r="F61" s="12"/>
      <c r="G61" s="12"/>
    </row>
    <row r="62" spans="1:7" ht="12.75" customHeight="1" x14ac:dyDescent="0.25">
      <c r="A62" s="17"/>
      <c r="B62" s="18"/>
      <c r="C62" s="19"/>
      <c r="D62" s="19"/>
      <c r="E62" s="12"/>
      <c r="F62" s="12"/>
      <c r="G62" s="12"/>
    </row>
    <row r="63" spans="1:7" ht="12.75" customHeight="1" x14ac:dyDescent="0.25">
      <c r="A63" s="17"/>
      <c r="B63" s="18"/>
      <c r="C63" s="19"/>
      <c r="D63" s="19"/>
      <c r="E63" s="12"/>
      <c r="F63" s="12"/>
      <c r="G63" s="12"/>
    </row>
    <row r="64" spans="1:7" ht="12.75" customHeight="1" x14ac:dyDescent="0.25">
      <c r="A64" s="17" t="s">
        <v>1</v>
      </c>
      <c r="B64" s="18"/>
      <c r="C64" s="19"/>
      <c r="D64" s="19"/>
      <c r="E64" s="12"/>
      <c r="F64" s="12"/>
      <c r="G64" s="12"/>
    </row>
    <row r="65" spans="1:7" ht="12.75" customHeight="1" x14ac:dyDescent="0.25">
      <c r="A65" s="17"/>
      <c r="B65" s="18"/>
      <c r="C65" s="19"/>
      <c r="D65" s="19"/>
      <c r="E65" s="12"/>
      <c r="F65" s="12"/>
      <c r="G65" s="12"/>
    </row>
    <row r="66" spans="1:7" ht="12.75" customHeight="1" x14ac:dyDescent="0.25">
      <c r="A66" s="17"/>
      <c r="B66" s="18"/>
      <c r="C66" s="19"/>
      <c r="D66" s="19"/>
      <c r="E66" s="12"/>
      <c r="F66" s="12"/>
      <c r="G66" s="12"/>
    </row>
    <row r="67" spans="1:7" ht="12.75" customHeight="1" x14ac:dyDescent="0.25">
      <c r="A67" s="17" t="s">
        <v>1</v>
      </c>
      <c r="B67" s="18"/>
      <c r="C67" s="19"/>
      <c r="D67" s="19"/>
      <c r="E67" s="12"/>
      <c r="F67" s="12"/>
      <c r="G67" s="12"/>
    </row>
    <row r="68" spans="1:7" ht="12.75" customHeight="1" x14ac:dyDescent="0.25">
      <c r="A68" s="17"/>
      <c r="B68" s="18"/>
      <c r="C68" s="20"/>
      <c r="D68" s="20"/>
      <c r="E68" s="13"/>
      <c r="F68" s="13"/>
      <c r="G68" s="13"/>
    </row>
    <row r="69" spans="1:7" ht="12.75" customHeight="1" x14ac:dyDescent="0.25">
      <c r="A69" s="13" t="s">
        <v>0</v>
      </c>
      <c r="B69" s="13"/>
      <c r="C69" s="20"/>
      <c r="D69" s="20"/>
      <c r="E69" s="13"/>
      <c r="F69" s="13"/>
      <c r="G69" s="13"/>
    </row>
  </sheetData>
  <autoFilter ref="A12:G58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RePack by Diakov</cp:lastModifiedBy>
  <cp:lastPrinted>2023-11-07T05:52:41Z</cp:lastPrinted>
  <dcterms:created xsi:type="dcterms:W3CDTF">2017-04-25T09:35:42Z</dcterms:created>
  <dcterms:modified xsi:type="dcterms:W3CDTF">2023-12-05T11:21:38Z</dcterms:modified>
</cp:coreProperties>
</file>