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10" windowWidth="21120" windowHeight="11955"/>
  </bookViews>
  <sheets>
    <sheet name="БР ГРБС по ПБС_2" sheetId="2" r:id="rId1"/>
  </sheets>
  <definedNames>
    <definedName name="_xlnm._FilterDatabase" localSheetId="0" hidden="1">'БР ГРБС по ПБС_2'!$A$12:$G$60</definedName>
    <definedName name="_xlnm.Print_Titles" localSheetId="0">'БР ГРБС по ПБС_2'!$10:$12</definedName>
    <definedName name="_xlnm.Print_Area" localSheetId="0">'БР ГРБС по ПБС_2'!$A$1:$G$61</definedName>
  </definedNames>
  <calcPr calcId="145621"/>
</workbook>
</file>

<file path=xl/calcChain.xml><?xml version="1.0" encoding="utf-8"?>
<calcChain xmlns="http://schemas.openxmlformats.org/spreadsheetml/2006/main">
  <c r="F55" i="2" l="1"/>
  <c r="F24" i="2"/>
  <c r="E24" i="2"/>
  <c r="G26" i="2"/>
  <c r="F13" i="2"/>
  <c r="E13" i="2"/>
  <c r="G19" i="2"/>
  <c r="F22" i="2" l="1"/>
  <c r="F27" i="2"/>
  <c r="F33" i="2"/>
  <c r="F38" i="2"/>
  <c r="F40" i="2"/>
  <c r="F47" i="2"/>
  <c r="F50" i="2"/>
  <c r="F57" i="2"/>
  <c r="E57" i="2"/>
  <c r="E55" i="2"/>
  <c r="E50" i="2"/>
  <c r="E47" i="2"/>
  <c r="E40" i="2"/>
  <c r="E38" i="2"/>
  <c r="E33" i="2"/>
  <c r="E27" i="2"/>
  <c r="E22" i="2"/>
  <c r="G58" i="2"/>
  <c r="E59" i="2" l="1"/>
  <c r="F59" i="2"/>
  <c r="G57" i="2"/>
  <c r="G37" i="2"/>
  <c r="G59" i="2" l="1"/>
  <c r="G17" i="2"/>
  <c r="G56" i="2" l="1"/>
  <c r="G54" i="2"/>
  <c r="G52" i="2"/>
  <c r="G51" i="2"/>
  <c r="G50" i="2"/>
  <c r="G49" i="2"/>
  <c r="G47" i="2"/>
  <c r="G46" i="2"/>
  <c r="G44" i="2"/>
  <c r="G43" i="2"/>
  <c r="G42" i="2"/>
  <c r="G41" i="2"/>
  <c r="G40" i="2"/>
  <c r="G39" i="2"/>
  <c r="G36" i="2"/>
  <c r="G35" i="2"/>
  <c r="G34" i="2"/>
  <c r="G32" i="2"/>
  <c r="G31" i="2"/>
  <c r="G30" i="2"/>
  <c r="G29" i="2"/>
  <c r="G28" i="2"/>
  <c r="G25" i="2"/>
  <c r="G24" i="2"/>
  <c r="G23" i="2"/>
  <c r="G21" i="2"/>
  <c r="G20" i="2"/>
  <c r="G18" i="2"/>
  <c r="G16" i="2"/>
  <c r="G15" i="2"/>
  <c r="G14" i="2"/>
  <c r="G55" i="2"/>
  <c r="G53" i="2"/>
  <c r="G48" i="2"/>
  <c r="G45" i="2"/>
  <c r="G38" i="2"/>
  <c r="G33" i="2"/>
  <c r="G27" i="2"/>
  <c r="G22" i="2"/>
  <c r="G13" i="2" l="1"/>
</calcChain>
</file>

<file path=xl/comments1.xml><?xml version="1.0" encoding="utf-8"?>
<comments xmlns="http://schemas.openxmlformats.org/spreadsheetml/2006/main">
  <authors>
    <author>rezerv</author>
  </authors>
  <commentList>
    <comment ref="F19" authorId="0">
      <text>
        <r>
          <rPr>
            <b/>
            <sz val="9"/>
            <color indexed="81"/>
            <rFont val="Tahoma"/>
            <charset val="1"/>
          </rPr>
          <t>rezerv:</t>
        </r>
        <r>
          <rPr>
            <sz val="9"/>
            <color indexed="81"/>
            <rFont val="Tahoma"/>
            <charset val="1"/>
          </rPr>
          <t xml:space="preserve">
из ВЕБКОНСОЛИДАЦИИ ф.0503317</t>
        </r>
      </text>
    </comment>
  </commentList>
</comments>
</file>

<file path=xl/sharedStrings.xml><?xml version="1.0" encoding="utf-8"?>
<sst xmlns="http://schemas.openxmlformats.org/spreadsheetml/2006/main" count="66" uniqueCount="63">
  <si>
    <t xml:space="preserve"> </t>
  </si>
  <si>
    <t/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</si>
  <si>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</si>
  <si>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</si>
  <si>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</si>
  <si>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</si>
  <si>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</si>
  <si>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</si>
  <si>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</si>
  <si>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</si>
  <si>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</si>
  <si>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</si>
  <si>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</si>
  <si>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</si>
  <si>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</si>
  <si>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</si>
  <si>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</si>
  <si>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</si>
  <si>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</si>
  <si>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</si>
  <si>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</si>
  <si>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</si>
  <si>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</si>
  <si>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</si>
  <si>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</si>
  <si>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</si>
  <si>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</si>
  <si>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</si>
  <si>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</si>
  <si>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</si>
  <si>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</si>
  <si>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Наименование</t>
  </si>
  <si>
    <t>Коды классификации расходов бюджетов</t>
  </si>
  <si>
    <t>Раздел</t>
  </si>
  <si>
    <t>Подраздел</t>
  </si>
  <si>
    <t>Приложение № 2 к постановлению</t>
  </si>
  <si>
    <t>рублей</t>
  </si>
  <si>
    <t>Судебная система</t>
  </si>
  <si>
    <t>Защита населения и территории от чрезвычайных ситуаций природного и техногенного характера, пожарная безопасность</t>
  </si>
  <si>
    <t>Администрации Любинского муниципального района</t>
  </si>
  <si>
    <t>"Об исполнении бюджета Любинского муниципального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</si>
  <si>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</si>
  <si>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</si>
  <si>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</si>
  <si>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</si>
  <si>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</si>
  <si>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</si>
  <si>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</si>
  <si>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</si>
  <si>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</si>
  <si>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</si>
  <si>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</si>
  <si>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</si>
  <si>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</si>
  <si>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Всего расходов</t>
  </si>
  <si>
    <t>района Омской области за I квартал 2024 года"</t>
  </si>
  <si>
    <t xml:space="preserve">Отчет об исполнении бюджета муниципального района по расходам бюджета муниципального района по разделам и подразделам классификации расходов бюджетов за 1 квартал 2024 года </t>
  </si>
  <si>
    <t>Утверждено Решением Совета Любинского муниципального района "О внесении изменений в решение Совета Любинского муниципального района от 26 декабря 2023 года № 81 "О бюджете Любинского муниципального района Омской области на 2024 год и на плановый период 2025 и 2026 годов""</t>
  </si>
  <si>
    <t>Процент исполнения расходов к утверждённым Решением Совета Любинского муниципального района "О внесении изменений в решение Совета Любинского муниципального района от 26 декабря 2023 года № 81 "О бюджете Любинского муниципального района Омской области на 2024 год и на плановый период 2025 и 2026 годов""</t>
  </si>
  <si>
    <t>Исполнено за 1 квартал 2024 года</t>
  </si>
  <si>
    <t>Обеспечение проведения выборов и референдумов</t>
  </si>
  <si>
    <t>Другие вопросы в области национальной безопасности и правоохранительной деятельности</t>
  </si>
  <si>
    <t xml:space="preserve"> от 23.05.2024 г. № 298-п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</si>
</sst>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0;[Red]\-#,##0.00;0.00"/>
    <numFmt numFmtId="166" formatCode="00;&quot;&quot;;&quot;&quot;"/>
    <numFmt numFmtId="167" formatCode="0000"/>
  </numFmts>
  <fonts count="13" x14ac:knownFonts="1">
    <font>
      <sz val="11"/>
      <color theme="1"/>
      <name val="Times New Roman"/>
      <family val="2"/>
      <charset val="204"/>
    </font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1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1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3" fillId="0" borderId="0" xfId="1" applyNumberFormat="1" applyFont="1" applyFill="1" applyBorder="1" applyAlignment="1" applyProtection="1">
      <alignment vertical="center"/>
      <protection hidden="1"/>
    </xf>
    <xf numFmtId="167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Border="1" applyAlignment="1" applyProtection="1">
      <alignment vertical="center"/>
      <protection hidden="1"/>
    </xf>
    <xf numFmtId="0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>
      <alignment vertical="center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Fill="1" applyAlignment="1" applyProtection="1">
      <alignment horizontal="center" vertical="center"/>
      <protection hidden="1"/>
    </xf>
    <xf numFmtId="0" fontId="1" fillId="0" borderId="0" xfId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71"/>
  <sheetViews>
    <sheetView tabSelected="1" zoomScale="80" zoomScaleNormal="80" workbookViewId="0">
      <selection activeCell="G7" sqref="G7"/>
    </sheetView>
  </sheetViews>
  <sheetFormatPr defaultRowHeight="12.75" x14ac:dyDescent="0.25"/>
  <cols>
    <col min="1" max="1" width="1" style="14" customWidth="1"/>
    <col min="2" max="2" width="56.85546875" style="14" bestFit="1" customWidth="1"/>
    <col min="3" max="4" width="9.42578125" style="28" customWidth="1"/>
    <col min="5" max="7" width="32.5703125" style="14" customWidth="1"/>
    <col min="8" max="16384" width="9.140625" style="14"/>
  </cols>
  <sheetData>
    <row r="1" spans="1:7" s="7" customFormat="1" ht="18.75" x14ac:dyDescent="0.25">
      <c r="B1" s="30"/>
      <c r="C1" s="30"/>
      <c r="D1" s="30"/>
      <c r="E1" s="30"/>
      <c r="F1" s="30"/>
      <c r="G1" s="29" t="s">
        <v>35</v>
      </c>
    </row>
    <row r="2" spans="1:7" s="7" customFormat="1" ht="18.75" x14ac:dyDescent="0.25">
      <c r="B2" s="30"/>
      <c r="C2" s="30"/>
      <c r="D2" s="30"/>
      <c r="E2" s="30"/>
      <c r="F2" s="30"/>
      <c r="G2" s="29" t="s">
        <v>39</v>
      </c>
    </row>
    <row r="3" spans="1:7" s="7" customFormat="1" ht="18.75" x14ac:dyDescent="0.25">
      <c r="B3" s="30"/>
      <c r="C3" s="30"/>
      <c r="D3" s="30"/>
      <c r="E3" s="30"/>
      <c r="F3" s="30"/>
      <c r="G3" s="29" t="s">
        <v>40</v>
      </c>
    </row>
    <row r="4" spans="1:7" s="7" customFormat="1" ht="18.75" x14ac:dyDescent="0.25">
      <c r="B4" s="30"/>
      <c r="C4" s="30"/>
      <c r="D4" s="30"/>
      <c r="E4" s="30"/>
      <c r="F4" s="30"/>
      <c r="G4" s="29" t="s">
        <v>55</v>
      </c>
    </row>
    <row r="5" spans="1:7" s="8" customFormat="1" x14ac:dyDescent="0.25">
      <c r="B5" s="9"/>
      <c r="C5" s="9"/>
      <c r="D5" s="9"/>
      <c r="E5" s="9"/>
      <c r="F5" s="9"/>
      <c r="G5" s="9"/>
    </row>
    <row r="6" spans="1:7" s="7" customFormat="1" ht="18.75" x14ac:dyDescent="0.25">
      <c r="B6" s="30"/>
      <c r="C6" s="30"/>
      <c r="D6" s="30"/>
      <c r="E6" s="30"/>
      <c r="F6" s="30"/>
      <c r="G6" s="29" t="s">
        <v>62</v>
      </c>
    </row>
    <row r="7" spans="1:7" s="7" customFormat="1" ht="18.75" x14ac:dyDescent="0.25">
      <c r="B7" s="10"/>
      <c r="C7" s="10"/>
      <c r="D7" s="10"/>
      <c r="E7" s="10"/>
      <c r="F7" s="10"/>
      <c r="G7" s="10"/>
    </row>
    <row r="8" spans="1:7" s="12" customFormat="1" ht="39" customHeight="1" x14ac:dyDescent="0.25">
      <c r="A8" s="11"/>
      <c r="B8" s="32" t="s">
        <v>56</v>
      </c>
      <c r="C8" s="32"/>
      <c r="D8" s="32"/>
      <c r="E8" s="32"/>
      <c r="F8" s="32"/>
      <c r="G8" s="32"/>
    </row>
    <row r="9" spans="1:7" s="12" customFormat="1" ht="18.75" x14ac:dyDescent="0.25">
      <c r="A9" s="11"/>
      <c r="B9" s="31" t="s">
        <v>36</v>
      </c>
      <c r="C9" s="31"/>
      <c r="D9" s="31"/>
      <c r="E9" s="31"/>
      <c r="F9" s="31"/>
      <c r="G9" s="31"/>
    </row>
    <row r="10" spans="1:7" ht="91.5" customHeight="1" x14ac:dyDescent="0.25">
      <c r="A10" s="13"/>
      <c r="B10" s="36" t="s">
        <v>31</v>
      </c>
      <c r="C10" s="35" t="s">
        <v>32</v>
      </c>
      <c r="D10" s="35"/>
      <c r="E10" s="33" t="s">
        <v>57</v>
      </c>
      <c r="F10" s="33" t="s">
        <v>59</v>
      </c>
      <c r="G10" s="33" t="s">
        <v>58</v>
      </c>
    </row>
    <row r="11" spans="1:7" ht="193.5" customHeight="1" x14ac:dyDescent="0.25">
      <c r="A11" s="15"/>
      <c r="B11" s="37"/>
      <c r="C11" s="5" t="s">
        <v>33</v>
      </c>
      <c r="D11" s="5" t="s">
        <v>34</v>
      </c>
      <c r="E11" s="34"/>
      <c r="F11" s="34"/>
      <c r="G11" s="34"/>
    </row>
    <row r="12" spans="1:7" ht="12.75" customHeight="1" x14ac:dyDescent="0.25">
      <c r="A12" s="16"/>
      <c r="B12" s="6">
        <v>1</v>
      </c>
      <c r="C12" s="1">
        <v>2</v>
      </c>
      <c r="D12" s="1">
        <v>3</v>
      </c>
      <c r="E12" s="1">
        <v>4</v>
      </c>
      <c r="F12" s="1">
        <v>5</v>
      </c>
      <c r="G12" s="1">
        <v>6</v>
      </c>
    </row>
    <row r="13" spans="1:7" ht="18.75" x14ac:dyDescent="0.25">
      <c r="A13" s="17"/>
      <c r="B13" s="18" t="s">
        <v>41</v>
      </c>
      <c r="C13" s="2">
        <v>1</v>
      </c>
      <c r="D13" s="2">
        <v>0</v>
      </c>
      <c r="E13" s="3">
        <f>E14+E15+E16+E17+E18+E19+E20+E21</f>
        <v>140719141.53</v>
      </c>
      <c r="F13" s="3">
        <f>F14+F15+F16+F17+F18+F19+F20+F21</f>
        <v>22008548.329999998</v>
      </c>
      <c r="G13" s="3">
        <f t="shared" ref="G13:G56" si="0">F13/E13*100</f>
        <v>15.640053009638338</v>
      </c>
    </row>
    <row r="14" spans="1:7" ht="56.25" x14ac:dyDescent="0.25">
      <c r="A14" s="17"/>
      <c r="B14" s="18" t="s">
        <v>30</v>
      </c>
      <c r="C14" s="2">
        <v>1</v>
      </c>
      <c r="D14" s="2">
        <v>2</v>
      </c>
      <c r="E14" s="3">
        <v>4634760.3899999997</v>
      </c>
      <c r="F14" s="3">
        <v>1078248.94</v>
      </c>
      <c r="G14" s="3">
        <f t="shared" si="0"/>
        <v>23.2643944728284</v>
      </c>
    </row>
    <row r="15" spans="1:7" ht="75" x14ac:dyDescent="0.25">
      <c r="A15" s="17"/>
      <c r="B15" s="18" t="s">
        <v>29</v>
      </c>
      <c r="C15" s="2">
        <v>1</v>
      </c>
      <c r="D15" s="2">
        <v>3</v>
      </c>
      <c r="E15" s="3">
        <v>114000</v>
      </c>
      <c r="F15" s="3">
        <v>11500</v>
      </c>
      <c r="G15" s="3">
        <f t="shared" si="0"/>
        <v>10.087719298245613</v>
      </c>
    </row>
    <row r="16" spans="1:7" ht="93.75" x14ac:dyDescent="0.25">
      <c r="A16" s="17"/>
      <c r="B16" s="18" t="s">
        <v>28</v>
      </c>
      <c r="C16" s="2">
        <v>1</v>
      </c>
      <c r="D16" s="2">
        <v>4</v>
      </c>
      <c r="E16" s="3">
        <v>39299230.049999997</v>
      </c>
      <c r="F16" s="3">
        <v>7683839.6399999997</v>
      </c>
      <c r="G16" s="3">
        <f t="shared" si="0"/>
        <v>19.552137866884241</v>
      </c>
    </row>
    <row r="17" spans="1:7" ht="18.75" x14ac:dyDescent="0.25">
      <c r="A17" s="17"/>
      <c r="B17" s="18" t="s">
        <v>37</v>
      </c>
      <c r="C17" s="2">
        <v>1</v>
      </c>
      <c r="D17" s="2">
        <v>5</v>
      </c>
      <c r="E17" s="3">
        <v>352.82</v>
      </c>
      <c r="F17" s="3">
        <v>0</v>
      </c>
      <c r="G17" s="3">
        <f t="shared" si="0"/>
        <v>0</v>
      </c>
    </row>
    <row r="18" spans="1:7" ht="75" x14ac:dyDescent="0.25">
      <c r="A18" s="17"/>
      <c r="B18" s="18" t="s">
        <v>27</v>
      </c>
      <c r="C18" s="2">
        <v>1</v>
      </c>
      <c r="D18" s="2">
        <v>6</v>
      </c>
      <c r="E18" s="3">
        <v>18741036.760000002</v>
      </c>
      <c r="F18" s="3">
        <v>4357595.5999999996</v>
      </c>
      <c r="G18" s="3">
        <f t="shared" si="0"/>
        <v>23.251625061110008</v>
      </c>
    </row>
    <row r="19" spans="1:7" ht="37.5" x14ac:dyDescent="0.25">
      <c r="A19" s="17"/>
      <c r="B19" s="18" t="s">
        <v>60</v>
      </c>
      <c r="C19" s="2">
        <v>1</v>
      </c>
      <c r="D19" s="2">
        <v>7</v>
      </c>
      <c r="E19" s="3">
        <v>199650</v>
      </c>
      <c r="F19" s="3">
        <v>199650</v>
      </c>
      <c r="G19" s="3">
        <f t="shared" ref="G19" si="1">F19/E19*100</f>
        <v>100</v>
      </c>
    </row>
    <row r="20" spans="1:7" ht="18.75" x14ac:dyDescent="0.25">
      <c r="A20" s="17"/>
      <c r="B20" s="18" t="s">
        <v>26</v>
      </c>
      <c r="C20" s="2">
        <v>1</v>
      </c>
      <c r="D20" s="2">
        <v>11</v>
      </c>
      <c r="E20" s="3">
        <v>100000</v>
      </c>
      <c r="F20" s="3">
        <v>0</v>
      </c>
      <c r="G20" s="3">
        <f t="shared" si="0"/>
        <v>0</v>
      </c>
    </row>
    <row r="21" spans="1:7" ht="18.75" x14ac:dyDescent="0.25">
      <c r="A21" s="17"/>
      <c r="B21" s="18" t="s">
        <v>25</v>
      </c>
      <c r="C21" s="2">
        <v>1</v>
      </c>
      <c r="D21" s="2">
        <v>13</v>
      </c>
      <c r="E21" s="3">
        <v>77630111.510000005</v>
      </c>
      <c r="F21" s="3">
        <v>8677714.1500000004</v>
      </c>
      <c r="G21" s="3">
        <f t="shared" si="0"/>
        <v>11.178283762843973</v>
      </c>
    </row>
    <row r="22" spans="1:7" ht="18.75" x14ac:dyDescent="0.25">
      <c r="A22" s="17"/>
      <c r="B22" s="18" t="s">
        <v>42</v>
      </c>
      <c r="C22" s="2">
        <v>2</v>
      </c>
      <c r="D22" s="2">
        <v>0</v>
      </c>
      <c r="E22" s="3">
        <f>E23</f>
        <v>674256.72</v>
      </c>
      <c r="F22" s="3">
        <f>F23</f>
        <v>0</v>
      </c>
      <c r="G22" s="3">
        <f t="shared" si="0"/>
        <v>0</v>
      </c>
    </row>
    <row r="23" spans="1:7" ht="18.75" x14ac:dyDescent="0.25">
      <c r="A23" s="17"/>
      <c r="B23" s="18" t="s">
        <v>24</v>
      </c>
      <c r="C23" s="2">
        <v>2</v>
      </c>
      <c r="D23" s="2">
        <v>4</v>
      </c>
      <c r="E23" s="3">
        <v>674256.72</v>
      </c>
      <c r="F23" s="3">
        <v>0</v>
      </c>
      <c r="G23" s="3">
        <f t="shared" si="0"/>
        <v>0</v>
      </c>
    </row>
    <row r="24" spans="1:7" ht="37.5" x14ac:dyDescent="0.25">
      <c r="A24" s="17"/>
      <c r="B24" s="18" t="s">
        <v>43</v>
      </c>
      <c r="C24" s="2">
        <v>3</v>
      </c>
      <c r="D24" s="2">
        <v>0</v>
      </c>
      <c r="E24" s="3">
        <f>E25+E26</f>
        <v>618190</v>
      </c>
      <c r="F24" s="3">
        <f>F25+F26</f>
        <v>6000</v>
      </c>
      <c r="G24" s="3">
        <f t="shared" si="0"/>
        <v>0.97057538944337507</v>
      </c>
    </row>
    <row r="25" spans="1:7" ht="75" x14ac:dyDescent="0.25">
      <c r="A25" s="17"/>
      <c r="B25" s="18" t="s">
        <v>38</v>
      </c>
      <c r="C25" s="2">
        <v>3</v>
      </c>
      <c r="D25" s="2">
        <v>10</v>
      </c>
      <c r="E25" s="3">
        <v>588190</v>
      </c>
      <c r="F25" s="3">
        <v>6000</v>
      </c>
      <c r="G25" s="3">
        <f t="shared" si="0"/>
        <v>1.0200785460480457</v>
      </c>
    </row>
    <row r="26" spans="1:7" ht="56.25" x14ac:dyDescent="0.25">
      <c r="A26" s="17"/>
      <c r="B26" s="18" t="s">
        <v>61</v>
      </c>
      <c r="C26" s="2">
        <v>3</v>
      </c>
      <c r="D26" s="2">
        <v>14</v>
      </c>
      <c r="E26" s="3">
        <v>30000</v>
      </c>
      <c r="F26" s="3">
        <v>0</v>
      </c>
      <c r="G26" s="3">
        <f t="shared" si="0"/>
        <v>0</v>
      </c>
    </row>
    <row r="27" spans="1:7" ht="18.75" x14ac:dyDescent="0.25">
      <c r="A27" s="17"/>
      <c r="B27" s="18" t="s">
        <v>44</v>
      </c>
      <c r="C27" s="2">
        <v>4</v>
      </c>
      <c r="D27" s="2">
        <v>0</v>
      </c>
      <c r="E27" s="3">
        <f>E28+E29+E30+E31+E32</f>
        <v>58854901.399999999</v>
      </c>
      <c r="F27" s="3">
        <f>F28+F29+F30+F31+F32</f>
        <v>5275134.66</v>
      </c>
      <c r="G27" s="3">
        <f t="shared" si="0"/>
        <v>8.9629487681037894</v>
      </c>
    </row>
    <row r="28" spans="1:7" ht="18.75" x14ac:dyDescent="0.25">
      <c r="A28" s="17"/>
      <c r="B28" s="18" t="s">
        <v>23</v>
      </c>
      <c r="C28" s="2">
        <v>4</v>
      </c>
      <c r="D28" s="2">
        <v>1</v>
      </c>
      <c r="E28" s="3">
        <v>1000400</v>
      </c>
      <c r="F28" s="3">
        <v>0</v>
      </c>
      <c r="G28" s="3">
        <f t="shared" si="0"/>
        <v>0</v>
      </c>
    </row>
    <row r="29" spans="1:7" ht="18.75" x14ac:dyDescent="0.25">
      <c r="A29" s="17"/>
      <c r="B29" s="18" t="s">
        <v>22</v>
      </c>
      <c r="C29" s="2">
        <v>4</v>
      </c>
      <c r="D29" s="2">
        <v>5</v>
      </c>
      <c r="E29" s="3">
        <v>10513316.039999999</v>
      </c>
      <c r="F29" s="3">
        <v>1658059</v>
      </c>
      <c r="G29" s="3">
        <f t="shared" si="0"/>
        <v>15.771037355783704</v>
      </c>
    </row>
    <row r="30" spans="1:7" ht="18.75" x14ac:dyDescent="0.25">
      <c r="A30" s="17"/>
      <c r="B30" s="18" t="s">
        <v>21</v>
      </c>
      <c r="C30" s="2">
        <v>4</v>
      </c>
      <c r="D30" s="2">
        <v>8</v>
      </c>
      <c r="E30" s="3">
        <v>7950000</v>
      </c>
      <c r="F30" s="3">
        <v>609572.31999999995</v>
      </c>
      <c r="G30" s="3">
        <f t="shared" si="0"/>
        <v>7.667576352201257</v>
      </c>
    </row>
    <row r="31" spans="1:7" ht="18.75" x14ac:dyDescent="0.25">
      <c r="A31" s="17"/>
      <c r="B31" s="18" t="s">
        <v>20</v>
      </c>
      <c r="C31" s="2">
        <v>4</v>
      </c>
      <c r="D31" s="2">
        <v>9</v>
      </c>
      <c r="E31" s="3">
        <v>38541185.359999999</v>
      </c>
      <c r="F31" s="3">
        <v>3007503.34</v>
      </c>
      <c r="G31" s="3">
        <f t="shared" si="0"/>
        <v>7.8033493570785177</v>
      </c>
    </row>
    <row r="32" spans="1:7" ht="37.5" x14ac:dyDescent="0.25">
      <c r="A32" s="17"/>
      <c r="B32" s="18" t="s">
        <v>19</v>
      </c>
      <c r="C32" s="2">
        <v>4</v>
      </c>
      <c r="D32" s="2">
        <v>12</v>
      </c>
      <c r="E32" s="3">
        <v>850000</v>
      </c>
      <c r="F32" s="3">
        <v>0</v>
      </c>
      <c r="G32" s="3">
        <f t="shared" si="0"/>
        <v>0</v>
      </c>
    </row>
    <row r="33" spans="1:7" ht="18.75" x14ac:dyDescent="0.25">
      <c r="A33" s="17"/>
      <c r="B33" s="18" t="s">
        <v>45</v>
      </c>
      <c r="C33" s="2">
        <v>5</v>
      </c>
      <c r="D33" s="2">
        <v>0</v>
      </c>
      <c r="E33" s="3">
        <f>E34+E35+E36+E37</f>
        <v>23822015.399999999</v>
      </c>
      <c r="F33" s="3">
        <f>F34+F35+F36+F37</f>
        <v>266111.91000000003</v>
      </c>
      <c r="G33" s="3">
        <f t="shared" si="0"/>
        <v>1.1170839474816225</v>
      </c>
    </row>
    <row r="34" spans="1:7" ht="18.75" x14ac:dyDescent="0.25">
      <c r="A34" s="17"/>
      <c r="B34" s="18" t="s">
        <v>18</v>
      </c>
      <c r="C34" s="2">
        <v>5</v>
      </c>
      <c r="D34" s="2">
        <v>1</v>
      </c>
      <c r="E34" s="3">
        <v>552264</v>
      </c>
      <c r="F34" s="3">
        <v>117719.91</v>
      </c>
      <c r="G34" s="3">
        <f t="shared" si="0"/>
        <v>21.315876102733476</v>
      </c>
    </row>
    <row r="35" spans="1:7" ht="18.75" x14ac:dyDescent="0.25">
      <c r="A35" s="17"/>
      <c r="B35" s="18" t="s">
        <v>17</v>
      </c>
      <c r="C35" s="2">
        <v>5</v>
      </c>
      <c r="D35" s="2">
        <v>2</v>
      </c>
      <c r="E35" s="3">
        <v>4652400</v>
      </c>
      <c r="F35" s="3">
        <v>117392</v>
      </c>
      <c r="G35" s="3">
        <f t="shared" si="0"/>
        <v>2.5232568136875591</v>
      </c>
    </row>
    <row r="36" spans="1:7" ht="18.75" x14ac:dyDescent="0.25">
      <c r="A36" s="17"/>
      <c r="B36" s="18" t="s">
        <v>16</v>
      </c>
      <c r="C36" s="2">
        <v>5</v>
      </c>
      <c r="D36" s="2">
        <v>3</v>
      </c>
      <c r="E36" s="3">
        <v>15806585.4</v>
      </c>
      <c r="F36" s="3">
        <v>31000</v>
      </c>
      <c r="G36" s="3">
        <f t="shared" si="0"/>
        <v>0.1961207889972239</v>
      </c>
    </row>
    <row r="37" spans="1:7" ht="37.5" x14ac:dyDescent="0.25">
      <c r="A37" s="17"/>
      <c r="B37" s="18" t="s">
        <v>46</v>
      </c>
      <c r="C37" s="2">
        <v>5</v>
      </c>
      <c r="D37" s="2">
        <v>5</v>
      </c>
      <c r="E37" s="3">
        <v>2810766</v>
      </c>
      <c r="F37" s="3">
        <v>0</v>
      </c>
      <c r="G37" s="3">
        <f t="shared" si="0"/>
        <v>0</v>
      </c>
    </row>
    <row r="38" spans="1:7" ht="18.75" x14ac:dyDescent="0.25">
      <c r="A38" s="17"/>
      <c r="B38" s="18" t="s">
        <v>47</v>
      </c>
      <c r="C38" s="2">
        <v>6</v>
      </c>
      <c r="D38" s="2">
        <v>0</v>
      </c>
      <c r="E38" s="3">
        <f>E39</f>
        <v>2541376.39</v>
      </c>
      <c r="F38" s="3">
        <f>F39</f>
        <v>0</v>
      </c>
      <c r="G38" s="3">
        <f t="shared" si="0"/>
        <v>0</v>
      </c>
    </row>
    <row r="39" spans="1:7" ht="37.5" x14ac:dyDescent="0.25">
      <c r="A39" s="17"/>
      <c r="B39" s="18" t="s">
        <v>48</v>
      </c>
      <c r="C39" s="2">
        <v>6</v>
      </c>
      <c r="D39" s="2">
        <v>5</v>
      </c>
      <c r="E39" s="3">
        <v>2541376.39</v>
      </c>
      <c r="F39" s="3">
        <v>0</v>
      </c>
      <c r="G39" s="3">
        <f t="shared" si="0"/>
        <v>0</v>
      </c>
    </row>
    <row r="40" spans="1:7" ht="18.75" x14ac:dyDescent="0.25">
      <c r="A40" s="17"/>
      <c r="B40" s="18" t="s">
        <v>49</v>
      </c>
      <c r="C40" s="2">
        <v>7</v>
      </c>
      <c r="D40" s="2">
        <v>0</v>
      </c>
      <c r="E40" s="3">
        <f>E41+E42+E43+E44+E45+E46</f>
        <v>1061766082.3400002</v>
      </c>
      <c r="F40" s="3">
        <f>F41+F42+F43+F44+F45+F46</f>
        <v>232343282.91</v>
      </c>
      <c r="G40" s="3">
        <f t="shared" si="0"/>
        <v>21.8827184984045</v>
      </c>
    </row>
    <row r="41" spans="1:7" ht="18.75" x14ac:dyDescent="0.25">
      <c r="A41" s="17"/>
      <c r="B41" s="18" t="s">
        <v>15</v>
      </c>
      <c r="C41" s="2">
        <v>7</v>
      </c>
      <c r="D41" s="2">
        <v>1</v>
      </c>
      <c r="E41" s="3">
        <v>167301590.19999999</v>
      </c>
      <c r="F41" s="3">
        <v>44052179.68</v>
      </c>
      <c r="G41" s="3">
        <f t="shared" si="0"/>
        <v>26.330998783297876</v>
      </c>
    </row>
    <row r="42" spans="1:7" ht="18.75" x14ac:dyDescent="0.25">
      <c r="A42" s="17"/>
      <c r="B42" s="18" t="s">
        <v>14</v>
      </c>
      <c r="C42" s="2">
        <v>7</v>
      </c>
      <c r="D42" s="2">
        <v>2</v>
      </c>
      <c r="E42" s="3">
        <v>725306503.48000002</v>
      </c>
      <c r="F42" s="3">
        <v>146403719.55000001</v>
      </c>
      <c r="G42" s="3">
        <f t="shared" si="0"/>
        <v>20.185082974929788</v>
      </c>
    </row>
    <row r="43" spans="1:7" ht="18.75" x14ac:dyDescent="0.25">
      <c r="A43" s="17"/>
      <c r="B43" s="18" t="s">
        <v>13</v>
      </c>
      <c r="C43" s="2">
        <v>7</v>
      </c>
      <c r="D43" s="2">
        <v>3</v>
      </c>
      <c r="E43" s="3">
        <v>54391044.109999999</v>
      </c>
      <c r="F43" s="3">
        <v>18488333.140000001</v>
      </c>
      <c r="G43" s="3">
        <f t="shared" si="0"/>
        <v>33.991502539663237</v>
      </c>
    </row>
    <row r="44" spans="1:7" ht="37.5" x14ac:dyDescent="0.25">
      <c r="A44" s="17"/>
      <c r="B44" s="18" t="s">
        <v>12</v>
      </c>
      <c r="C44" s="2">
        <v>7</v>
      </c>
      <c r="D44" s="2">
        <v>5</v>
      </c>
      <c r="E44" s="3">
        <v>296800</v>
      </c>
      <c r="F44" s="3">
        <v>123600</v>
      </c>
      <c r="G44" s="3">
        <f t="shared" si="0"/>
        <v>41.644204851752022</v>
      </c>
    </row>
    <row r="45" spans="1:7" ht="18.75" x14ac:dyDescent="0.25">
      <c r="A45" s="17"/>
      <c r="B45" s="18" t="s">
        <v>11</v>
      </c>
      <c r="C45" s="2">
        <v>7</v>
      </c>
      <c r="D45" s="2">
        <v>7</v>
      </c>
      <c r="E45" s="3">
        <v>14428878.859999999</v>
      </c>
      <c r="F45" s="3">
        <v>2787326.59</v>
      </c>
      <c r="G45" s="3">
        <f t="shared" si="0"/>
        <v>19.317693474626623</v>
      </c>
    </row>
    <row r="46" spans="1:7" ht="18.75" x14ac:dyDescent="0.25">
      <c r="A46" s="17"/>
      <c r="B46" s="18" t="s">
        <v>10</v>
      </c>
      <c r="C46" s="2">
        <v>7</v>
      </c>
      <c r="D46" s="2">
        <v>9</v>
      </c>
      <c r="E46" s="3">
        <v>100041265.69</v>
      </c>
      <c r="F46" s="3">
        <v>20488123.949999999</v>
      </c>
      <c r="G46" s="3">
        <f t="shared" si="0"/>
        <v>20.479672871679757</v>
      </c>
    </row>
    <row r="47" spans="1:7" ht="18.75" x14ac:dyDescent="0.25">
      <c r="A47" s="17"/>
      <c r="B47" s="18" t="s">
        <v>50</v>
      </c>
      <c r="C47" s="2">
        <v>8</v>
      </c>
      <c r="D47" s="2">
        <v>0</v>
      </c>
      <c r="E47" s="3">
        <f>E48+E49</f>
        <v>138733847.59</v>
      </c>
      <c r="F47" s="3">
        <f>F48+F49</f>
        <v>35501676.890000001</v>
      </c>
      <c r="G47" s="3">
        <f t="shared" si="0"/>
        <v>25.589773156813234</v>
      </c>
    </row>
    <row r="48" spans="1:7" ht="18.75" x14ac:dyDescent="0.25">
      <c r="A48" s="17"/>
      <c r="B48" s="18" t="s">
        <v>9</v>
      </c>
      <c r="C48" s="2">
        <v>8</v>
      </c>
      <c r="D48" s="2">
        <v>1</v>
      </c>
      <c r="E48" s="3">
        <v>65493373.609999999</v>
      </c>
      <c r="F48" s="3">
        <v>16896713.989999998</v>
      </c>
      <c r="G48" s="3">
        <f t="shared" si="0"/>
        <v>25.799119908857598</v>
      </c>
    </row>
    <row r="49" spans="1:7" ht="37.5" x14ac:dyDescent="0.25">
      <c r="A49" s="17"/>
      <c r="B49" s="18" t="s">
        <v>8</v>
      </c>
      <c r="C49" s="2">
        <v>8</v>
      </c>
      <c r="D49" s="2">
        <v>4</v>
      </c>
      <c r="E49" s="3">
        <v>73240473.980000004</v>
      </c>
      <c r="F49" s="3">
        <v>18604962.899999999</v>
      </c>
      <c r="G49" s="3">
        <f t="shared" si="0"/>
        <v>25.402570312530354</v>
      </c>
    </row>
    <row r="50" spans="1:7" ht="18.75" x14ac:dyDescent="0.25">
      <c r="A50" s="17"/>
      <c r="B50" s="18" t="s">
        <v>51</v>
      </c>
      <c r="C50" s="2">
        <v>10</v>
      </c>
      <c r="D50" s="2">
        <v>0</v>
      </c>
      <c r="E50" s="3">
        <f>E51+E52+E53+E54</f>
        <v>51073442.630000003</v>
      </c>
      <c r="F50" s="3">
        <f>F51+F52+F53+F54</f>
        <v>10951207.120000001</v>
      </c>
      <c r="G50" s="3">
        <f t="shared" si="0"/>
        <v>21.442077440002798</v>
      </c>
    </row>
    <row r="51" spans="1:7" ht="18.75" x14ac:dyDescent="0.25">
      <c r="A51" s="17"/>
      <c r="B51" s="18" t="s">
        <v>7</v>
      </c>
      <c r="C51" s="2">
        <v>10</v>
      </c>
      <c r="D51" s="2">
        <v>1</v>
      </c>
      <c r="E51" s="3">
        <v>3566380.54</v>
      </c>
      <c r="F51" s="3">
        <v>886331.89</v>
      </c>
      <c r="G51" s="3">
        <f t="shared" si="0"/>
        <v>24.852420543995006</v>
      </c>
    </row>
    <row r="52" spans="1:7" ht="18.75" x14ac:dyDescent="0.25">
      <c r="A52" s="17"/>
      <c r="B52" s="18" t="s">
        <v>6</v>
      </c>
      <c r="C52" s="2">
        <v>10</v>
      </c>
      <c r="D52" s="2">
        <v>3</v>
      </c>
      <c r="E52" s="3">
        <v>998364</v>
      </c>
      <c r="F52" s="3">
        <v>83630</v>
      </c>
      <c r="G52" s="3">
        <f t="shared" si="0"/>
        <v>8.3767042882155209</v>
      </c>
    </row>
    <row r="53" spans="1:7" ht="18.75" x14ac:dyDescent="0.25">
      <c r="A53" s="17"/>
      <c r="B53" s="18" t="s">
        <v>5</v>
      </c>
      <c r="C53" s="2">
        <v>10</v>
      </c>
      <c r="D53" s="2">
        <v>4</v>
      </c>
      <c r="E53" s="3">
        <v>40231781.090000004</v>
      </c>
      <c r="F53" s="3">
        <v>8823359.2300000004</v>
      </c>
      <c r="G53" s="3">
        <f t="shared" si="0"/>
        <v>21.931316464120282</v>
      </c>
    </row>
    <row r="54" spans="1:7" ht="37.5" x14ac:dyDescent="0.25">
      <c r="A54" s="17"/>
      <c r="B54" s="18" t="s">
        <v>4</v>
      </c>
      <c r="C54" s="2">
        <v>10</v>
      </c>
      <c r="D54" s="2">
        <v>6</v>
      </c>
      <c r="E54" s="3">
        <v>6276917</v>
      </c>
      <c r="F54" s="3">
        <v>1157886</v>
      </c>
      <c r="G54" s="3">
        <f t="shared" si="0"/>
        <v>18.446731094261722</v>
      </c>
    </row>
    <row r="55" spans="1:7" ht="18.75" x14ac:dyDescent="0.25">
      <c r="A55" s="17"/>
      <c r="B55" s="18" t="s">
        <v>52</v>
      </c>
      <c r="C55" s="2">
        <v>11</v>
      </c>
      <c r="D55" s="2">
        <v>0</v>
      </c>
      <c r="E55" s="3">
        <f>E56</f>
        <v>7679413.5999999996</v>
      </c>
      <c r="F55" s="3">
        <f>F56</f>
        <v>2020009.1</v>
      </c>
      <c r="G55" s="3">
        <f t="shared" si="0"/>
        <v>26.304210258970816</v>
      </c>
    </row>
    <row r="56" spans="1:7" ht="18.75" x14ac:dyDescent="0.25">
      <c r="A56" s="17"/>
      <c r="B56" s="18" t="s">
        <v>3</v>
      </c>
      <c r="C56" s="2">
        <v>11</v>
      </c>
      <c r="D56" s="2">
        <v>2</v>
      </c>
      <c r="E56" s="3">
        <v>7679413.5999999996</v>
      </c>
      <c r="F56" s="3">
        <v>2020009.1</v>
      </c>
      <c r="G56" s="3">
        <f t="shared" si="0"/>
        <v>26.304210258970816</v>
      </c>
    </row>
    <row r="57" spans="1:7" s="21" customFormat="1" ht="56.25" x14ac:dyDescent="0.25">
      <c r="A57" s="19"/>
      <c r="B57" s="20" t="s">
        <v>53</v>
      </c>
      <c r="C57" s="2">
        <v>14</v>
      </c>
      <c r="D57" s="2">
        <v>0</v>
      </c>
      <c r="E57" s="4">
        <f>E58</f>
        <v>70333943</v>
      </c>
      <c r="F57" s="4">
        <f>F58</f>
        <v>22378982</v>
      </c>
      <c r="G57" s="3">
        <f t="shared" ref="G57:G59" si="2">F57/E57*100</f>
        <v>31.818182012062085</v>
      </c>
    </row>
    <row r="58" spans="1:7" ht="56.25" x14ac:dyDescent="0.25">
      <c r="A58" s="22"/>
      <c r="B58" s="20" t="s">
        <v>2</v>
      </c>
      <c r="C58" s="2">
        <v>14</v>
      </c>
      <c r="D58" s="2">
        <v>1</v>
      </c>
      <c r="E58" s="4">
        <v>70333943</v>
      </c>
      <c r="F58" s="4">
        <v>22378982</v>
      </c>
      <c r="G58" s="3">
        <f t="shared" si="2"/>
        <v>31.818182012062085</v>
      </c>
    </row>
    <row r="59" spans="1:7" ht="18.75" x14ac:dyDescent="0.25">
      <c r="A59" s="22"/>
      <c r="B59" s="20" t="s">
        <v>54</v>
      </c>
      <c r="C59" s="23"/>
      <c r="D59" s="23"/>
      <c r="E59" s="4">
        <f>E13+E22+E24+E27+E33+E38+E40+E47+E50+E55+E57</f>
        <v>1556816610.6000001</v>
      </c>
      <c r="F59" s="4">
        <f>F13+F22+F24+F27+F33+F38+F40+F47+F50+F55+F57</f>
        <v>330750952.92000002</v>
      </c>
      <c r="G59" s="3">
        <f t="shared" si="2"/>
        <v>21.24533812576216</v>
      </c>
    </row>
    <row r="60" spans="1:7" x14ac:dyDescent="0.25">
      <c r="A60" s="24" t="s">
        <v>1</v>
      </c>
      <c r="B60" s="25"/>
      <c r="C60" s="26"/>
      <c r="D60" s="26"/>
      <c r="E60" s="13"/>
      <c r="F60" s="13"/>
      <c r="G60" s="13"/>
    </row>
    <row r="61" spans="1:7" x14ac:dyDescent="0.25">
      <c r="A61" s="24"/>
      <c r="B61" s="25"/>
      <c r="C61" s="26"/>
      <c r="D61" s="26"/>
      <c r="E61" s="13"/>
      <c r="F61" s="13"/>
      <c r="G61" s="13"/>
    </row>
    <row r="62" spans="1:7" ht="12.75" customHeight="1" x14ac:dyDescent="0.25">
      <c r="A62" s="24"/>
      <c r="B62" s="25"/>
      <c r="C62" s="26"/>
      <c r="D62" s="26"/>
      <c r="E62" s="13"/>
      <c r="F62" s="13"/>
      <c r="G62" s="13"/>
    </row>
    <row r="63" spans="1:7" ht="12.75" customHeight="1" x14ac:dyDescent="0.25">
      <c r="A63" s="24" t="s">
        <v>1</v>
      </c>
      <c r="B63" s="25"/>
      <c r="C63" s="26"/>
      <c r="D63" s="26"/>
      <c r="E63" s="13"/>
      <c r="F63" s="13"/>
      <c r="G63" s="13"/>
    </row>
    <row r="64" spans="1:7" ht="12.75" customHeight="1" x14ac:dyDescent="0.25">
      <c r="A64" s="24"/>
      <c r="B64" s="25"/>
      <c r="C64" s="26"/>
      <c r="D64" s="26"/>
      <c r="E64" s="13"/>
      <c r="F64" s="13"/>
      <c r="G64" s="13"/>
    </row>
    <row r="65" spans="1:7" ht="12.75" customHeight="1" x14ac:dyDescent="0.25">
      <c r="A65" s="24"/>
      <c r="B65" s="25"/>
      <c r="C65" s="26"/>
      <c r="D65" s="26"/>
      <c r="E65" s="13"/>
      <c r="F65" s="13"/>
      <c r="G65" s="13"/>
    </row>
    <row r="66" spans="1:7" ht="12.75" customHeight="1" x14ac:dyDescent="0.25">
      <c r="A66" s="24" t="s">
        <v>1</v>
      </c>
      <c r="B66" s="25"/>
      <c r="C66" s="26"/>
      <c r="D66" s="26"/>
      <c r="E66" s="13"/>
      <c r="F66" s="13"/>
      <c r="G66" s="13"/>
    </row>
    <row r="67" spans="1:7" ht="12.75" customHeight="1" x14ac:dyDescent="0.25">
      <c r="A67" s="24"/>
      <c r="B67" s="25"/>
      <c r="C67" s="26"/>
      <c r="D67" s="26"/>
      <c r="E67" s="13"/>
      <c r="F67" s="13"/>
      <c r="G67" s="13"/>
    </row>
    <row r="68" spans="1:7" ht="12.75" customHeight="1" x14ac:dyDescent="0.25">
      <c r="A68" s="24"/>
      <c r="B68" s="25"/>
      <c r="C68" s="26"/>
      <c r="D68" s="26"/>
      <c r="E68" s="13"/>
      <c r="F68" s="13"/>
      <c r="G68" s="13"/>
    </row>
    <row r="69" spans="1:7" ht="12.75" customHeight="1" x14ac:dyDescent="0.25">
      <c r="A69" s="24" t="s">
        <v>1</v>
      </c>
      <c r="B69" s="25"/>
      <c r="C69" s="26"/>
      <c r="D69" s="26"/>
      <c r="E69" s="13"/>
      <c r="F69" s="13"/>
      <c r="G69" s="13"/>
    </row>
    <row r="70" spans="1:7" ht="12.75" customHeight="1" x14ac:dyDescent="0.25">
      <c r="A70" s="22"/>
      <c r="B70" s="25"/>
      <c r="C70" s="27"/>
      <c r="D70" s="27"/>
      <c r="E70" s="16"/>
      <c r="F70" s="16"/>
      <c r="G70" s="16"/>
    </row>
    <row r="71" spans="1:7" ht="12.75" customHeight="1" x14ac:dyDescent="0.25">
      <c r="A71" s="16" t="s">
        <v>0</v>
      </c>
      <c r="B71" s="16"/>
      <c r="C71" s="27"/>
      <c r="D71" s="27"/>
      <c r="E71" s="16"/>
      <c r="F71" s="16"/>
      <c r="G71" s="16"/>
    </row>
  </sheetData>
  <autoFilter ref="A12:G60">
    <filterColumn colId="1" showButton="0"/>
  </autoFilter>
  <mergeCells count="7">
    <mergeCell ref="B9:G9"/>
    <mergeCell ref="B8:G8"/>
    <mergeCell ref="G10:G11"/>
    <mergeCell ref="C10:D10"/>
    <mergeCell ref="E10:E11"/>
    <mergeCell ref="F10:F11"/>
    <mergeCell ref="B10:B11"/>
  </mergeCells>
  <pageMargins left="0.78740157480314965" right="0.19685039370078741" top="0.39370078740157483" bottom="0.39370078740157483" header="0.23622047244094491" footer="0.23622047244094491"/>
  <pageSetup paperSize="9" scale="54" fitToHeight="0" orientation="portrait" r:id="rId1"/>
  <headerFooter alignWithMargins="0">
    <oddFooter>&amp;Cстр.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БР ГРБС по ПБС_2</vt:lpstr>
      <vt:lpstr>'БР ГРБС по ПБС_2'!Заголовки_для_печати</vt:lpstr>
      <vt:lpstr>'БР ГРБС по ПБС_2'!Область_печати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Босс</dc:creator>
  <cp:lastModifiedBy>BUD-Mezenceva</cp:lastModifiedBy>
  <cp:lastPrinted>2024-05-20T05:32:27Z</cp:lastPrinted>
  <dcterms:created xsi:type="dcterms:W3CDTF">2017-04-25T09:35:42Z</dcterms:created>
  <dcterms:modified xsi:type="dcterms:W3CDTF">2024-06-03T09:27:08Z</dcterms:modified>
</cp:coreProperties>
</file>