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" windowWidth="21120" windowHeight="11955"/>
  </bookViews>
  <sheets>
    <sheet name="БР ГРБС по ПБС_2" sheetId="2" r:id="rId1"/>
  </sheets>
  <definedNames>
    <definedName name="_xlnm._FilterDatabase" localSheetId="0" hidden="1">'БР ГРБС по ПБС_2'!$A$12:$G$58</definedName>
    <definedName name="_xlnm.Print_Titles" localSheetId="0">'БР ГРБС по ПБС_2'!$10:$12</definedName>
    <definedName name="_xlnm.Print_Area" localSheetId="0">'БР ГРБС по ПБС_2'!$A$1:$G$59</definedName>
  </definedNames>
  <calcPr calcId="145621"/>
</workbook>
</file>

<file path=xl/calcChain.xml><?xml version="1.0" encoding="utf-8"?>
<calcChain xmlns="http://schemas.openxmlformats.org/spreadsheetml/2006/main">
  <c r="F13" i="2" l="1"/>
  <c r="F21" i="2"/>
  <c r="F23" i="2"/>
  <c r="F25" i="2"/>
  <c r="F31" i="2"/>
  <c r="F36" i="2"/>
  <c r="F38" i="2"/>
  <c r="F45" i="2"/>
  <c r="F48" i="2"/>
  <c r="F53" i="2"/>
  <c r="F55" i="2"/>
  <c r="E55" i="2"/>
  <c r="E53" i="2"/>
  <c r="E48" i="2"/>
  <c r="E45" i="2"/>
  <c r="E38" i="2"/>
  <c r="E36" i="2"/>
  <c r="E31" i="2"/>
  <c r="E25" i="2"/>
  <c r="E23" i="2"/>
  <c r="E21" i="2"/>
  <c r="E13" i="2"/>
  <c r="E57" i="2" s="1"/>
  <c r="G56" i="2"/>
  <c r="F57" i="2" l="1"/>
  <c r="G57" i="2" s="1"/>
  <c r="G55" i="2"/>
  <c r="G35" i="2"/>
  <c r="G17" i="2" l="1"/>
  <c r="G54" i="2" l="1"/>
  <c r="G52" i="2"/>
  <c r="G50" i="2"/>
  <c r="G49" i="2"/>
  <c r="G48" i="2"/>
  <c r="G47" i="2"/>
  <c r="G45" i="2"/>
  <c r="G44" i="2"/>
  <c r="G42" i="2"/>
  <c r="G41" i="2"/>
  <c r="G40" i="2"/>
  <c r="G39" i="2"/>
  <c r="G38" i="2"/>
  <c r="G37" i="2"/>
  <c r="G34" i="2"/>
  <c r="G33" i="2"/>
  <c r="G32" i="2"/>
  <c r="G30" i="2"/>
  <c r="G29" i="2"/>
  <c r="G28" i="2"/>
  <c r="G27" i="2"/>
  <c r="G26" i="2"/>
  <c r="G24" i="2"/>
  <c r="G23" i="2"/>
  <c r="G22" i="2"/>
  <c r="G20" i="2"/>
  <c r="G19" i="2"/>
  <c r="G18" i="2"/>
  <c r="G16" i="2"/>
  <c r="G15" i="2"/>
  <c r="G14" i="2"/>
  <c r="G53" i="2"/>
  <c r="G51" i="2"/>
  <c r="G46" i="2"/>
  <c r="G43" i="2"/>
  <c r="G36" i="2"/>
  <c r="G31" i="2"/>
  <c r="G25" i="2"/>
  <c r="G21" i="2"/>
  <c r="G13" i="2" l="1"/>
</calcChain>
</file>

<file path=xl/sharedStrings.xml><?xml version="1.0" encoding="utf-8"?>
<sst xmlns="http://schemas.openxmlformats.org/spreadsheetml/2006/main" count="64" uniqueCount="61">
  <si>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</si>
  <si>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</si>
  <si>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</si>
  <si>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</si>
  <si>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</si>
  <si>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</si>
  <si>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</si>
  <si>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</si>
  <si>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</si>
  <si>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</si>
  <si>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</si>
  <si>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</si>
  <si>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</si>
  <si>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</si>
  <si>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</si>
  <si>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</si>
  <si>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</si>
  <si>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</si>
  <si>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</si>
  <si>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</si>
  <si>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</si>
  <si>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</si>
  <si>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</si>
  <si>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</si>
  <si>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</si>
  <si>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</si>
  <si>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</si>
  <si>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</si>
  <si>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</si>
  <si>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</si>
  <si>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</si>
  <si>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</si>
  <si>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Коды классификации расходов бюджетов</t>
  </si>
  <si>
    <t>Раздел</t>
  </si>
  <si>
    <t>Подраздел</t>
  </si>
  <si>
    <t>Приложение № 2 к постановлению</t>
  </si>
  <si>
    <t>рублей</t>
  </si>
  <si>
    <t>Судебная система</t>
  </si>
  <si>
    <t>Защита населения и территории от чрезвычайных ситуаций природного и техногенного характера, пожарная безопасность</t>
  </si>
  <si>
    <t>Администрации Любинского муниципального района</t>
  </si>
  <si>
    <t>"Об исполнении бюджета Любинского муниципального</t>
  </si>
  <si>
    <t>района Омской области за I квартал 2023 года"</t>
  </si>
  <si>
    <t xml:space="preserve">Отчет об исполнении  бюджета муниципального района по расходам  бюджета муниципального района  по разделам и подразделам классификации расходов бюджетов за 1 квартал 2023 года </t>
  </si>
  <si>
    <t>Утверждено Решением Совета Любинского муниципального района "О внесении изменений в решение Совета Любинского муниципального района от 27 декабря 2022 года № 83 "О бюджете Любинского муниципального района Омской области на 2023 год и на плановый период 2024 и 2025 годов""</t>
  </si>
  <si>
    <t>Исполнено за 1 квартал 2023 года</t>
  </si>
  <si>
    <t>Процент исполнения расходов к утверждённым Решением Совета Любинского муниципального района "О внесении изменений в решение Совета Любинского муниципального района от 27 декабря 2022 года № 83 "О бюджете Любинского муниципального района Омской области на 2023 год и на плановый период 2024 и 2025 годов""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</si>
  <si>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</si>
  <si>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</si>
  <si>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</si>
  <si>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</si>
  <si>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</si>
  <si>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</si>
  <si>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</si>
  <si>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</si>
  <si>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</si>
  <si>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</si>
  <si>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</si>
  <si>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</si>
  <si>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</si>
  <si>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Всего расходов</t>
  </si>
  <si>
    <t xml:space="preserve"> от 22.05.2023 г. № 297-п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</si>
</sst>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0;[Red]\-#,##0.00;0.00"/>
    <numFmt numFmtId="166" formatCode="00;&quot;&quot;;&quot;&quot;"/>
    <numFmt numFmtId="167" formatCode="0000"/>
  </numFmts>
  <fonts count="11" x14ac:knownFonts="1">
    <font>
      <sz val="11"/>
      <color theme="1"/>
      <name val="Times New Roman"/>
      <family val="2"/>
      <charset val="204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1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3" fillId="0" borderId="0" xfId="1" applyNumberFormat="1" applyFont="1" applyFill="1" applyBorder="1" applyAlignment="1" applyProtection="1">
      <alignment vertical="center"/>
      <protection hidden="1"/>
    </xf>
    <xf numFmtId="167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Border="1" applyAlignment="1" applyProtection="1">
      <alignment vertical="center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>
      <alignment vertical="center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Alignment="1" applyProtection="1">
      <alignment horizontal="center" vertical="center"/>
      <protection hidden="1"/>
    </xf>
    <xf numFmtId="0" fontId="1" fillId="0" borderId="0" xfId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69"/>
  <sheetViews>
    <sheetView tabSelected="1" zoomScaleNormal="100" workbookViewId="0">
      <selection activeCell="G7" sqref="G7"/>
    </sheetView>
  </sheetViews>
  <sheetFormatPr defaultRowHeight="12.75" x14ac:dyDescent="0.25"/>
  <cols>
    <col min="1" max="1" width="1" style="14" customWidth="1"/>
    <col min="2" max="2" width="56.85546875" style="14" bestFit="1" customWidth="1"/>
    <col min="3" max="4" width="9.42578125" style="28" customWidth="1"/>
    <col min="5" max="7" width="32.5703125" style="14" customWidth="1"/>
    <col min="8" max="16384" width="9.140625" style="14"/>
  </cols>
  <sheetData>
    <row r="1" spans="1:7" s="7" customFormat="1" ht="18.75" x14ac:dyDescent="0.25">
      <c r="B1" s="30"/>
      <c r="C1" s="30"/>
      <c r="D1" s="30"/>
      <c r="E1" s="30"/>
      <c r="F1" s="30"/>
      <c r="G1" s="29" t="s">
        <v>35</v>
      </c>
    </row>
    <row r="2" spans="1:7" s="7" customFormat="1" ht="18.75" x14ac:dyDescent="0.25">
      <c r="B2" s="30"/>
      <c r="C2" s="30"/>
      <c r="D2" s="30"/>
      <c r="E2" s="30"/>
      <c r="F2" s="30"/>
      <c r="G2" s="29" t="s">
        <v>39</v>
      </c>
    </row>
    <row r="3" spans="1:7" s="7" customFormat="1" ht="18.75" x14ac:dyDescent="0.25">
      <c r="B3" s="30"/>
      <c r="C3" s="30"/>
      <c r="D3" s="30"/>
      <c r="E3" s="30"/>
      <c r="F3" s="30"/>
      <c r="G3" s="29" t="s">
        <v>40</v>
      </c>
    </row>
    <row r="4" spans="1:7" s="7" customFormat="1" ht="18.75" x14ac:dyDescent="0.25">
      <c r="B4" s="30"/>
      <c r="C4" s="30"/>
      <c r="D4" s="30"/>
      <c r="E4" s="30"/>
      <c r="F4" s="30"/>
      <c r="G4" s="29" t="s">
        <v>41</v>
      </c>
    </row>
    <row r="5" spans="1:7" s="8" customFormat="1" x14ac:dyDescent="0.25">
      <c r="B5" s="9"/>
      <c r="C5" s="9"/>
      <c r="D5" s="9"/>
      <c r="E5" s="9"/>
      <c r="F5" s="9"/>
      <c r="G5" s="9"/>
    </row>
    <row r="6" spans="1:7" s="7" customFormat="1" ht="18.75" x14ac:dyDescent="0.25">
      <c r="B6" s="30"/>
      <c r="C6" s="30"/>
      <c r="D6" s="30"/>
      <c r="E6" s="30"/>
      <c r="F6" s="30"/>
      <c r="G6" s="29" t="s">
        <v>60</v>
      </c>
    </row>
    <row r="7" spans="1:7" s="7" customFormat="1" ht="18.75" x14ac:dyDescent="0.25">
      <c r="B7" s="10"/>
      <c r="C7" s="10"/>
      <c r="D7" s="10"/>
      <c r="E7" s="10"/>
      <c r="F7" s="10"/>
      <c r="G7" s="10"/>
    </row>
    <row r="8" spans="1:7" s="12" customFormat="1" ht="39" customHeight="1" x14ac:dyDescent="0.25">
      <c r="A8" s="11"/>
      <c r="B8" s="32" t="s">
        <v>42</v>
      </c>
      <c r="C8" s="32"/>
      <c r="D8" s="32"/>
      <c r="E8" s="32"/>
      <c r="F8" s="32"/>
      <c r="G8" s="32"/>
    </row>
    <row r="9" spans="1:7" s="12" customFormat="1" ht="18.75" x14ac:dyDescent="0.25">
      <c r="A9" s="11"/>
      <c r="B9" s="31" t="s">
        <v>36</v>
      </c>
      <c r="C9" s="31"/>
      <c r="D9" s="31"/>
      <c r="E9" s="31"/>
      <c r="F9" s="31"/>
      <c r="G9" s="31"/>
    </row>
    <row r="10" spans="1:7" ht="91.5" customHeight="1" x14ac:dyDescent="0.25">
      <c r="A10" s="13"/>
      <c r="B10" s="36" t="s">
        <v>31</v>
      </c>
      <c r="C10" s="35" t="s">
        <v>32</v>
      </c>
      <c r="D10" s="35"/>
      <c r="E10" s="33" t="s">
        <v>43</v>
      </c>
      <c r="F10" s="33" t="s">
        <v>44</v>
      </c>
      <c r="G10" s="33" t="s">
        <v>45</v>
      </c>
    </row>
    <row r="11" spans="1:7" ht="193.5" customHeight="1" x14ac:dyDescent="0.25">
      <c r="A11" s="15"/>
      <c r="B11" s="37"/>
      <c r="C11" s="5" t="s">
        <v>33</v>
      </c>
      <c r="D11" s="5" t="s">
        <v>34</v>
      </c>
      <c r="E11" s="34"/>
      <c r="F11" s="34"/>
      <c r="G11" s="34"/>
    </row>
    <row r="12" spans="1:7" ht="12.75" customHeight="1" x14ac:dyDescent="0.25">
      <c r="A12" s="16"/>
      <c r="B12" s="6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</row>
    <row r="13" spans="1:7" ht="18.75" x14ac:dyDescent="0.25">
      <c r="A13" s="17"/>
      <c r="B13" s="18" t="s">
        <v>46</v>
      </c>
      <c r="C13" s="2">
        <v>1</v>
      </c>
      <c r="D13" s="2">
        <v>0</v>
      </c>
      <c r="E13" s="3">
        <f>E14+E15+E16+E17+E18+E19+E20</f>
        <v>115221200.38</v>
      </c>
      <c r="F13" s="3">
        <f>F14+F15+F16+F17+F18+F19+F20</f>
        <v>16480344.550000001</v>
      </c>
      <c r="G13" s="3">
        <f t="shared" ref="G13:G54" si="0">F13/E13*100</f>
        <v>14.303222406681893</v>
      </c>
    </row>
    <row r="14" spans="1:7" ht="56.25" x14ac:dyDescent="0.25">
      <c r="A14" s="17"/>
      <c r="B14" s="18" t="s">
        <v>30</v>
      </c>
      <c r="C14" s="2">
        <v>1</v>
      </c>
      <c r="D14" s="2">
        <v>2</v>
      </c>
      <c r="E14" s="3">
        <v>3194427.84</v>
      </c>
      <c r="F14" s="3">
        <v>711279.45</v>
      </c>
      <c r="G14" s="3">
        <f t="shared" si="0"/>
        <v>22.266255042405341</v>
      </c>
    </row>
    <row r="15" spans="1:7" ht="75" x14ac:dyDescent="0.25">
      <c r="A15" s="17"/>
      <c r="B15" s="18" t="s">
        <v>29</v>
      </c>
      <c r="C15" s="2">
        <v>1</v>
      </c>
      <c r="D15" s="2">
        <v>3</v>
      </c>
      <c r="E15" s="3">
        <v>57000</v>
      </c>
      <c r="F15" s="3">
        <v>10433</v>
      </c>
      <c r="G15" s="3">
        <f t="shared" si="0"/>
        <v>18.303508771929824</v>
      </c>
    </row>
    <row r="16" spans="1:7" ht="93.75" x14ac:dyDescent="0.25">
      <c r="A16" s="17"/>
      <c r="B16" s="18" t="s">
        <v>28</v>
      </c>
      <c r="C16" s="2">
        <v>1</v>
      </c>
      <c r="D16" s="2">
        <v>4</v>
      </c>
      <c r="E16" s="3">
        <v>28500369.100000001</v>
      </c>
      <c r="F16" s="3">
        <v>6355866.96</v>
      </c>
      <c r="G16" s="3">
        <f t="shared" si="0"/>
        <v>22.300998761451126</v>
      </c>
    </row>
    <row r="17" spans="1:7" ht="18.75" x14ac:dyDescent="0.25">
      <c r="A17" s="17"/>
      <c r="B17" s="18" t="s">
        <v>37</v>
      </c>
      <c r="C17" s="2">
        <v>1</v>
      </c>
      <c r="D17" s="2">
        <v>5</v>
      </c>
      <c r="E17" s="3">
        <v>72.319999999999993</v>
      </c>
      <c r="F17" s="3">
        <v>0</v>
      </c>
      <c r="G17" s="3">
        <f t="shared" si="0"/>
        <v>0</v>
      </c>
    </row>
    <row r="18" spans="1:7" ht="75" x14ac:dyDescent="0.25">
      <c r="A18" s="17"/>
      <c r="B18" s="18" t="s">
        <v>27</v>
      </c>
      <c r="C18" s="2">
        <v>1</v>
      </c>
      <c r="D18" s="2">
        <v>6</v>
      </c>
      <c r="E18" s="3">
        <v>14658270.07</v>
      </c>
      <c r="F18" s="3">
        <v>3295885.11</v>
      </c>
      <c r="G18" s="3">
        <f t="shared" si="0"/>
        <v>22.484816381882915</v>
      </c>
    </row>
    <row r="19" spans="1:7" ht="18.75" x14ac:dyDescent="0.25">
      <c r="A19" s="17"/>
      <c r="B19" s="18" t="s">
        <v>26</v>
      </c>
      <c r="C19" s="2">
        <v>1</v>
      </c>
      <c r="D19" s="2">
        <v>11</v>
      </c>
      <c r="E19" s="3">
        <v>100000</v>
      </c>
      <c r="F19" s="3">
        <v>0</v>
      </c>
      <c r="G19" s="3">
        <f t="shared" si="0"/>
        <v>0</v>
      </c>
    </row>
    <row r="20" spans="1:7" ht="18.75" x14ac:dyDescent="0.25">
      <c r="A20" s="17"/>
      <c r="B20" s="18" t="s">
        <v>25</v>
      </c>
      <c r="C20" s="2">
        <v>1</v>
      </c>
      <c r="D20" s="2">
        <v>13</v>
      </c>
      <c r="E20" s="3">
        <v>68711061.049999997</v>
      </c>
      <c r="F20" s="3">
        <v>6106880.0300000003</v>
      </c>
      <c r="G20" s="3">
        <f t="shared" si="0"/>
        <v>8.8877684854205885</v>
      </c>
    </row>
    <row r="21" spans="1:7" ht="18.75" x14ac:dyDescent="0.25">
      <c r="A21" s="17"/>
      <c r="B21" s="18" t="s">
        <v>47</v>
      </c>
      <c r="C21" s="2">
        <v>2</v>
      </c>
      <c r="D21" s="2">
        <v>0</v>
      </c>
      <c r="E21" s="3">
        <f>E22</f>
        <v>2322597.2400000002</v>
      </c>
      <c r="F21" s="3">
        <f>F22</f>
        <v>42099.54</v>
      </c>
      <c r="G21" s="3">
        <f t="shared" si="0"/>
        <v>1.8126061322625182</v>
      </c>
    </row>
    <row r="22" spans="1:7" ht="18.75" x14ac:dyDescent="0.25">
      <c r="A22" s="17"/>
      <c r="B22" s="18" t="s">
        <v>24</v>
      </c>
      <c r="C22" s="2">
        <v>2</v>
      </c>
      <c r="D22" s="2">
        <v>4</v>
      </c>
      <c r="E22" s="3">
        <v>2322597.2400000002</v>
      </c>
      <c r="F22" s="3">
        <v>42099.54</v>
      </c>
      <c r="G22" s="3">
        <f t="shared" si="0"/>
        <v>1.8126061322625182</v>
      </c>
    </row>
    <row r="23" spans="1:7" ht="37.5" x14ac:dyDescent="0.25">
      <c r="A23" s="17"/>
      <c r="B23" s="18" t="s">
        <v>48</v>
      </c>
      <c r="C23" s="2">
        <v>3</v>
      </c>
      <c r="D23" s="2">
        <v>0</v>
      </c>
      <c r="E23" s="3">
        <f>E24</f>
        <v>513137</v>
      </c>
      <c r="F23" s="3">
        <f>F24</f>
        <v>6200</v>
      </c>
      <c r="G23" s="3">
        <f t="shared" si="0"/>
        <v>1.2082543258428062</v>
      </c>
    </row>
    <row r="24" spans="1:7" ht="75" x14ac:dyDescent="0.25">
      <c r="A24" s="17"/>
      <c r="B24" s="18" t="s">
        <v>38</v>
      </c>
      <c r="C24" s="2">
        <v>3</v>
      </c>
      <c r="D24" s="2">
        <v>10</v>
      </c>
      <c r="E24" s="3">
        <v>513137</v>
      </c>
      <c r="F24" s="3">
        <v>6200</v>
      </c>
      <c r="G24" s="3">
        <f t="shared" si="0"/>
        <v>1.2082543258428062</v>
      </c>
    </row>
    <row r="25" spans="1:7" ht="18.75" x14ac:dyDescent="0.25">
      <c r="A25" s="17"/>
      <c r="B25" s="18" t="s">
        <v>49</v>
      </c>
      <c r="C25" s="2">
        <v>4</v>
      </c>
      <c r="D25" s="2">
        <v>0</v>
      </c>
      <c r="E25" s="3">
        <f>E26+E27+E28+E29+E30</f>
        <v>24177188.619999997</v>
      </c>
      <c r="F25" s="3">
        <f>F26+F27+F28+F29+F30</f>
        <v>3197709.79</v>
      </c>
      <c r="G25" s="3">
        <f t="shared" si="0"/>
        <v>13.226144032953325</v>
      </c>
    </row>
    <row r="26" spans="1:7" ht="18.75" x14ac:dyDescent="0.25">
      <c r="A26" s="17"/>
      <c r="B26" s="18" t="s">
        <v>23</v>
      </c>
      <c r="C26" s="2">
        <v>4</v>
      </c>
      <c r="D26" s="2">
        <v>1</v>
      </c>
      <c r="E26" s="3">
        <v>1042140</v>
      </c>
      <c r="F26" s="3">
        <v>182956.81</v>
      </c>
      <c r="G26" s="3">
        <f t="shared" si="0"/>
        <v>17.555876369777572</v>
      </c>
    </row>
    <row r="27" spans="1:7" ht="18.75" x14ac:dyDescent="0.25">
      <c r="A27" s="17"/>
      <c r="B27" s="18" t="s">
        <v>22</v>
      </c>
      <c r="C27" s="2">
        <v>4</v>
      </c>
      <c r="D27" s="2">
        <v>5</v>
      </c>
      <c r="E27" s="3">
        <v>9163133.0899999999</v>
      </c>
      <c r="F27" s="3">
        <v>1322852.79</v>
      </c>
      <c r="G27" s="3">
        <f t="shared" si="0"/>
        <v>14.436686415082944</v>
      </c>
    </row>
    <row r="28" spans="1:7" ht="18.75" x14ac:dyDescent="0.25">
      <c r="A28" s="17"/>
      <c r="B28" s="18" t="s">
        <v>21</v>
      </c>
      <c r="C28" s="2">
        <v>4</v>
      </c>
      <c r="D28" s="2">
        <v>8</v>
      </c>
      <c r="E28" s="3">
        <v>2674666.75</v>
      </c>
      <c r="F28" s="3">
        <v>613463.52</v>
      </c>
      <c r="G28" s="3">
        <f t="shared" si="0"/>
        <v>22.936073064055552</v>
      </c>
    </row>
    <row r="29" spans="1:7" ht="18.75" x14ac:dyDescent="0.25">
      <c r="A29" s="17"/>
      <c r="B29" s="18" t="s">
        <v>20</v>
      </c>
      <c r="C29" s="2">
        <v>4</v>
      </c>
      <c r="D29" s="2">
        <v>9</v>
      </c>
      <c r="E29" s="3">
        <v>10418027.779999999</v>
      </c>
      <c r="F29" s="3">
        <v>1078436.67</v>
      </c>
      <c r="G29" s="3">
        <f t="shared" si="0"/>
        <v>10.351639415574681</v>
      </c>
    </row>
    <row r="30" spans="1:7" ht="37.5" x14ac:dyDescent="0.25">
      <c r="A30" s="17"/>
      <c r="B30" s="18" t="s">
        <v>19</v>
      </c>
      <c r="C30" s="2">
        <v>4</v>
      </c>
      <c r="D30" s="2">
        <v>12</v>
      </c>
      <c r="E30" s="3">
        <v>879221</v>
      </c>
      <c r="F30" s="3">
        <v>0</v>
      </c>
      <c r="G30" s="3">
        <f t="shared" si="0"/>
        <v>0</v>
      </c>
    </row>
    <row r="31" spans="1:7" ht="18.75" x14ac:dyDescent="0.25">
      <c r="A31" s="17"/>
      <c r="B31" s="18" t="s">
        <v>50</v>
      </c>
      <c r="C31" s="2">
        <v>5</v>
      </c>
      <c r="D31" s="2">
        <v>0</v>
      </c>
      <c r="E31" s="3">
        <f>E32+E33+E34+E35</f>
        <v>15485771.16</v>
      </c>
      <c r="F31" s="3">
        <f>F32+F33+F34+F35</f>
        <v>4973580.4800000004</v>
      </c>
      <c r="G31" s="3">
        <f t="shared" si="0"/>
        <v>32.117099165502587</v>
      </c>
    </row>
    <row r="32" spans="1:7" ht="18.75" x14ac:dyDescent="0.25">
      <c r="A32" s="17"/>
      <c r="B32" s="18" t="s">
        <v>18</v>
      </c>
      <c r="C32" s="2">
        <v>5</v>
      </c>
      <c r="D32" s="2">
        <v>1</v>
      </c>
      <c r="E32" s="3">
        <v>331446</v>
      </c>
      <c r="F32" s="3">
        <v>133514.66</v>
      </c>
      <c r="G32" s="3">
        <f t="shared" si="0"/>
        <v>40.282477386964999</v>
      </c>
    </row>
    <row r="33" spans="1:7" ht="18.75" x14ac:dyDescent="0.25">
      <c r="A33" s="17"/>
      <c r="B33" s="18" t="s">
        <v>17</v>
      </c>
      <c r="C33" s="2">
        <v>5</v>
      </c>
      <c r="D33" s="2">
        <v>2</v>
      </c>
      <c r="E33" s="3">
        <v>11043221.02</v>
      </c>
      <c r="F33" s="3">
        <v>3564043.02</v>
      </c>
      <c r="G33" s="3">
        <f t="shared" si="0"/>
        <v>32.273582259607807</v>
      </c>
    </row>
    <row r="34" spans="1:7" ht="18.75" x14ac:dyDescent="0.25">
      <c r="A34" s="17"/>
      <c r="B34" s="18" t="s">
        <v>16</v>
      </c>
      <c r="C34" s="2">
        <v>5</v>
      </c>
      <c r="D34" s="2">
        <v>3</v>
      </c>
      <c r="E34" s="3">
        <v>3877330.8</v>
      </c>
      <c r="F34" s="3">
        <v>1276022.8</v>
      </c>
      <c r="G34" s="3">
        <f t="shared" si="0"/>
        <v>32.909825491289006</v>
      </c>
    </row>
    <row r="35" spans="1:7" ht="37.5" x14ac:dyDescent="0.25">
      <c r="A35" s="17"/>
      <c r="B35" s="18" t="s">
        <v>51</v>
      </c>
      <c r="C35" s="2">
        <v>5</v>
      </c>
      <c r="D35" s="2">
        <v>5</v>
      </c>
      <c r="E35" s="3">
        <v>233773.34</v>
      </c>
      <c r="F35" s="3">
        <v>0</v>
      </c>
      <c r="G35" s="3">
        <f t="shared" si="0"/>
        <v>0</v>
      </c>
    </row>
    <row r="36" spans="1:7" ht="18.75" x14ac:dyDescent="0.25">
      <c r="A36" s="17"/>
      <c r="B36" s="18" t="s">
        <v>52</v>
      </c>
      <c r="C36" s="2">
        <v>6</v>
      </c>
      <c r="D36" s="2">
        <v>0</v>
      </c>
      <c r="E36" s="3">
        <f>E37</f>
        <v>243872.29</v>
      </c>
      <c r="F36" s="3">
        <f>F37</f>
        <v>0</v>
      </c>
      <c r="G36" s="3">
        <f t="shared" si="0"/>
        <v>0</v>
      </c>
    </row>
    <row r="37" spans="1:7" ht="37.5" x14ac:dyDescent="0.25">
      <c r="A37" s="17"/>
      <c r="B37" s="18" t="s">
        <v>53</v>
      </c>
      <c r="C37" s="2">
        <v>6</v>
      </c>
      <c r="D37" s="2">
        <v>5</v>
      </c>
      <c r="E37" s="3">
        <v>243872.29</v>
      </c>
      <c r="F37" s="3">
        <v>0</v>
      </c>
      <c r="G37" s="3">
        <f t="shared" si="0"/>
        <v>0</v>
      </c>
    </row>
    <row r="38" spans="1:7" ht="18.75" x14ac:dyDescent="0.25">
      <c r="A38" s="17"/>
      <c r="B38" s="18" t="s">
        <v>54</v>
      </c>
      <c r="C38" s="2">
        <v>7</v>
      </c>
      <c r="D38" s="2">
        <v>0</v>
      </c>
      <c r="E38" s="3">
        <f>E39+E40+E41+E42+E43+E44</f>
        <v>757507882.90999997</v>
      </c>
      <c r="F38" s="3">
        <f>F39+F40+F41+F42+F43+F44</f>
        <v>206564790.78999999</v>
      </c>
      <c r="G38" s="3">
        <f t="shared" si="0"/>
        <v>27.268995537904139</v>
      </c>
    </row>
    <row r="39" spans="1:7" ht="18.75" x14ac:dyDescent="0.25">
      <c r="A39" s="17"/>
      <c r="B39" s="18" t="s">
        <v>15</v>
      </c>
      <c r="C39" s="2">
        <v>7</v>
      </c>
      <c r="D39" s="2">
        <v>1</v>
      </c>
      <c r="E39" s="3">
        <v>139816962.44999999</v>
      </c>
      <c r="F39" s="3">
        <v>38951965.82</v>
      </c>
      <c r="G39" s="3">
        <f t="shared" si="0"/>
        <v>27.859256228606476</v>
      </c>
    </row>
    <row r="40" spans="1:7" ht="18.75" x14ac:dyDescent="0.25">
      <c r="A40" s="17"/>
      <c r="B40" s="18" t="s">
        <v>14</v>
      </c>
      <c r="C40" s="2">
        <v>7</v>
      </c>
      <c r="D40" s="2">
        <v>2</v>
      </c>
      <c r="E40" s="3">
        <v>481476346.20999998</v>
      </c>
      <c r="F40" s="3">
        <v>135062735.47999999</v>
      </c>
      <c r="G40" s="3">
        <f t="shared" si="0"/>
        <v>28.051790403238471</v>
      </c>
    </row>
    <row r="41" spans="1:7" ht="18.75" x14ac:dyDescent="0.25">
      <c r="A41" s="17"/>
      <c r="B41" s="18" t="s">
        <v>13</v>
      </c>
      <c r="C41" s="2">
        <v>7</v>
      </c>
      <c r="D41" s="2">
        <v>3</v>
      </c>
      <c r="E41" s="3">
        <v>49763347.299999997</v>
      </c>
      <c r="F41" s="3">
        <v>13871790.52</v>
      </c>
      <c r="G41" s="3">
        <f t="shared" si="0"/>
        <v>27.875517368985349</v>
      </c>
    </row>
    <row r="42" spans="1:7" ht="37.5" x14ac:dyDescent="0.25">
      <c r="A42" s="17"/>
      <c r="B42" s="18" t="s">
        <v>12</v>
      </c>
      <c r="C42" s="2">
        <v>7</v>
      </c>
      <c r="D42" s="2">
        <v>5</v>
      </c>
      <c r="E42" s="3">
        <v>161600</v>
      </c>
      <c r="F42" s="3">
        <v>38000</v>
      </c>
      <c r="G42" s="3">
        <f t="shared" si="0"/>
        <v>23.514851485148512</v>
      </c>
    </row>
    <row r="43" spans="1:7" ht="18.75" x14ac:dyDescent="0.25">
      <c r="A43" s="17"/>
      <c r="B43" s="18" t="s">
        <v>11</v>
      </c>
      <c r="C43" s="2">
        <v>7</v>
      </c>
      <c r="D43" s="2">
        <v>7</v>
      </c>
      <c r="E43" s="3">
        <v>25896133.09</v>
      </c>
      <c r="F43" s="3">
        <v>4418824.99</v>
      </c>
      <c r="G43" s="3">
        <f t="shared" si="0"/>
        <v>17.063647976486362</v>
      </c>
    </row>
    <row r="44" spans="1:7" ht="18.75" x14ac:dyDescent="0.25">
      <c r="A44" s="17"/>
      <c r="B44" s="18" t="s">
        <v>10</v>
      </c>
      <c r="C44" s="2">
        <v>7</v>
      </c>
      <c r="D44" s="2">
        <v>9</v>
      </c>
      <c r="E44" s="3">
        <v>60393493.859999999</v>
      </c>
      <c r="F44" s="3">
        <v>14221473.98</v>
      </c>
      <c r="G44" s="3">
        <f t="shared" si="0"/>
        <v>23.548023257219121</v>
      </c>
    </row>
    <row r="45" spans="1:7" ht="18.75" x14ac:dyDescent="0.25">
      <c r="A45" s="17"/>
      <c r="B45" s="18" t="s">
        <v>55</v>
      </c>
      <c r="C45" s="2">
        <v>8</v>
      </c>
      <c r="D45" s="2">
        <v>0</v>
      </c>
      <c r="E45" s="3">
        <f>E46+E47</f>
        <v>129197236.07999998</v>
      </c>
      <c r="F45" s="3">
        <f>F46+F47</f>
        <v>45137854.420000002</v>
      </c>
      <c r="G45" s="3">
        <f t="shared" si="0"/>
        <v>34.937167225504943</v>
      </c>
    </row>
    <row r="46" spans="1:7" ht="18.75" x14ac:dyDescent="0.25">
      <c r="A46" s="17"/>
      <c r="B46" s="18" t="s">
        <v>9</v>
      </c>
      <c r="C46" s="2">
        <v>8</v>
      </c>
      <c r="D46" s="2">
        <v>1</v>
      </c>
      <c r="E46" s="3">
        <v>68090525.069999993</v>
      </c>
      <c r="F46" s="3">
        <v>28346333.469999999</v>
      </c>
      <c r="G46" s="3">
        <f t="shared" si="0"/>
        <v>41.630364049709925</v>
      </c>
    </row>
    <row r="47" spans="1:7" ht="37.5" x14ac:dyDescent="0.25">
      <c r="A47" s="17"/>
      <c r="B47" s="18" t="s">
        <v>8</v>
      </c>
      <c r="C47" s="2">
        <v>8</v>
      </c>
      <c r="D47" s="2">
        <v>4</v>
      </c>
      <c r="E47" s="3">
        <v>61106711.009999998</v>
      </c>
      <c r="F47" s="3">
        <v>16791520.949999999</v>
      </c>
      <c r="G47" s="3">
        <f t="shared" si="0"/>
        <v>27.479012816206222</v>
      </c>
    </row>
    <row r="48" spans="1:7" ht="18.75" x14ac:dyDescent="0.25">
      <c r="A48" s="17"/>
      <c r="B48" s="18" t="s">
        <v>56</v>
      </c>
      <c r="C48" s="2">
        <v>10</v>
      </c>
      <c r="D48" s="2">
        <v>0</v>
      </c>
      <c r="E48" s="3">
        <f>E49+E50+E51+E52</f>
        <v>45637522.039999999</v>
      </c>
      <c r="F48" s="3">
        <f>F49+F50+F51+F52</f>
        <v>10335480.73</v>
      </c>
      <c r="G48" s="3">
        <f t="shared" si="0"/>
        <v>22.646892881128043</v>
      </c>
    </row>
    <row r="49" spans="1:7" ht="18.75" x14ac:dyDescent="0.25">
      <c r="A49" s="17"/>
      <c r="B49" s="18" t="s">
        <v>7</v>
      </c>
      <c r="C49" s="2">
        <v>10</v>
      </c>
      <c r="D49" s="2">
        <v>1</v>
      </c>
      <c r="E49" s="3">
        <v>3209000.4</v>
      </c>
      <c r="F49" s="3">
        <v>743237.83</v>
      </c>
      <c r="G49" s="3">
        <f t="shared" si="0"/>
        <v>23.161038870546726</v>
      </c>
    </row>
    <row r="50" spans="1:7" ht="18.75" x14ac:dyDescent="0.25">
      <c r="A50" s="17"/>
      <c r="B50" s="18" t="s">
        <v>6</v>
      </c>
      <c r="C50" s="2">
        <v>10</v>
      </c>
      <c r="D50" s="2">
        <v>3</v>
      </c>
      <c r="E50" s="3">
        <v>431287</v>
      </c>
      <c r="F50" s="3">
        <v>122720</v>
      </c>
      <c r="G50" s="3">
        <f t="shared" si="0"/>
        <v>28.454370291708305</v>
      </c>
    </row>
    <row r="51" spans="1:7" ht="18.75" x14ac:dyDescent="0.25">
      <c r="A51" s="17"/>
      <c r="B51" s="18" t="s">
        <v>5</v>
      </c>
      <c r="C51" s="2">
        <v>10</v>
      </c>
      <c r="D51" s="2">
        <v>4</v>
      </c>
      <c r="E51" s="3">
        <v>38379785.899999999</v>
      </c>
      <c r="F51" s="3">
        <v>8558066.8200000003</v>
      </c>
      <c r="G51" s="3">
        <f t="shared" si="0"/>
        <v>22.298370403363819</v>
      </c>
    </row>
    <row r="52" spans="1:7" ht="37.5" x14ac:dyDescent="0.25">
      <c r="A52" s="17"/>
      <c r="B52" s="18" t="s">
        <v>4</v>
      </c>
      <c r="C52" s="2">
        <v>10</v>
      </c>
      <c r="D52" s="2">
        <v>6</v>
      </c>
      <c r="E52" s="3">
        <v>3617448.74</v>
      </c>
      <c r="F52" s="3">
        <v>911456.08</v>
      </c>
      <c r="G52" s="3">
        <f t="shared" si="0"/>
        <v>25.19610215679241</v>
      </c>
    </row>
    <row r="53" spans="1:7" ht="18.75" x14ac:dyDescent="0.25">
      <c r="A53" s="17"/>
      <c r="B53" s="18" t="s">
        <v>57</v>
      </c>
      <c r="C53" s="2">
        <v>11</v>
      </c>
      <c r="D53" s="2">
        <v>0</v>
      </c>
      <c r="E53" s="3">
        <f>E54</f>
        <v>5675388.9500000002</v>
      </c>
      <c r="F53" s="3">
        <f>F54</f>
        <v>3168769.73</v>
      </c>
      <c r="G53" s="3">
        <f t="shared" si="0"/>
        <v>55.833525383313152</v>
      </c>
    </row>
    <row r="54" spans="1:7" ht="18.75" x14ac:dyDescent="0.25">
      <c r="A54" s="17"/>
      <c r="B54" s="18" t="s">
        <v>3</v>
      </c>
      <c r="C54" s="2">
        <v>11</v>
      </c>
      <c r="D54" s="2">
        <v>2</v>
      </c>
      <c r="E54" s="3">
        <v>5675388.9500000002</v>
      </c>
      <c r="F54" s="3">
        <v>3168769.73</v>
      </c>
      <c r="G54" s="3">
        <f t="shared" si="0"/>
        <v>55.833525383313152</v>
      </c>
    </row>
    <row r="55" spans="1:7" s="21" customFormat="1" ht="56.25" x14ac:dyDescent="0.25">
      <c r="A55" s="19"/>
      <c r="B55" s="20" t="s">
        <v>58</v>
      </c>
      <c r="C55" s="2">
        <v>14</v>
      </c>
      <c r="D55" s="2">
        <v>0</v>
      </c>
      <c r="E55" s="4">
        <f>E56</f>
        <v>59757719</v>
      </c>
      <c r="F55" s="4">
        <f>F56</f>
        <v>19013820</v>
      </c>
      <c r="G55" s="3">
        <f t="shared" ref="G55:G57" si="1">F55/E55*100</f>
        <v>31.818182350634906</v>
      </c>
    </row>
    <row r="56" spans="1:7" ht="56.25" x14ac:dyDescent="0.25">
      <c r="A56" s="22"/>
      <c r="B56" s="20" t="s">
        <v>2</v>
      </c>
      <c r="C56" s="2">
        <v>14</v>
      </c>
      <c r="D56" s="2">
        <v>1</v>
      </c>
      <c r="E56" s="4">
        <v>59757719</v>
      </c>
      <c r="F56" s="4">
        <v>19013820</v>
      </c>
      <c r="G56" s="3">
        <f t="shared" si="1"/>
        <v>31.818182350634906</v>
      </c>
    </row>
    <row r="57" spans="1:7" ht="18.75" x14ac:dyDescent="0.25">
      <c r="A57" s="22"/>
      <c r="B57" s="20" t="s">
        <v>59</v>
      </c>
      <c r="C57" s="23"/>
      <c r="D57" s="23"/>
      <c r="E57" s="4">
        <f>E13+E21+E23+E25+E31+E36+E38+E45+E48+E53+E55</f>
        <v>1155739515.6699998</v>
      </c>
      <c r="F57" s="4">
        <f>F13+F21+F23+F25+F31+F36+F38+F45+F48+F53+F55</f>
        <v>308920650.03000003</v>
      </c>
      <c r="G57" s="3">
        <f t="shared" si="1"/>
        <v>26.729262592610585</v>
      </c>
    </row>
    <row r="58" spans="1:7" x14ac:dyDescent="0.25">
      <c r="A58" s="24" t="s">
        <v>1</v>
      </c>
      <c r="B58" s="25"/>
      <c r="C58" s="26"/>
      <c r="D58" s="26"/>
      <c r="E58" s="13"/>
      <c r="F58" s="13"/>
      <c r="G58" s="13"/>
    </row>
    <row r="59" spans="1:7" x14ac:dyDescent="0.25">
      <c r="A59" s="24"/>
      <c r="B59" s="25"/>
      <c r="C59" s="26"/>
      <c r="D59" s="26"/>
      <c r="E59" s="13"/>
      <c r="F59" s="13"/>
      <c r="G59" s="13"/>
    </row>
    <row r="60" spans="1:7" ht="12.75" customHeight="1" x14ac:dyDescent="0.25">
      <c r="A60" s="24"/>
      <c r="B60" s="25"/>
      <c r="C60" s="26"/>
      <c r="D60" s="26"/>
      <c r="E60" s="13"/>
      <c r="F60" s="13"/>
      <c r="G60" s="13"/>
    </row>
    <row r="61" spans="1:7" ht="12.75" customHeight="1" x14ac:dyDescent="0.25">
      <c r="A61" s="24" t="s">
        <v>1</v>
      </c>
      <c r="B61" s="25"/>
      <c r="C61" s="26"/>
      <c r="D61" s="26"/>
      <c r="E61" s="13"/>
      <c r="F61" s="13"/>
      <c r="G61" s="13"/>
    </row>
    <row r="62" spans="1:7" ht="12.75" customHeight="1" x14ac:dyDescent="0.25">
      <c r="A62" s="24"/>
      <c r="B62" s="25"/>
      <c r="C62" s="26"/>
      <c r="D62" s="26"/>
      <c r="E62" s="13"/>
      <c r="F62" s="13"/>
      <c r="G62" s="13"/>
    </row>
    <row r="63" spans="1:7" ht="12.75" customHeight="1" x14ac:dyDescent="0.25">
      <c r="A63" s="24"/>
      <c r="B63" s="25"/>
      <c r="C63" s="26"/>
      <c r="D63" s="26"/>
      <c r="E63" s="13"/>
      <c r="F63" s="13"/>
      <c r="G63" s="13"/>
    </row>
    <row r="64" spans="1:7" ht="12.75" customHeight="1" x14ac:dyDescent="0.25">
      <c r="A64" s="24" t="s">
        <v>1</v>
      </c>
      <c r="B64" s="25"/>
      <c r="C64" s="26"/>
      <c r="D64" s="26"/>
      <c r="E64" s="13"/>
      <c r="F64" s="13"/>
      <c r="G64" s="13"/>
    </row>
    <row r="65" spans="1:7" ht="12.75" customHeight="1" x14ac:dyDescent="0.25">
      <c r="A65" s="24"/>
      <c r="B65" s="25"/>
      <c r="C65" s="26"/>
      <c r="D65" s="26"/>
      <c r="E65" s="13"/>
      <c r="F65" s="13"/>
      <c r="G65" s="13"/>
    </row>
    <row r="66" spans="1:7" ht="12.75" customHeight="1" x14ac:dyDescent="0.25">
      <c r="A66" s="24"/>
      <c r="B66" s="25"/>
      <c r="C66" s="26"/>
      <c r="D66" s="26"/>
      <c r="E66" s="13"/>
      <c r="F66" s="13"/>
      <c r="G66" s="13"/>
    </row>
    <row r="67" spans="1:7" ht="12.75" customHeight="1" x14ac:dyDescent="0.25">
      <c r="A67" s="24" t="s">
        <v>1</v>
      </c>
      <c r="B67" s="25"/>
      <c r="C67" s="26"/>
      <c r="D67" s="26"/>
      <c r="E67" s="13"/>
      <c r="F67" s="13"/>
      <c r="G67" s="13"/>
    </row>
    <row r="68" spans="1:7" ht="12.75" customHeight="1" x14ac:dyDescent="0.25">
      <c r="A68" s="22"/>
      <c r="B68" s="25"/>
      <c r="C68" s="27"/>
      <c r="D68" s="27"/>
      <c r="E68" s="16"/>
      <c r="F68" s="16"/>
      <c r="G68" s="16"/>
    </row>
    <row r="69" spans="1:7" ht="12.75" customHeight="1" x14ac:dyDescent="0.25">
      <c r="A69" s="16" t="s">
        <v>0</v>
      </c>
      <c r="B69" s="16"/>
      <c r="C69" s="27"/>
      <c r="D69" s="27"/>
      <c r="E69" s="16"/>
      <c r="F69" s="16"/>
      <c r="G69" s="16"/>
    </row>
  </sheetData>
  <autoFilter ref="A12:G58">
    <filterColumn colId="1" showButton="0"/>
  </autoFilter>
  <mergeCells count="7">
    <mergeCell ref="B9:G9"/>
    <mergeCell ref="B8:G8"/>
    <mergeCell ref="G10:G11"/>
    <mergeCell ref="C10:D10"/>
    <mergeCell ref="E10:E11"/>
    <mergeCell ref="F10:F11"/>
    <mergeCell ref="B10:B11"/>
  </mergeCells>
  <pageMargins left="0.78740157480314965" right="0.19685039370078741" top="0.39370078740157483" bottom="0.39370078740157483" header="0.23622047244094491" footer="0.23622047244094491"/>
  <pageSetup paperSize="9" scale="54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ПБС_2</vt:lpstr>
      <vt:lpstr>'БР ГРБС по ПБС_2'!Заголовки_для_печати</vt:lpstr>
      <vt:lpstr>'БР ГРБС по ПБС_2'!Область_печати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BUD-Mezenceva</cp:lastModifiedBy>
  <cp:lastPrinted>2023-05-10T04:22:49Z</cp:lastPrinted>
  <dcterms:created xsi:type="dcterms:W3CDTF">2017-04-25T09:35:42Z</dcterms:created>
  <dcterms:modified xsi:type="dcterms:W3CDTF">2023-06-13T04:32:39Z</dcterms:modified>
</cp:coreProperties>
</file>