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Новая папка\Вестник\19\"/>
    </mc:Choice>
  </mc:AlternateContent>
  <workbookProtection workbookPassword="C86F" lockStructure="1"/>
  <bookViews>
    <workbookView xWindow="360" yWindow="330" windowWidth="18855" windowHeight="7635" firstSheet="4" activeTab="5"/>
  </bookViews>
  <sheets>
    <sheet name="@Формулы" sheetId="1" state="hidden" r:id="rId1"/>
    <sheet name="@Параметры" sheetId="2" state="hidden" r:id="rId2"/>
    <sheet name="@Ячейки" sheetId="3" state="hidden" r:id="rId3"/>
    <sheet name="@Таблицы" sheetId="4" state="hidden" r:id="rId4"/>
    <sheet name="Шапка" sheetId="5" r:id="rId5"/>
    <sheet name="Общие_данные" sheetId="6" r:id="rId6"/>
    <sheet name="Государство_Общество_Политика" sheetId="7" r:id="rId7"/>
    <sheet name="Социальная_сфера" sheetId="8" r:id="rId8"/>
    <sheet name="Экономика" sheetId="9" r:id="rId9"/>
    <sheet name="Оборона_Безопасность_Законност" sheetId="10" r:id="rId10"/>
    <sheet name="ЖК_сфера" sheetId="11" r:id="rId11"/>
  </sheets>
  <definedNames>
    <definedName name="Учреждение" localSheetId="4">Шапка!$C$3</definedName>
  </definedNames>
  <calcPr calcId="162913"/>
</workbook>
</file>

<file path=xl/calcChain.xml><?xml version="1.0" encoding="utf-8"?>
<calcChain xmlns="http://schemas.openxmlformats.org/spreadsheetml/2006/main">
  <c r="D5" i="6" l="1"/>
  <c r="E5" i="6"/>
  <c r="F5" i="6"/>
  <c r="H5" i="6"/>
  <c r="G6" i="6"/>
  <c r="J6" i="6"/>
  <c r="K6" i="6"/>
  <c r="G7" i="6"/>
  <c r="D8" i="6"/>
  <c r="E8" i="6"/>
  <c r="F8" i="6"/>
  <c r="H8" i="6"/>
  <c r="G9" i="6"/>
  <c r="G10" i="6"/>
  <c r="G11" i="6"/>
  <c r="G12" i="6"/>
  <c r="G13" i="6"/>
  <c r="G14" i="6"/>
  <c r="G15" i="6"/>
  <c r="G16" i="6"/>
  <c r="G17" i="6"/>
  <c r="G18" i="6"/>
  <c r="D19" i="6"/>
  <c r="G19" i="6" s="1"/>
  <c r="E19" i="6"/>
  <c r="F19" i="6"/>
  <c r="H19" i="6"/>
  <c r="G20" i="6"/>
  <c r="G21" i="6"/>
  <c r="G22" i="6"/>
  <c r="G23" i="6"/>
  <c r="G24" i="6"/>
  <c r="I24" i="6"/>
  <c r="J24" i="6"/>
  <c r="K24" i="6"/>
  <c r="M24" i="6"/>
  <c r="G25" i="6"/>
  <c r="I25" i="6"/>
  <c r="J25" i="6"/>
  <c r="K25" i="6"/>
  <c r="L25" i="6"/>
  <c r="M25" i="6"/>
  <c r="G26" i="6"/>
  <c r="G27" i="6"/>
  <c r="I27" i="6"/>
  <c r="J27" i="6"/>
  <c r="K27" i="6"/>
  <c r="L27" i="6"/>
  <c r="M27" i="6"/>
  <c r="G28" i="6"/>
  <c r="I28" i="6"/>
  <c r="J28" i="6"/>
  <c r="K28" i="6"/>
  <c r="M28" i="6"/>
  <c r="G29" i="6"/>
  <c r="D30" i="6"/>
  <c r="I31" i="6" s="1"/>
  <c r="E30" i="6"/>
  <c r="J31" i="6" s="1"/>
  <c r="F30" i="6"/>
  <c r="H30" i="6"/>
  <c r="M31" i="6" s="1"/>
  <c r="G31" i="6"/>
  <c r="G32" i="6"/>
  <c r="I32" i="6"/>
  <c r="J32" i="6"/>
  <c r="G33" i="6"/>
  <c r="J33" i="6"/>
  <c r="G34" i="6"/>
  <c r="I34" i="6"/>
  <c r="J34" i="6"/>
  <c r="K34" i="6"/>
  <c r="M34" i="6"/>
  <c r="G35" i="6"/>
  <c r="G36" i="6"/>
  <c r="I36" i="6"/>
  <c r="J36" i="6"/>
  <c r="M36" i="6"/>
  <c r="G37" i="6"/>
  <c r="J37" i="6"/>
  <c r="D38" i="6"/>
  <c r="I40" i="6" s="1"/>
  <c r="E38" i="6"/>
  <c r="J39" i="6" s="1"/>
  <c r="F38" i="6"/>
  <c r="H38" i="6"/>
  <c r="M40" i="6" s="1"/>
  <c r="G39" i="6"/>
  <c r="K39" i="6"/>
  <c r="G40" i="6"/>
  <c r="J40" i="6"/>
  <c r="K40" i="6"/>
  <c r="G41" i="6"/>
  <c r="K41" i="6"/>
  <c r="D42" i="6"/>
  <c r="E42" i="6"/>
  <c r="F42" i="6"/>
  <c r="H42" i="6"/>
  <c r="M47" i="6" s="1"/>
  <c r="G43" i="6"/>
  <c r="G44" i="6"/>
  <c r="I44" i="6"/>
  <c r="M44" i="6"/>
  <c r="G45" i="6"/>
  <c r="I45" i="6"/>
  <c r="M45" i="6"/>
  <c r="G46" i="6"/>
  <c r="I46" i="6"/>
  <c r="M46" i="6"/>
  <c r="G47" i="6"/>
  <c r="I47" i="6"/>
  <c r="G48" i="6"/>
  <c r="I48" i="6"/>
  <c r="M48" i="6"/>
  <c r="G49" i="6"/>
  <c r="I49" i="6"/>
  <c r="M49" i="6"/>
  <c r="G51" i="6"/>
  <c r="I51" i="6"/>
  <c r="J51" i="6"/>
  <c r="K51" i="6"/>
  <c r="M51" i="6"/>
  <c r="G52" i="6"/>
  <c r="I52" i="6"/>
  <c r="J52" i="6"/>
  <c r="K52" i="6"/>
  <c r="M52" i="6"/>
  <c r="G53" i="6"/>
  <c r="I53" i="6"/>
  <c r="J53" i="6"/>
  <c r="K53" i="6"/>
  <c r="M53" i="6"/>
  <c r="G54" i="6"/>
  <c r="I54" i="6"/>
  <c r="J54" i="6"/>
  <c r="K54" i="6"/>
  <c r="L54" i="6"/>
  <c r="M54" i="6"/>
  <c r="G55" i="6"/>
  <c r="I55" i="6"/>
  <c r="J55" i="6"/>
  <c r="K55" i="6"/>
  <c r="M55" i="6"/>
  <c r="G56" i="6"/>
  <c r="I56" i="6"/>
  <c r="G57" i="6"/>
  <c r="I57" i="6"/>
  <c r="M57" i="6"/>
  <c r="G58" i="6"/>
  <c r="I58" i="6"/>
  <c r="J58" i="6"/>
  <c r="K58" i="6"/>
  <c r="L58" i="6"/>
  <c r="M58" i="6"/>
  <c r="D59" i="6"/>
  <c r="E59" i="6"/>
  <c r="F59" i="6"/>
  <c r="H59" i="6"/>
  <c r="G60" i="6"/>
  <c r="G61" i="6"/>
  <c r="G62" i="6"/>
  <c r="G63" i="6"/>
  <c r="G64" i="6"/>
  <c r="G65" i="6"/>
  <c r="G66" i="6"/>
  <c r="I66" i="6"/>
  <c r="M66" i="6"/>
  <c r="D67" i="6"/>
  <c r="I64" i="6" s="1"/>
  <c r="E67" i="6"/>
  <c r="J61" i="6" s="1"/>
  <c r="F67" i="6"/>
  <c r="K61" i="6" s="1"/>
  <c r="H67" i="6"/>
  <c r="M64" i="6" s="1"/>
  <c r="G68" i="6"/>
  <c r="J68" i="6"/>
  <c r="G69" i="6"/>
  <c r="I69" i="6"/>
  <c r="J69" i="6"/>
  <c r="M69" i="6"/>
  <c r="G70" i="6"/>
  <c r="J70" i="6"/>
  <c r="D71" i="6"/>
  <c r="E71" i="6"/>
  <c r="F71" i="6"/>
  <c r="H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D91" i="6"/>
  <c r="E91" i="6"/>
  <c r="F91" i="6"/>
  <c r="K94" i="6" s="1"/>
  <c r="H91" i="6"/>
  <c r="M93" i="6" s="1"/>
  <c r="G92" i="6"/>
  <c r="K92" i="6"/>
  <c r="G93" i="6"/>
  <c r="I93" i="6"/>
  <c r="J93" i="6"/>
  <c r="K93" i="6"/>
  <c r="G94" i="6"/>
  <c r="G95" i="6"/>
  <c r="I95" i="6"/>
  <c r="J95" i="6"/>
  <c r="K95" i="6"/>
  <c r="M95" i="6"/>
  <c r="D96" i="6"/>
  <c r="G96" i="6" s="1"/>
  <c r="E96" i="6"/>
  <c r="F96" i="6"/>
  <c r="H96" i="6"/>
  <c r="G97" i="6"/>
  <c r="J97" i="6"/>
  <c r="K97" i="6"/>
  <c r="G98" i="6"/>
  <c r="I98" i="6"/>
  <c r="J98" i="6"/>
  <c r="K98" i="6"/>
  <c r="M98" i="6"/>
  <c r="G99" i="6"/>
  <c r="J99" i="6"/>
  <c r="K99" i="6"/>
  <c r="D100" i="6"/>
  <c r="E100" i="6"/>
  <c r="F100" i="6"/>
  <c r="H100" i="6"/>
  <c r="G101" i="6"/>
  <c r="G102" i="6"/>
  <c r="G103" i="6"/>
  <c r="G104" i="6"/>
  <c r="G105" i="6"/>
  <c r="G106" i="6"/>
  <c r="G107" i="6"/>
  <c r="D7" i="7"/>
  <c r="G7" i="7" s="1"/>
  <c r="E7" i="7"/>
  <c r="F7" i="7"/>
  <c r="H7" i="7"/>
  <c r="N7" i="7"/>
  <c r="O7" i="7"/>
  <c r="P7" i="7"/>
  <c r="R7" i="7"/>
  <c r="G8" i="7"/>
  <c r="I8" i="7"/>
  <c r="J8" i="7"/>
  <c r="T8" i="7" s="1"/>
  <c r="M8" i="7"/>
  <c r="W8" i="7" s="1"/>
  <c r="Q8" i="7"/>
  <c r="S8" i="7"/>
  <c r="G9" i="7"/>
  <c r="I9" i="7"/>
  <c r="S9" i="7" s="1"/>
  <c r="J9" i="7"/>
  <c r="T9" i="7" s="1"/>
  <c r="M9" i="7"/>
  <c r="W9" i="7" s="1"/>
  <c r="Q9" i="7"/>
  <c r="D10" i="7"/>
  <c r="I11" i="7" s="1"/>
  <c r="E10" i="7"/>
  <c r="J11" i="7" s="1"/>
  <c r="T11" i="7" s="1"/>
  <c r="F10" i="7"/>
  <c r="H10" i="7"/>
  <c r="N10" i="7"/>
  <c r="O10" i="7"/>
  <c r="P10" i="7"/>
  <c r="R10" i="7"/>
  <c r="G11" i="7"/>
  <c r="M11" i="7"/>
  <c r="W11" i="7" s="1"/>
  <c r="Q11" i="7"/>
  <c r="S11" i="7"/>
  <c r="D12" i="7"/>
  <c r="E12" i="7"/>
  <c r="F12" i="7"/>
  <c r="H12" i="7"/>
  <c r="N12" i="7"/>
  <c r="Q12" i="7" s="1"/>
  <c r="O12" i="7"/>
  <c r="P12" i="7"/>
  <c r="R12" i="7"/>
  <c r="G13" i="7"/>
  <c r="I13" i="7"/>
  <c r="S13" i="7" s="1"/>
  <c r="J13" i="7"/>
  <c r="T13" i="7" s="1"/>
  <c r="M13" i="7"/>
  <c r="W13" i="7" s="1"/>
  <c r="Q13" i="7"/>
  <c r="D14" i="7"/>
  <c r="E14" i="7"/>
  <c r="F14" i="7"/>
  <c r="H14" i="7"/>
  <c r="N14" i="7"/>
  <c r="O14" i="7"/>
  <c r="P14" i="7"/>
  <c r="R14" i="7"/>
  <c r="G15" i="7"/>
  <c r="I15" i="7"/>
  <c r="M15" i="7"/>
  <c r="W15" i="7" s="1"/>
  <c r="Q15" i="7"/>
  <c r="S15" i="7"/>
  <c r="G16" i="7"/>
  <c r="I16" i="7"/>
  <c r="K16" i="7"/>
  <c r="U16" i="7" s="1"/>
  <c r="M16" i="7"/>
  <c r="W16" i="7" s="1"/>
  <c r="Q16" i="7"/>
  <c r="S16" i="7"/>
  <c r="D17" i="7"/>
  <c r="E17" i="7"/>
  <c r="F17" i="7"/>
  <c r="H17" i="7"/>
  <c r="N17" i="7"/>
  <c r="O17" i="7"/>
  <c r="P17" i="7"/>
  <c r="R17" i="7"/>
  <c r="G18" i="7"/>
  <c r="I18" i="7"/>
  <c r="J18" i="7"/>
  <c r="T18" i="7" s="1"/>
  <c r="M18" i="7"/>
  <c r="Q18" i="7"/>
  <c r="S18" i="7"/>
  <c r="W18" i="7"/>
  <c r="G19" i="7"/>
  <c r="I19" i="7"/>
  <c r="J19" i="7"/>
  <c r="T19" i="7" s="1"/>
  <c r="M19" i="7"/>
  <c r="W19" i="7" s="1"/>
  <c r="Q19" i="7"/>
  <c r="S19" i="7"/>
  <c r="G20" i="7"/>
  <c r="I20" i="7"/>
  <c r="J20" i="7"/>
  <c r="T20" i="7" s="1"/>
  <c r="M20" i="7"/>
  <c r="Q20" i="7"/>
  <c r="S20" i="7"/>
  <c r="W20" i="7"/>
  <c r="G21" i="7"/>
  <c r="I21" i="7"/>
  <c r="S21" i="7" s="1"/>
  <c r="J21" i="7"/>
  <c r="T21" i="7" s="1"/>
  <c r="M21" i="7"/>
  <c r="W21" i="7" s="1"/>
  <c r="Q21" i="7"/>
  <c r="G22" i="7"/>
  <c r="I22" i="7"/>
  <c r="S22" i="7" s="1"/>
  <c r="J22" i="7"/>
  <c r="T22" i="7" s="1"/>
  <c r="M22" i="7"/>
  <c r="Q22" i="7"/>
  <c r="W22" i="7"/>
  <c r="G23" i="7"/>
  <c r="I23" i="7"/>
  <c r="S23" i="7" s="1"/>
  <c r="J23" i="7"/>
  <c r="T23" i="7" s="1"/>
  <c r="M23" i="7"/>
  <c r="W23" i="7" s="1"/>
  <c r="Q23" i="7"/>
  <c r="D25" i="7"/>
  <c r="E25" i="7"/>
  <c r="F25" i="7"/>
  <c r="H25" i="7"/>
  <c r="N25" i="7"/>
  <c r="O25" i="7"/>
  <c r="P25" i="7"/>
  <c r="R25" i="7"/>
  <c r="G26" i="7"/>
  <c r="J26" i="7"/>
  <c r="T26" i="7" s="1"/>
  <c r="K26" i="7"/>
  <c r="U26" i="7" s="1"/>
  <c r="M26" i="7"/>
  <c r="W26" i="7" s="1"/>
  <c r="Q26" i="7"/>
  <c r="G27" i="7"/>
  <c r="J27" i="7"/>
  <c r="T27" i="7" s="1"/>
  <c r="K27" i="7"/>
  <c r="U27" i="7" s="1"/>
  <c r="M27" i="7"/>
  <c r="Q27" i="7"/>
  <c r="W27" i="7"/>
  <c r="G28" i="7"/>
  <c r="Q28" i="7"/>
  <c r="D29" i="7"/>
  <c r="I30" i="7" s="1"/>
  <c r="S30" i="7" s="1"/>
  <c r="E29" i="7"/>
  <c r="F29" i="7"/>
  <c r="H29" i="7"/>
  <c r="M33" i="7" s="1"/>
  <c r="W33" i="7" s="1"/>
  <c r="N29" i="7"/>
  <c r="Q29" i="7" s="1"/>
  <c r="O29" i="7"/>
  <c r="P29" i="7"/>
  <c r="R29" i="7"/>
  <c r="R24" i="7" s="1"/>
  <c r="G30" i="7"/>
  <c r="J30" i="7"/>
  <c r="T30" i="7" s="1"/>
  <c r="Q30" i="7"/>
  <c r="G31" i="7"/>
  <c r="I31" i="7"/>
  <c r="J31" i="7"/>
  <c r="T31" i="7" s="1"/>
  <c r="K31" i="7"/>
  <c r="U31" i="7" s="1"/>
  <c r="M31" i="7"/>
  <c r="W31" i="7" s="1"/>
  <c r="Q31" i="7"/>
  <c r="S31" i="7"/>
  <c r="G32" i="7"/>
  <c r="I32" i="7"/>
  <c r="S32" i="7" s="1"/>
  <c r="J32" i="7"/>
  <c r="T32" i="7" s="1"/>
  <c r="Q32" i="7"/>
  <c r="G33" i="7"/>
  <c r="I33" i="7"/>
  <c r="S33" i="7" s="1"/>
  <c r="J33" i="7"/>
  <c r="T33" i="7" s="1"/>
  <c r="Q33" i="7"/>
  <c r="G34" i="7"/>
  <c r="I34" i="7"/>
  <c r="J34" i="7"/>
  <c r="T34" i="7" s="1"/>
  <c r="Q34" i="7"/>
  <c r="S34" i="7"/>
  <c r="G35" i="7"/>
  <c r="Q35" i="7"/>
  <c r="D36" i="7"/>
  <c r="E36" i="7"/>
  <c r="J38" i="7" s="1"/>
  <c r="T38" i="7" s="1"/>
  <c r="F36" i="7"/>
  <c r="K39" i="7" s="1"/>
  <c r="U39" i="7" s="1"/>
  <c r="H36" i="7"/>
  <c r="M39" i="7" s="1"/>
  <c r="W39" i="7" s="1"/>
  <c r="N36" i="7"/>
  <c r="O36" i="7"/>
  <c r="P36" i="7"/>
  <c r="R36" i="7"/>
  <c r="G37" i="7"/>
  <c r="I37" i="7"/>
  <c r="S37" i="7" s="1"/>
  <c r="M37" i="7"/>
  <c r="W37" i="7" s="1"/>
  <c r="Q37" i="7"/>
  <c r="G38" i="7"/>
  <c r="I38" i="7"/>
  <c r="K38" i="7"/>
  <c r="U38" i="7" s="1"/>
  <c r="Q38" i="7"/>
  <c r="S38" i="7"/>
  <c r="G39" i="7"/>
  <c r="I39" i="7"/>
  <c r="Q39" i="7"/>
  <c r="S39" i="7"/>
  <c r="D40" i="7"/>
  <c r="E40" i="7"/>
  <c r="F40" i="7"/>
  <c r="H40" i="7"/>
  <c r="N40" i="7"/>
  <c r="Q40" i="7" s="1"/>
  <c r="O40" i="7"/>
  <c r="P40" i="7"/>
  <c r="R40" i="7"/>
  <c r="G41" i="7"/>
  <c r="I41" i="7"/>
  <c r="J41" i="7"/>
  <c r="T41" i="7" s="1"/>
  <c r="M41" i="7"/>
  <c r="W41" i="7" s="1"/>
  <c r="Q41" i="7"/>
  <c r="S41" i="7"/>
  <c r="G42" i="7"/>
  <c r="I42" i="7"/>
  <c r="S42" i="7" s="1"/>
  <c r="J42" i="7"/>
  <c r="T42" i="7" s="1"/>
  <c r="M42" i="7"/>
  <c r="Q42" i="7"/>
  <c r="W42" i="7"/>
  <c r="G43" i="7"/>
  <c r="I43" i="7"/>
  <c r="S43" i="7" s="1"/>
  <c r="J43" i="7"/>
  <c r="T43" i="7" s="1"/>
  <c r="M43" i="7"/>
  <c r="Q43" i="7"/>
  <c r="W43" i="7"/>
  <c r="G44" i="7"/>
  <c r="I44" i="7"/>
  <c r="J44" i="7"/>
  <c r="T44" i="7" s="1"/>
  <c r="M44" i="7"/>
  <c r="Q44" i="7"/>
  <c r="S44" i="7"/>
  <c r="W44" i="7"/>
  <c r="G45" i="7"/>
  <c r="I45" i="7"/>
  <c r="J45" i="7"/>
  <c r="T45" i="7" s="1"/>
  <c r="M45" i="7"/>
  <c r="Q45" i="7"/>
  <c r="S45" i="7"/>
  <c r="W45" i="7"/>
  <c r="D46" i="7"/>
  <c r="E46" i="7"/>
  <c r="F46" i="7"/>
  <c r="G46" i="7"/>
  <c r="H46" i="7"/>
  <c r="M47" i="7" s="1"/>
  <c r="W47" i="7" s="1"/>
  <c r="N46" i="7"/>
  <c r="Q46" i="7" s="1"/>
  <c r="O46" i="7"/>
  <c r="P46" i="7"/>
  <c r="R46" i="7"/>
  <c r="G47" i="7"/>
  <c r="I47" i="7"/>
  <c r="J47" i="7"/>
  <c r="T47" i="7" s="1"/>
  <c r="K47" i="7"/>
  <c r="U47" i="7" s="1"/>
  <c r="Q47" i="7"/>
  <c r="S47" i="7"/>
  <c r="G48" i="7"/>
  <c r="I48" i="7"/>
  <c r="J48" i="7"/>
  <c r="T48" i="7" s="1"/>
  <c r="K48" i="7"/>
  <c r="U48" i="7" s="1"/>
  <c r="M48" i="7"/>
  <c r="W48" i="7" s="1"/>
  <c r="Q48" i="7"/>
  <c r="S48" i="7"/>
  <c r="D49" i="7"/>
  <c r="E49" i="7"/>
  <c r="F49" i="7"/>
  <c r="H49" i="7"/>
  <c r="N49" i="7"/>
  <c r="O49" i="7"/>
  <c r="P49" i="7"/>
  <c r="R49" i="7"/>
  <c r="G50" i="7"/>
  <c r="I50" i="7"/>
  <c r="S50" i="7" s="1"/>
  <c r="J50" i="7"/>
  <c r="T50" i="7" s="1"/>
  <c r="M50" i="7"/>
  <c r="W50" i="7" s="1"/>
  <c r="Q50" i="7"/>
  <c r="G51" i="7"/>
  <c r="I51" i="7"/>
  <c r="J51" i="7"/>
  <c r="T51" i="7" s="1"/>
  <c r="K51" i="7"/>
  <c r="U51" i="7" s="1"/>
  <c r="M51" i="7"/>
  <c r="W51" i="7" s="1"/>
  <c r="Q51" i="7"/>
  <c r="S51" i="7"/>
  <c r="G52" i="7"/>
  <c r="I52" i="7"/>
  <c r="S52" i="7" s="1"/>
  <c r="J52" i="7"/>
  <c r="T52" i="7" s="1"/>
  <c r="M52" i="7"/>
  <c r="Q52" i="7"/>
  <c r="W52" i="7"/>
  <c r="G53" i="7"/>
  <c r="I53" i="7"/>
  <c r="J53" i="7"/>
  <c r="T53" i="7" s="1"/>
  <c r="M53" i="7"/>
  <c r="W53" i="7" s="1"/>
  <c r="Q53" i="7"/>
  <c r="S53" i="7"/>
  <c r="G54" i="7"/>
  <c r="I54" i="7"/>
  <c r="J54" i="7"/>
  <c r="T54" i="7" s="1"/>
  <c r="K54" i="7"/>
  <c r="U54" i="7" s="1"/>
  <c r="M54" i="7"/>
  <c r="W54" i="7" s="1"/>
  <c r="Q54" i="7"/>
  <c r="S54" i="7"/>
  <c r="D55" i="7"/>
  <c r="I56" i="7" s="1"/>
  <c r="S56" i="7" s="1"/>
  <c r="E55" i="7"/>
  <c r="F55" i="7"/>
  <c r="H55" i="7"/>
  <c r="N55" i="7"/>
  <c r="O55" i="7"/>
  <c r="P55" i="7"/>
  <c r="R55" i="7"/>
  <c r="G56" i="7"/>
  <c r="K56" i="7"/>
  <c r="U56" i="7" s="1"/>
  <c r="M56" i="7"/>
  <c r="W56" i="7" s="1"/>
  <c r="Q56" i="7"/>
  <c r="G57" i="7"/>
  <c r="I57" i="7"/>
  <c r="S57" i="7" s="1"/>
  <c r="K57" i="7"/>
  <c r="U57" i="7" s="1"/>
  <c r="M57" i="7"/>
  <c r="Q57" i="7"/>
  <c r="W57" i="7"/>
  <c r="G58" i="7"/>
  <c r="I58" i="7"/>
  <c r="S58" i="7" s="1"/>
  <c r="M58" i="7"/>
  <c r="Q58" i="7"/>
  <c r="W58" i="7"/>
  <c r="G59" i="7"/>
  <c r="I59" i="7"/>
  <c r="K59" i="7"/>
  <c r="U59" i="7" s="1"/>
  <c r="M59" i="7"/>
  <c r="Q59" i="7"/>
  <c r="S59" i="7"/>
  <c r="W59" i="7"/>
  <c r="G60" i="7"/>
  <c r="I60" i="7"/>
  <c r="K60" i="7"/>
  <c r="U60" i="7" s="1"/>
  <c r="M60" i="7"/>
  <c r="W60" i="7" s="1"/>
  <c r="Q60" i="7"/>
  <c r="S60" i="7"/>
  <c r="G61" i="7"/>
  <c r="I61" i="7"/>
  <c r="S61" i="7" s="1"/>
  <c r="J61" i="7"/>
  <c r="T61" i="7" s="1"/>
  <c r="K61" i="7"/>
  <c r="U61" i="7" s="1"/>
  <c r="M61" i="7"/>
  <c r="Q61" i="7"/>
  <c r="W61" i="7"/>
  <c r="F62" i="7"/>
  <c r="G63" i="7"/>
  <c r="Q63" i="7"/>
  <c r="G64" i="7"/>
  <c r="Q64" i="7"/>
  <c r="D65" i="7"/>
  <c r="E65" i="7"/>
  <c r="E62" i="7" s="1"/>
  <c r="F65" i="7"/>
  <c r="H65" i="7"/>
  <c r="H62" i="7" s="1"/>
  <c r="N65" i="7"/>
  <c r="N62" i="7" s="1"/>
  <c r="O65" i="7"/>
  <c r="P65" i="7"/>
  <c r="P62" i="7" s="1"/>
  <c r="R65" i="7"/>
  <c r="R62" i="7" s="1"/>
  <c r="G66" i="7"/>
  <c r="J66" i="7"/>
  <c r="T66" i="7" s="1"/>
  <c r="K66" i="7"/>
  <c r="U66" i="7" s="1"/>
  <c r="M66" i="7"/>
  <c r="W66" i="7" s="1"/>
  <c r="Q66" i="7"/>
  <c r="G67" i="7"/>
  <c r="I67" i="7"/>
  <c r="S67" i="7" s="1"/>
  <c r="J67" i="7"/>
  <c r="T67" i="7" s="1"/>
  <c r="K67" i="7"/>
  <c r="U67" i="7" s="1"/>
  <c r="M67" i="7"/>
  <c r="Q67" i="7"/>
  <c r="W67" i="7"/>
  <c r="G68" i="7"/>
  <c r="J68" i="7"/>
  <c r="T68" i="7" s="1"/>
  <c r="M68" i="7"/>
  <c r="Q68" i="7"/>
  <c r="W68" i="7"/>
  <c r="G69" i="7"/>
  <c r="Q69" i="7"/>
  <c r="G70" i="7"/>
  <c r="J70" i="7"/>
  <c r="T70" i="7" s="1"/>
  <c r="Q70" i="7"/>
  <c r="G71" i="7"/>
  <c r="J71" i="7"/>
  <c r="T71" i="7" s="1"/>
  <c r="Q71" i="7"/>
  <c r="G72" i="7"/>
  <c r="Q72" i="7"/>
  <c r="G73" i="7"/>
  <c r="Q73" i="7"/>
  <c r="D74" i="7"/>
  <c r="I75" i="7" s="1"/>
  <c r="S75" i="7" s="1"/>
  <c r="E74" i="7"/>
  <c r="F74" i="7"/>
  <c r="H74" i="7"/>
  <c r="N74" i="7"/>
  <c r="O74" i="7"/>
  <c r="P74" i="7"/>
  <c r="R74" i="7"/>
  <c r="G75" i="7"/>
  <c r="J75" i="7"/>
  <c r="T75" i="7" s="1"/>
  <c r="K75" i="7"/>
  <c r="U75" i="7" s="1"/>
  <c r="M75" i="7"/>
  <c r="W75" i="7" s="1"/>
  <c r="Q75" i="7"/>
  <c r="G76" i="7"/>
  <c r="I76" i="7"/>
  <c r="J76" i="7"/>
  <c r="T76" i="7" s="1"/>
  <c r="K76" i="7"/>
  <c r="U76" i="7" s="1"/>
  <c r="M76" i="7"/>
  <c r="Q76" i="7"/>
  <c r="S76" i="7"/>
  <c r="W76" i="7"/>
  <c r="G77" i="7"/>
  <c r="I77" i="7"/>
  <c r="J77" i="7"/>
  <c r="T77" i="7" s="1"/>
  <c r="M77" i="7"/>
  <c r="Q77" i="7"/>
  <c r="S77" i="7"/>
  <c r="W77" i="7"/>
  <c r="D78" i="7"/>
  <c r="E78" i="7"/>
  <c r="F78" i="7"/>
  <c r="G78" i="7"/>
  <c r="H78" i="7"/>
  <c r="N78" i="7"/>
  <c r="Q78" i="7" s="1"/>
  <c r="O78" i="7"/>
  <c r="P78" i="7"/>
  <c r="R78" i="7"/>
  <c r="G79" i="7"/>
  <c r="I79" i="7"/>
  <c r="J79" i="7"/>
  <c r="T79" i="7" s="1"/>
  <c r="K79" i="7"/>
  <c r="U79" i="7" s="1"/>
  <c r="M79" i="7"/>
  <c r="W79" i="7" s="1"/>
  <c r="Q79" i="7"/>
  <c r="S79" i="7"/>
  <c r="G80" i="7"/>
  <c r="I80" i="7"/>
  <c r="S80" i="7" s="1"/>
  <c r="J80" i="7"/>
  <c r="T80" i="7" s="1"/>
  <c r="K80" i="7"/>
  <c r="U80" i="7" s="1"/>
  <c r="M80" i="7"/>
  <c r="W80" i="7" s="1"/>
  <c r="Q80" i="7"/>
  <c r="G81" i="7"/>
  <c r="I81" i="7"/>
  <c r="S81" i="7" s="1"/>
  <c r="J81" i="7"/>
  <c r="T81" i="7" s="1"/>
  <c r="K81" i="7"/>
  <c r="U81" i="7" s="1"/>
  <c r="M81" i="7"/>
  <c r="W81" i="7" s="1"/>
  <c r="Q81" i="7"/>
  <c r="D82" i="7"/>
  <c r="E82" i="7"/>
  <c r="F82" i="7"/>
  <c r="K83" i="7" s="1"/>
  <c r="U83" i="7" s="1"/>
  <c r="H82" i="7"/>
  <c r="N82" i="7"/>
  <c r="O82" i="7"/>
  <c r="P82" i="7"/>
  <c r="R82" i="7"/>
  <c r="G83" i="7"/>
  <c r="J83" i="7"/>
  <c r="T83" i="7" s="1"/>
  <c r="M83" i="7"/>
  <c r="W83" i="7" s="1"/>
  <c r="Q83" i="7"/>
  <c r="D84" i="7"/>
  <c r="E84" i="7"/>
  <c r="F84" i="7"/>
  <c r="K85" i="7" s="1"/>
  <c r="U85" i="7" s="1"/>
  <c r="H84" i="7"/>
  <c r="N84" i="7"/>
  <c r="O84" i="7"/>
  <c r="P84" i="7"/>
  <c r="R84" i="7"/>
  <c r="G85" i="7"/>
  <c r="I85" i="7"/>
  <c r="S85" i="7" s="1"/>
  <c r="J85" i="7"/>
  <c r="T85" i="7" s="1"/>
  <c r="M85" i="7"/>
  <c r="Q85" i="7"/>
  <c r="W85" i="7"/>
  <c r="D86" i="7"/>
  <c r="E86" i="7"/>
  <c r="F86" i="7"/>
  <c r="G86" i="7" s="1"/>
  <c r="H86" i="7"/>
  <c r="N86" i="7"/>
  <c r="O86" i="7"/>
  <c r="P86" i="7"/>
  <c r="R86" i="7"/>
  <c r="G87" i="7"/>
  <c r="I87" i="7"/>
  <c r="S87" i="7" s="1"/>
  <c r="J87" i="7"/>
  <c r="T87" i="7" s="1"/>
  <c r="K87" i="7"/>
  <c r="U87" i="7" s="1"/>
  <c r="Q87" i="7"/>
  <c r="G88" i="7"/>
  <c r="I88" i="7"/>
  <c r="J88" i="7"/>
  <c r="T88" i="7" s="1"/>
  <c r="K88" i="7"/>
  <c r="U88" i="7" s="1"/>
  <c r="Q88" i="7"/>
  <c r="S88" i="7"/>
  <c r="G89" i="7"/>
  <c r="I89" i="7"/>
  <c r="S89" i="7" s="1"/>
  <c r="J89" i="7"/>
  <c r="T89" i="7" s="1"/>
  <c r="M89" i="7"/>
  <c r="W89" i="7" s="1"/>
  <c r="Q89" i="7"/>
  <c r="G90" i="7"/>
  <c r="I90" i="7"/>
  <c r="S90" i="7" s="1"/>
  <c r="J90" i="7"/>
  <c r="T90" i="7" s="1"/>
  <c r="K90" i="7"/>
  <c r="U90" i="7" s="1"/>
  <c r="Q90" i="7"/>
  <c r="G91" i="7"/>
  <c r="I91" i="7"/>
  <c r="J91" i="7"/>
  <c r="T91" i="7" s="1"/>
  <c r="K91" i="7"/>
  <c r="U91" i="7" s="1"/>
  <c r="Q91" i="7"/>
  <c r="S91" i="7"/>
  <c r="G92" i="7"/>
  <c r="I92" i="7"/>
  <c r="S92" i="7" s="1"/>
  <c r="J92" i="7"/>
  <c r="T92" i="7" s="1"/>
  <c r="K92" i="7"/>
  <c r="U92" i="7" s="1"/>
  <c r="M92" i="7"/>
  <c r="W92" i="7" s="1"/>
  <c r="Q92" i="7"/>
  <c r="D93" i="7"/>
  <c r="E93" i="7"/>
  <c r="F93" i="7"/>
  <c r="H93" i="7"/>
  <c r="N93" i="7"/>
  <c r="O93" i="7"/>
  <c r="P93" i="7"/>
  <c r="R93" i="7"/>
  <c r="G94" i="7"/>
  <c r="I94" i="7"/>
  <c r="J94" i="7"/>
  <c r="T94" i="7" s="1"/>
  <c r="M94" i="7"/>
  <c r="Q94" i="7"/>
  <c r="S94" i="7"/>
  <c r="W94" i="7"/>
  <c r="D95" i="7"/>
  <c r="E95" i="7"/>
  <c r="F95" i="7"/>
  <c r="H95" i="7"/>
  <c r="N95" i="7"/>
  <c r="Q95" i="7" s="1"/>
  <c r="O95" i="7"/>
  <c r="P95" i="7"/>
  <c r="R95" i="7"/>
  <c r="G96" i="7"/>
  <c r="I96" i="7"/>
  <c r="S96" i="7" s="1"/>
  <c r="J96" i="7"/>
  <c r="T96" i="7" s="1"/>
  <c r="K96" i="7"/>
  <c r="U96" i="7" s="1"/>
  <c r="M96" i="7"/>
  <c r="W96" i="7" s="1"/>
  <c r="Q96" i="7"/>
  <c r="G97" i="7"/>
  <c r="I97" i="7"/>
  <c r="J97" i="7"/>
  <c r="T97" i="7" s="1"/>
  <c r="M97" i="7"/>
  <c r="Q97" i="7"/>
  <c r="S97" i="7"/>
  <c r="W97" i="7"/>
  <c r="G98" i="7"/>
  <c r="I98" i="7"/>
  <c r="S98" i="7" s="1"/>
  <c r="J98" i="7"/>
  <c r="T98" i="7" s="1"/>
  <c r="M98" i="7"/>
  <c r="Q98" i="7"/>
  <c r="W98" i="7"/>
  <c r="G99" i="7"/>
  <c r="I99" i="7"/>
  <c r="J99" i="7"/>
  <c r="T99" i="7" s="1"/>
  <c r="M99" i="7"/>
  <c r="W99" i="7" s="1"/>
  <c r="Q99" i="7"/>
  <c r="S99" i="7"/>
  <c r="G100" i="7"/>
  <c r="I100" i="7"/>
  <c r="S100" i="7" s="1"/>
  <c r="J100" i="7"/>
  <c r="T100" i="7" s="1"/>
  <c r="M100" i="7"/>
  <c r="Q100" i="7"/>
  <c r="W100" i="7"/>
  <c r="G101" i="7"/>
  <c r="I101" i="7"/>
  <c r="S101" i="7" s="1"/>
  <c r="J101" i="7"/>
  <c r="T101" i="7" s="1"/>
  <c r="K101" i="7"/>
  <c r="U101" i="7" s="1"/>
  <c r="M101" i="7"/>
  <c r="W101" i="7" s="1"/>
  <c r="Q101" i="7"/>
  <c r="G102" i="7"/>
  <c r="I102" i="7"/>
  <c r="S102" i="7" s="1"/>
  <c r="J102" i="7"/>
  <c r="T102" i="7" s="1"/>
  <c r="M102" i="7"/>
  <c r="W102" i="7" s="1"/>
  <c r="Q102" i="7"/>
  <c r="G103" i="7"/>
  <c r="I103" i="7"/>
  <c r="S103" i="7" s="1"/>
  <c r="J103" i="7"/>
  <c r="T103" i="7" s="1"/>
  <c r="M103" i="7"/>
  <c r="W103" i="7" s="1"/>
  <c r="Q103" i="7"/>
  <c r="G104" i="7"/>
  <c r="I104" i="7"/>
  <c r="S104" i="7" s="1"/>
  <c r="J104" i="7"/>
  <c r="T104" i="7" s="1"/>
  <c r="M104" i="7"/>
  <c r="W104" i="7" s="1"/>
  <c r="Q104" i="7"/>
  <c r="D105" i="7"/>
  <c r="E105" i="7"/>
  <c r="J106" i="7" s="1"/>
  <c r="T106" i="7" s="1"/>
  <c r="F105" i="7"/>
  <c r="H105" i="7"/>
  <c r="N105" i="7"/>
  <c r="O105" i="7"/>
  <c r="P105" i="7"/>
  <c r="R105" i="7"/>
  <c r="G106" i="7"/>
  <c r="Q106" i="7"/>
  <c r="G107" i="7"/>
  <c r="J107" i="7"/>
  <c r="T107" i="7" s="1"/>
  <c r="Q107" i="7"/>
  <c r="D108" i="7"/>
  <c r="E108" i="7"/>
  <c r="F108" i="7"/>
  <c r="H108" i="7"/>
  <c r="N108" i="7"/>
  <c r="O108" i="7"/>
  <c r="P108" i="7"/>
  <c r="R108" i="7"/>
  <c r="G109" i="7"/>
  <c r="J109" i="7"/>
  <c r="T109" i="7" s="1"/>
  <c r="Q109" i="7"/>
  <c r="O110" i="7"/>
  <c r="D111" i="7"/>
  <c r="E111" i="7"/>
  <c r="E110" i="7" s="1"/>
  <c r="F111" i="7"/>
  <c r="F110" i="7" s="1"/>
  <c r="K111" i="7" s="1"/>
  <c r="H111" i="7"/>
  <c r="J111" i="7"/>
  <c r="N111" i="7"/>
  <c r="O111" i="7"/>
  <c r="T111" i="7" s="1"/>
  <c r="P111" i="7"/>
  <c r="R111" i="7"/>
  <c r="G112" i="7"/>
  <c r="J112" i="7"/>
  <c r="T112" i="7" s="1"/>
  <c r="Q112" i="7"/>
  <c r="G113" i="7"/>
  <c r="J113" i="7"/>
  <c r="T113" i="7" s="1"/>
  <c r="Q113" i="7"/>
  <c r="D114" i="7"/>
  <c r="G114" i="7" s="1"/>
  <c r="E114" i="7"/>
  <c r="J115" i="7" s="1"/>
  <c r="T115" i="7" s="1"/>
  <c r="F114" i="7"/>
  <c r="K115" i="7" s="1"/>
  <c r="U115" i="7" s="1"/>
  <c r="H114" i="7"/>
  <c r="N114" i="7"/>
  <c r="O114" i="7"/>
  <c r="P114" i="7"/>
  <c r="R114" i="7"/>
  <c r="G115" i="7"/>
  <c r="Q115" i="7"/>
  <c r="D116" i="7"/>
  <c r="E116" i="7"/>
  <c r="J117" i="7" s="1"/>
  <c r="T117" i="7" s="1"/>
  <c r="F116" i="7"/>
  <c r="H116" i="7"/>
  <c r="N116" i="7"/>
  <c r="Q116" i="7" s="1"/>
  <c r="O116" i="7"/>
  <c r="P116" i="7"/>
  <c r="R116" i="7"/>
  <c r="G117" i="7"/>
  <c r="Q117" i="7"/>
  <c r="D119" i="7"/>
  <c r="E119" i="7"/>
  <c r="F119" i="7"/>
  <c r="H119" i="7"/>
  <c r="N119" i="7"/>
  <c r="O119" i="7"/>
  <c r="P119" i="7"/>
  <c r="R119" i="7"/>
  <c r="G120" i="7"/>
  <c r="J120" i="7"/>
  <c r="T120" i="7" s="1"/>
  <c r="Q120" i="7"/>
  <c r="G121" i="7"/>
  <c r="J121" i="7"/>
  <c r="T121" i="7" s="1"/>
  <c r="Q121" i="7"/>
  <c r="G122" i="7"/>
  <c r="J122" i="7"/>
  <c r="T122" i="7" s="1"/>
  <c r="Q122" i="7"/>
  <c r="G123" i="7"/>
  <c r="J123" i="7"/>
  <c r="T123" i="7" s="1"/>
  <c r="Q123" i="7"/>
  <c r="G124" i="7"/>
  <c r="J124" i="7"/>
  <c r="T124" i="7" s="1"/>
  <c r="Q124" i="7"/>
  <c r="D125" i="7"/>
  <c r="E125" i="7"/>
  <c r="F125" i="7"/>
  <c r="H125" i="7"/>
  <c r="N125" i="7"/>
  <c r="O125" i="7"/>
  <c r="P125" i="7"/>
  <c r="R125" i="7"/>
  <c r="G126" i="7"/>
  <c r="J126" i="7"/>
  <c r="T126" i="7" s="1"/>
  <c r="Q126" i="7"/>
  <c r="G127" i="7"/>
  <c r="J127" i="7"/>
  <c r="T127" i="7" s="1"/>
  <c r="Q127" i="7"/>
  <c r="G128" i="7"/>
  <c r="J128" i="7"/>
  <c r="T128" i="7" s="1"/>
  <c r="K128" i="7"/>
  <c r="U128" i="7" s="1"/>
  <c r="Q128" i="7"/>
  <c r="G129" i="7"/>
  <c r="J129" i="7"/>
  <c r="T129" i="7" s="1"/>
  <c r="Q129" i="7"/>
  <c r="G130" i="7"/>
  <c r="J130" i="7"/>
  <c r="T130" i="7" s="1"/>
  <c r="Q130" i="7"/>
  <c r="G131" i="7"/>
  <c r="J131" i="7"/>
  <c r="T131" i="7" s="1"/>
  <c r="Q131" i="7"/>
  <c r="G132" i="7"/>
  <c r="J132" i="7"/>
  <c r="T132" i="7" s="1"/>
  <c r="K132" i="7"/>
  <c r="U132" i="7" s="1"/>
  <c r="Q132" i="7"/>
  <c r="G133" i="7"/>
  <c r="J133" i="7"/>
  <c r="T133" i="7" s="1"/>
  <c r="Q133" i="7"/>
  <c r="G134" i="7"/>
  <c r="J134" i="7"/>
  <c r="T134" i="7" s="1"/>
  <c r="Q134" i="7"/>
  <c r="G135" i="7"/>
  <c r="J135" i="7"/>
  <c r="T135" i="7" s="1"/>
  <c r="Q135" i="7"/>
  <c r="G136" i="7"/>
  <c r="J136" i="7"/>
  <c r="T136" i="7" s="1"/>
  <c r="K136" i="7"/>
  <c r="U136" i="7" s="1"/>
  <c r="Q136" i="7"/>
  <c r="G137" i="7"/>
  <c r="J137" i="7"/>
  <c r="T137" i="7" s="1"/>
  <c r="Q137" i="7"/>
  <c r="G138" i="7"/>
  <c r="J138" i="7"/>
  <c r="T138" i="7" s="1"/>
  <c r="Q138" i="7"/>
  <c r="G139" i="7"/>
  <c r="J139" i="7"/>
  <c r="T139" i="7" s="1"/>
  <c r="Q139" i="7"/>
  <c r="G140" i="7"/>
  <c r="J140" i="7"/>
  <c r="T140" i="7" s="1"/>
  <c r="K140" i="7"/>
  <c r="U140" i="7" s="1"/>
  <c r="Q140" i="7"/>
  <c r="N141" i="7"/>
  <c r="G142" i="7"/>
  <c r="Q142" i="7"/>
  <c r="G143" i="7"/>
  <c r="Q143" i="7"/>
  <c r="G144" i="7"/>
  <c r="Q144" i="7"/>
  <c r="G145" i="7"/>
  <c r="Q145" i="7"/>
  <c r="G146" i="7"/>
  <c r="Q146" i="7"/>
  <c r="G147" i="7"/>
  <c r="Q147" i="7"/>
  <c r="G148" i="7"/>
  <c r="Q148" i="7"/>
  <c r="G149" i="7"/>
  <c r="Q149" i="7"/>
  <c r="D150" i="7"/>
  <c r="E150" i="7"/>
  <c r="F150" i="7"/>
  <c r="G150" i="7" s="1"/>
  <c r="H150" i="7"/>
  <c r="N150" i="7"/>
  <c r="O150" i="7"/>
  <c r="P150" i="7"/>
  <c r="R150" i="7"/>
  <c r="G151" i="7"/>
  <c r="J151" i="7"/>
  <c r="T151" i="7" s="1"/>
  <c r="K151" i="7"/>
  <c r="U151" i="7" s="1"/>
  <c r="Q151" i="7"/>
  <c r="G152" i="7"/>
  <c r="J152" i="7"/>
  <c r="T152" i="7" s="1"/>
  <c r="Q152" i="7"/>
  <c r="D153" i="7"/>
  <c r="E153" i="7"/>
  <c r="F153" i="7"/>
  <c r="H153" i="7"/>
  <c r="N153" i="7"/>
  <c r="O153" i="7"/>
  <c r="P153" i="7"/>
  <c r="R153" i="7"/>
  <c r="G154" i="7"/>
  <c r="K154" i="7"/>
  <c r="U154" i="7" s="1"/>
  <c r="Q154" i="7"/>
  <c r="G155" i="7"/>
  <c r="Q155" i="7"/>
  <c r="D156" i="7"/>
  <c r="E156" i="7"/>
  <c r="F156" i="7"/>
  <c r="H156" i="7"/>
  <c r="N156" i="7"/>
  <c r="O156" i="7"/>
  <c r="P156" i="7"/>
  <c r="R156" i="7"/>
  <c r="R141" i="7" s="1"/>
  <c r="G157" i="7"/>
  <c r="J157" i="7"/>
  <c r="T157" i="7" s="1"/>
  <c r="Q157" i="7"/>
  <c r="G158" i="7"/>
  <c r="J158" i="7"/>
  <c r="T158" i="7" s="1"/>
  <c r="Q158" i="7"/>
  <c r="D159" i="7"/>
  <c r="E159" i="7"/>
  <c r="F159" i="7"/>
  <c r="G159" i="7" s="1"/>
  <c r="H159" i="7"/>
  <c r="N159" i="7"/>
  <c r="O159" i="7"/>
  <c r="P159" i="7"/>
  <c r="R159" i="7"/>
  <c r="G160" i="7"/>
  <c r="J160" i="7"/>
  <c r="T160" i="7" s="1"/>
  <c r="K160" i="7"/>
  <c r="U160" i="7" s="1"/>
  <c r="Q160" i="7"/>
  <c r="G161" i="7"/>
  <c r="J161" i="7"/>
  <c r="T161" i="7" s="1"/>
  <c r="Q161" i="7"/>
  <c r="G162" i="7"/>
  <c r="J162" i="7"/>
  <c r="T162" i="7" s="1"/>
  <c r="K162" i="7"/>
  <c r="U162" i="7" s="1"/>
  <c r="Q162" i="7"/>
  <c r="G163" i="7"/>
  <c r="J163" i="7"/>
  <c r="T163" i="7" s="1"/>
  <c r="K163" i="7"/>
  <c r="U163" i="7" s="1"/>
  <c r="Q163" i="7"/>
  <c r="G164" i="7"/>
  <c r="J164" i="7"/>
  <c r="T164" i="7" s="1"/>
  <c r="K164" i="7"/>
  <c r="U164" i="7" s="1"/>
  <c r="Q164" i="7"/>
  <c r="G165" i="7"/>
  <c r="Q165" i="7"/>
  <c r="D166" i="7"/>
  <c r="E166" i="7"/>
  <c r="F166" i="7"/>
  <c r="G166" i="7" s="1"/>
  <c r="H166" i="7"/>
  <c r="N166" i="7"/>
  <c r="O166" i="7"/>
  <c r="P166" i="7"/>
  <c r="R166" i="7"/>
  <c r="G167" i="7"/>
  <c r="J167" i="7"/>
  <c r="T167" i="7" s="1"/>
  <c r="K167" i="7"/>
  <c r="U167" i="7" s="1"/>
  <c r="Q167" i="7"/>
  <c r="G168" i="7"/>
  <c r="J168" i="7"/>
  <c r="T168" i="7" s="1"/>
  <c r="Q168" i="7"/>
  <c r="G169" i="7"/>
  <c r="J169" i="7"/>
  <c r="T169" i="7" s="1"/>
  <c r="K169" i="7"/>
  <c r="U169" i="7" s="1"/>
  <c r="Q169" i="7"/>
  <c r="G170" i="7"/>
  <c r="Q170" i="7"/>
  <c r="G171" i="7"/>
  <c r="Q171" i="7"/>
  <c r="G172" i="7"/>
  <c r="Q172" i="7"/>
  <c r="G173" i="7"/>
  <c r="Q173" i="7"/>
  <c r="G174" i="7"/>
  <c r="Q174" i="7"/>
  <c r="G175" i="7"/>
  <c r="Q175" i="7"/>
  <c r="G176" i="7"/>
  <c r="Q176" i="7"/>
  <c r="G177" i="7"/>
  <c r="Q177" i="7"/>
  <c r="G178" i="7"/>
  <c r="Q178" i="7"/>
  <c r="G179" i="7"/>
  <c r="Q179" i="7"/>
  <c r="G180" i="7"/>
  <c r="Q180" i="7"/>
  <c r="G181" i="7"/>
  <c r="Q181" i="7"/>
  <c r="G182" i="7"/>
  <c r="Q182" i="7"/>
  <c r="G183" i="7"/>
  <c r="Q183" i="7"/>
  <c r="G184" i="7"/>
  <c r="Q184" i="7"/>
  <c r="G185" i="7"/>
  <c r="Q185" i="7"/>
  <c r="G186" i="7"/>
  <c r="Q186" i="7"/>
  <c r="G187" i="7"/>
  <c r="Q187" i="7"/>
  <c r="G188" i="7"/>
  <c r="Q188" i="7"/>
  <c r="G189" i="7"/>
  <c r="Q189" i="7"/>
  <c r="G190" i="7"/>
  <c r="Q190" i="7"/>
  <c r="G191" i="7"/>
  <c r="Q191" i="7"/>
  <c r="G192" i="7"/>
  <c r="Q192" i="7"/>
  <c r="D193" i="7"/>
  <c r="E193" i="7"/>
  <c r="J194" i="7" s="1"/>
  <c r="T194" i="7" s="1"/>
  <c r="F193" i="7"/>
  <c r="H193" i="7"/>
  <c r="N193" i="7"/>
  <c r="O193" i="7"/>
  <c r="P193" i="7"/>
  <c r="R193" i="7"/>
  <c r="G194" i="7"/>
  <c r="Q194" i="7"/>
  <c r="D195" i="7"/>
  <c r="E195" i="7"/>
  <c r="F195" i="7"/>
  <c r="K197" i="7" s="1"/>
  <c r="U197" i="7" s="1"/>
  <c r="H195" i="7"/>
  <c r="N195" i="7"/>
  <c r="O195" i="7"/>
  <c r="P195" i="7"/>
  <c r="R195" i="7"/>
  <c r="G196" i="7"/>
  <c r="Q196" i="7"/>
  <c r="G197" i="7"/>
  <c r="Q197" i="7"/>
  <c r="G198" i="7"/>
  <c r="Q198" i="7"/>
  <c r="G199" i="7"/>
  <c r="K199" i="7"/>
  <c r="U199" i="7" s="1"/>
  <c r="Q199" i="7"/>
  <c r="G200" i="7"/>
  <c r="K200" i="7"/>
  <c r="U200" i="7" s="1"/>
  <c r="Q200" i="7"/>
  <c r="G201" i="7"/>
  <c r="Q201" i="7"/>
  <c r="G202" i="7"/>
  <c r="K202" i="7"/>
  <c r="U202" i="7" s="1"/>
  <c r="Q202" i="7"/>
  <c r="G203" i="7"/>
  <c r="K203" i="7"/>
  <c r="U203" i="7" s="1"/>
  <c r="Q203" i="7"/>
  <c r="G204" i="7"/>
  <c r="J204" i="7"/>
  <c r="T204" i="7" s="1"/>
  <c r="K204" i="7"/>
  <c r="U204" i="7" s="1"/>
  <c r="Q204" i="7"/>
  <c r="G205" i="7"/>
  <c r="Q205" i="7"/>
  <c r="G206" i="7"/>
  <c r="K206" i="7"/>
  <c r="U206" i="7" s="1"/>
  <c r="Q206" i="7"/>
  <c r="G207" i="7"/>
  <c r="J207" i="7"/>
  <c r="T207" i="7" s="1"/>
  <c r="K207" i="7"/>
  <c r="U207" i="7" s="1"/>
  <c r="Q207" i="7"/>
  <c r="G208" i="7"/>
  <c r="K208" i="7"/>
  <c r="U208" i="7" s="1"/>
  <c r="Q208" i="7"/>
  <c r="G209" i="7"/>
  <c r="Q209" i="7"/>
  <c r="G210" i="7"/>
  <c r="J210" i="7"/>
  <c r="T210" i="7" s="1"/>
  <c r="K210" i="7"/>
  <c r="U210" i="7" s="1"/>
  <c r="Q210" i="7"/>
  <c r="G211" i="7"/>
  <c r="K211" i="7"/>
  <c r="U211" i="7" s="1"/>
  <c r="Q211" i="7"/>
  <c r="G212" i="7"/>
  <c r="K212" i="7"/>
  <c r="U212" i="7" s="1"/>
  <c r="Q212" i="7"/>
  <c r="G213" i="7"/>
  <c r="Q213" i="7"/>
  <c r="G214" i="7"/>
  <c r="K214" i="7"/>
  <c r="U214" i="7" s="1"/>
  <c r="Q214" i="7"/>
  <c r="G215" i="7"/>
  <c r="K215" i="7"/>
  <c r="U215" i="7" s="1"/>
  <c r="Q215" i="7"/>
  <c r="G216" i="7"/>
  <c r="K216" i="7"/>
  <c r="U216" i="7" s="1"/>
  <c r="Q216" i="7"/>
  <c r="G217" i="7"/>
  <c r="Q217" i="7"/>
  <c r="G218" i="7"/>
  <c r="K218" i="7"/>
  <c r="U218" i="7" s="1"/>
  <c r="Q218" i="7"/>
  <c r="G219" i="7"/>
  <c r="K219" i="7"/>
  <c r="U219" i="7" s="1"/>
  <c r="Q219" i="7"/>
  <c r="G220" i="7"/>
  <c r="K220" i="7"/>
  <c r="U220" i="7" s="1"/>
  <c r="Q220" i="7"/>
  <c r="G221" i="7"/>
  <c r="J221" i="7"/>
  <c r="T221" i="7" s="1"/>
  <c r="Q221" i="7"/>
  <c r="G222" i="7"/>
  <c r="K222" i="7"/>
  <c r="U222" i="7" s="1"/>
  <c r="Q222" i="7"/>
  <c r="G223" i="7"/>
  <c r="K223" i="7"/>
  <c r="U223" i="7" s="1"/>
  <c r="Q223" i="7"/>
  <c r="G224" i="7"/>
  <c r="K224" i="7"/>
  <c r="U224" i="7" s="1"/>
  <c r="Q224" i="7"/>
  <c r="G225" i="7"/>
  <c r="K225" i="7"/>
  <c r="U225" i="7" s="1"/>
  <c r="Q225" i="7"/>
  <c r="G226" i="7"/>
  <c r="K226" i="7"/>
  <c r="U226" i="7" s="1"/>
  <c r="Q226" i="7"/>
  <c r="G227" i="7"/>
  <c r="K227" i="7"/>
  <c r="U227" i="7" s="1"/>
  <c r="Q227" i="7"/>
  <c r="G228" i="7"/>
  <c r="K228" i="7"/>
  <c r="U228" i="7" s="1"/>
  <c r="Q228" i="7"/>
  <c r="G229" i="7"/>
  <c r="K229" i="7"/>
  <c r="U229" i="7" s="1"/>
  <c r="Q229" i="7"/>
  <c r="G230" i="7"/>
  <c r="K230" i="7"/>
  <c r="U230" i="7" s="1"/>
  <c r="Q230" i="7"/>
  <c r="G231" i="7"/>
  <c r="K231" i="7"/>
  <c r="U231" i="7" s="1"/>
  <c r="Q231" i="7"/>
  <c r="G232" i="7"/>
  <c r="K232" i="7"/>
  <c r="U232" i="7" s="1"/>
  <c r="Q232" i="7"/>
  <c r="D234" i="7"/>
  <c r="E234" i="7"/>
  <c r="E233" i="7" s="1"/>
  <c r="J235" i="7" s="1"/>
  <c r="T235" i="7" s="1"/>
  <c r="F234" i="7"/>
  <c r="H234" i="7"/>
  <c r="N234" i="7"/>
  <c r="N233" i="7" s="1"/>
  <c r="O234" i="7"/>
  <c r="P234" i="7"/>
  <c r="R234" i="7"/>
  <c r="R233" i="7" s="1"/>
  <c r="G235" i="7"/>
  <c r="Q235" i="7"/>
  <c r="G236" i="7"/>
  <c r="Q236" i="7"/>
  <c r="G237" i="7"/>
  <c r="J237" i="7"/>
  <c r="T237" i="7" s="1"/>
  <c r="Q237" i="7"/>
  <c r="G238" i="7"/>
  <c r="J238" i="7"/>
  <c r="T238" i="7" s="1"/>
  <c r="Q238" i="7"/>
  <c r="G239" i="7"/>
  <c r="Q239" i="7"/>
  <c r="D242" i="7"/>
  <c r="D241" i="7" s="1"/>
  <c r="E242" i="7"/>
  <c r="E241" i="7" s="1"/>
  <c r="F242" i="7"/>
  <c r="F241" i="7" s="1"/>
  <c r="K242" i="7" s="1"/>
  <c r="H242" i="7"/>
  <c r="J242" i="7"/>
  <c r="N242" i="7"/>
  <c r="O242" i="7"/>
  <c r="O241" i="7" s="1"/>
  <c r="P242" i="7"/>
  <c r="R242" i="7"/>
  <c r="R241" i="7" s="1"/>
  <c r="G243" i="7"/>
  <c r="J243" i="7"/>
  <c r="K243" i="7"/>
  <c r="U243" i="7" s="1"/>
  <c r="Q243" i="7"/>
  <c r="T243" i="7"/>
  <c r="G244" i="7"/>
  <c r="J244" i="7"/>
  <c r="T244" i="7" s="1"/>
  <c r="Q244" i="7"/>
  <c r="D245" i="7"/>
  <c r="G245" i="7" s="1"/>
  <c r="L246" i="7" s="1"/>
  <c r="V246" i="7" s="1"/>
  <c r="E245" i="7"/>
  <c r="F245" i="7"/>
  <c r="H245" i="7"/>
  <c r="N245" i="7"/>
  <c r="O245" i="7"/>
  <c r="P245" i="7"/>
  <c r="R245" i="7"/>
  <c r="G246" i="7"/>
  <c r="J246" i="7"/>
  <c r="T246" i="7" s="1"/>
  <c r="K246" i="7"/>
  <c r="U246" i="7" s="1"/>
  <c r="Q246" i="7"/>
  <c r="D247" i="7"/>
  <c r="E247" i="7"/>
  <c r="F247" i="7"/>
  <c r="H247" i="7"/>
  <c r="N247" i="7"/>
  <c r="O247" i="7"/>
  <c r="P247" i="7"/>
  <c r="R247" i="7"/>
  <c r="G248" i="7"/>
  <c r="J248" i="7"/>
  <c r="T248" i="7" s="1"/>
  <c r="Q248" i="7"/>
  <c r="D250" i="7"/>
  <c r="E250" i="7"/>
  <c r="E249" i="7" s="1"/>
  <c r="J250" i="7" s="1"/>
  <c r="F250" i="7"/>
  <c r="H250" i="7"/>
  <c r="N250" i="7"/>
  <c r="O250" i="7"/>
  <c r="O249" i="7" s="1"/>
  <c r="P250" i="7"/>
  <c r="R250" i="7"/>
  <c r="R249" i="7" s="1"/>
  <c r="T250" i="7"/>
  <c r="G251" i="7"/>
  <c r="J251" i="7"/>
  <c r="Q251" i="7"/>
  <c r="T251" i="7"/>
  <c r="G252" i="7"/>
  <c r="J252" i="7"/>
  <c r="T252" i="7" s="1"/>
  <c r="Q252" i="7"/>
  <c r="G253" i="7"/>
  <c r="J253" i="7"/>
  <c r="T253" i="7" s="1"/>
  <c r="Q253" i="7"/>
  <c r="H254" i="7"/>
  <c r="D255" i="7"/>
  <c r="E255" i="7"/>
  <c r="E254" i="7" s="1"/>
  <c r="F255" i="7"/>
  <c r="F254" i="7" s="1"/>
  <c r="H255" i="7"/>
  <c r="N255" i="7"/>
  <c r="N254" i="7" s="1"/>
  <c r="O255" i="7"/>
  <c r="O254" i="7" s="1"/>
  <c r="P255" i="7"/>
  <c r="R255" i="7"/>
  <c r="R254" i="7" s="1"/>
  <c r="G256" i="7"/>
  <c r="J256" i="7"/>
  <c r="T256" i="7" s="1"/>
  <c r="Q256" i="7"/>
  <c r="G257" i="7"/>
  <c r="Q257" i="7"/>
  <c r="G258" i="7"/>
  <c r="K258" i="7"/>
  <c r="U258" i="7" s="1"/>
  <c r="Q258" i="7"/>
  <c r="G259" i="7"/>
  <c r="J259" i="7"/>
  <c r="Q259" i="7"/>
  <c r="T259" i="7"/>
  <c r="G260" i="7"/>
  <c r="J260" i="7"/>
  <c r="T260" i="7" s="1"/>
  <c r="Q260" i="7"/>
  <c r="G261" i="7"/>
  <c r="Q261" i="7"/>
  <c r="G262" i="7"/>
  <c r="Q262" i="7"/>
  <c r="G263" i="7"/>
  <c r="J263" i="7"/>
  <c r="T263" i="7" s="1"/>
  <c r="Q263" i="7"/>
  <c r="D264" i="7"/>
  <c r="E264" i="7"/>
  <c r="F264" i="7"/>
  <c r="K265" i="7" s="1"/>
  <c r="U265" i="7" s="1"/>
  <c r="H264" i="7"/>
  <c r="N264" i="7"/>
  <c r="O264" i="7"/>
  <c r="P264" i="7"/>
  <c r="R264" i="7"/>
  <c r="G265" i="7"/>
  <c r="J265" i="7"/>
  <c r="T265" i="7" s="1"/>
  <c r="Q265" i="7"/>
  <c r="D266" i="7"/>
  <c r="G266" i="7" s="1"/>
  <c r="L267" i="7" s="1"/>
  <c r="E266" i="7"/>
  <c r="F266" i="7"/>
  <c r="H266" i="7"/>
  <c r="N266" i="7"/>
  <c r="Q266" i="7" s="1"/>
  <c r="O266" i="7"/>
  <c r="P266" i="7"/>
  <c r="R266" i="7"/>
  <c r="G267" i="7"/>
  <c r="J267" i="7"/>
  <c r="T267" i="7" s="1"/>
  <c r="K267" i="7"/>
  <c r="U267" i="7" s="1"/>
  <c r="Q267" i="7"/>
  <c r="D268" i="7"/>
  <c r="E268" i="7"/>
  <c r="F268" i="7"/>
  <c r="G268" i="7"/>
  <c r="H268" i="7"/>
  <c r="N268" i="7"/>
  <c r="O268" i="7"/>
  <c r="P268" i="7"/>
  <c r="R268" i="7"/>
  <c r="G269" i="7"/>
  <c r="J269" i="7"/>
  <c r="T269" i="7" s="1"/>
  <c r="K269" i="7"/>
  <c r="U269" i="7" s="1"/>
  <c r="Q269" i="7"/>
  <c r="D270" i="7"/>
  <c r="E270" i="7"/>
  <c r="F270" i="7"/>
  <c r="H270" i="7"/>
  <c r="N270" i="7"/>
  <c r="O270" i="7"/>
  <c r="P270" i="7"/>
  <c r="R270" i="7"/>
  <c r="G271" i="7"/>
  <c r="K271" i="7"/>
  <c r="U271" i="7" s="1"/>
  <c r="Q271" i="7"/>
  <c r="G272" i="7"/>
  <c r="Q272" i="7"/>
  <c r="G273" i="7"/>
  <c r="Q273" i="7"/>
  <c r="G274" i="7"/>
  <c r="K274" i="7"/>
  <c r="U274" i="7" s="1"/>
  <c r="Q274" i="7"/>
  <c r="G275" i="7"/>
  <c r="K275" i="7"/>
  <c r="U275" i="7" s="1"/>
  <c r="Q275" i="7"/>
  <c r="G276" i="7"/>
  <c r="Q276" i="7"/>
  <c r="G277" i="7"/>
  <c r="Q277" i="7"/>
  <c r="D278" i="7"/>
  <c r="E278" i="7"/>
  <c r="J279" i="7" s="1"/>
  <c r="T279" i="7" s="1"/>
  <c r="F278" i="7"/>
  <c r="H278" i="7"/>
  <c r="N278" i="7"/>
  <c r="O278" i="7"/>
  <c r="P278" i="7"/>
  <c r="R278" i="7"/>
  <c r="G279" i="7"/>
  <c r="Q279" i="7"/>
  <c r="D280" i="7"/>
  <c r="E280" i="7"/>
  <c r="F280" i="7"/>
  <c r="H280" i="7"/>
  <c r="N280" i="7"/>
  <c r="O280" i="7"/>
  <c r="P280" i="7"/>
  <c r="R280" i="7"/>
  <c r="G281" i="7"/>
  <c r="K281" i="7"/>
  <c r="U281" i="7" s="1"/>
  <c r="Q281" i="7"/>
  <c r="D282" i="7"/>
  <c r="E282" i="7"/>
  <c r="F282" i="7"/>
  <c r="H282" i="7"/>
  <c r="N282" i="7"/>
  <c r="Q282" i="7" s="1"/>
  <c r="O282" i="7"/>
  <c r="P282" i="7"/>
  <c r="R282" i="7"/>
  <c r="G283" i="7"/>
  <c r="J283" i="7"/>
  <c r="T283" i="7" s="1"/>
  <c r="K283" i="7"/>
  <c r="U283" i="7" s="1"/>
  <c r="Q283" i="7"/>
  <c r="D284" i="7"/>
  <c r="E284" i="7"/>
  <c r="F284" i="7"/>
  <c r="G284" i="7"/>
  <c r="H284" i="7"/>
  <c r="N284" i="7"/>
  <c r="O284" i="7"/>
  <c r="P284" i="7"/>
  <c r="R284" i="7"/>
  <c r="G285" i="7"/>
  <c r="J285" i="7"/>
  <c r="T285" i="7" s="1"/>
  <c r="K285" i="7"/>
  <c r="U285" i="7" s="1"/>
  <c r="Q285" i="7"/>
  <c r="D286" i="7"/>
  <c r="E286" i="7"/>
  <c r="F286" i="7"/>
  <c r="G286" i="7" s="1"/>
  <c r="H286" i="7"/>
  <c r="N286" i="7"/>
  <c r="O286" i="7"/>
  <c r="P286" i="7"/>
  <c r="R286" i="7"/>
  <c r="G287" i="7"/>
  <c r="J287" i="7"/>
  <c r="T287" i="7" s="1"/>
  <c r="Q287" i="7"/>
  <c r="D288" i="7"/>
  <c r="E288" i="7"/>
  <c r="F288" i="7"/>
  <c r="H288" i="7"/>
  <c r="N288" i="7"/>
  <c r="O288" i="7"/>
  <c r="P288" i="7"/>
  <c r="R288" i="7"/>
  <c r="G289" i="7"/>
  <c r="J289" i="7"/>
  <c r="Q289" i="7"/>
  <c r="T289" i="7"/>
  <c r="D292" i="7"/>
  <c r="E292" i="7"/>
  <c r="E291" i="7" s="1"/>
  <c r="F292" i="7"/>
  <c r="H292" i="7"/>
  <c r="N292" i="7"/>
  <c r="O292" i="7"/>
  <c r="P292" i="7"/>
  <c r="R292" i="7"/>
  <c r="R291" i="7" s="1"/>
  <c r="G293" i="7"/>
  <c r="J293" i="7"/>
  <c r="Q293" i="7"/>
  <c r="T293" i="7"/>
  <c r="G294" i="7"/>
  <c r="J294" i="7"/>
  <c r="T294" i="7" s="1"/>
  <c r="Q294" i="7"/>
  <c r="G295" i="7"/>
  <c r="J295" i="7"/>
  <c r="T295" i="7" s="1"/>
  <c r="Q295" i="7"/>
  <c r="G296" i="7"/>
  <c r="J296" i="7"/>
  <c r="T296" i="7" s="1"/>
  <c r="Q296" i="7"/>
  <c r="D297" i="7"/>
  <c r="G297" i="7" s="1"/>
  <c r="E297" i="7"/>
  <c r="J298" i="7" s="1"/>
  <c r="T298" i="7" s="1"/>
  <c r="F297" i="7"/>
  <c r="K298" i="7" s="1"/>
  <c r="U298" i="7" s="1"/>
  <c r="H297" i="7"/>
  <c r="N297" i="7"/>
  <c r="O297" i="7"/>
  <c r="P297" i="7"/>
  <c r="R297" i="7"/>
  <c r="G298" i="7"/>
  <c r="Q298" i="7"/>
  <c r="D300" i="7"/>
  <c r="E300" i="7"/>
  <c r="E299" i="7" s="1"/>
  <c r="F300" i="7"/>
  <c r="H300" i="7"/>
  <c r="N300" i="7"/>
  <c r="O300" i="7"/>
  <c r="O299" i="7" s="1"/>
  <c r="P300" i="7"/>
  <c r="P299" i="7" s="1"/>
  <c r="R300" i="7"/>
  <c r="G301" i="7"/>
  <c r="J301" i="7"/>
  <c r="T301" i="7" s="1"/>
  <c r="Q301" i="7"/>
  <c r="G302" i="7"/>
  <c r="J302" i="7"/>
  <c r="T302" i="7" s="1"/>
  <c r="Q302" i="7"/>
  <c r="G303" i="7"/>
  <c r="J303" i="7"/>
  <c r="T303" i="7" s="1"/>
  <c r="Q303" i="7"/>
  <c r="D304" i="7"/>
  <c r="G304" i="7" s="1"/>
  <c r="E304" i="7"/>
  <c r="F304" i="7"/>
  <c r="K305" i="7" s="1"/>
  <c r="U305" i="7" s="1"/>
  <c r="H304" i="7"/>
  <c r="N304" i="7"/>
  <c r="O304" i="7"/>
  <c r="P304" i="7"/>
  <c r="R304" i="7"/>
  <c r="G305" i="7"/>
  <c r="J305" i="7"/>
  <c r="T305" i="7" s="1"/>
  <c r="Q305" i="7"/>
  <c r="D306" i="7"/>
  <c r="E306" i="7"/>
  <c r="J307" i="7" s="1"/>
  <c r="T307" i="7" s="1"/>
  <c r="F306" i="7"/>
  <c r="H306" i="7"/>
  <c r="N306" i="7"/>
  <c r="O306" i="7"/>
  <c r="P306" i="7"/>
  <c r="R306" i="7"/>
  <c r="G307" i="7"/>
  <c r="Q307" i="7"/>
  <c r="D309" i="7"/>
  <c r="G309" i="7" s="1"/>
  <c r="E309" i="7"/>
  <c r="E308" i="7" s="1"/>
  <c r="J311" i="7" s="1"/>
  <c r="T311" i="7" s="1"/>
  <c r="F309" i="7"/>
  <c r="F308" i="7" s="1"/>
  <c r="H309" i="7"/>
  <c r="N309" i="7"/>
  <c r="O309" i="7"/>
  <c r="P309" i="7"/>
  <c r="R309" i="7"/>
  <c r="R308" i="7" s="1"/>
  <c r="G310" i="7"/>
  <c r="Q310" i="7"/>
  <c r="G311" i="7"/>
  <c r="K311" i="7"/>
  <c r="U311" i="7" s="1"/>
  <c r="Q311" i="7"/>
  <c r="G312" i="7"/>
  <c r="J312" i="7"/>
  <c r="T312" i="7" s="1"/>
  <c r="Q312" i="7"/>
  <c r="D314" i="7"/>
  <c r="E314" i="7"/>
  <c r="E313" i="7" s="1"/>
  <c r="F314" i="7"/>
  <c r="G314" i="7" s="1"/>
  <c r="H314" i="7"/>
  <c r="J314" i="7"/>
  <c r="N314" i="7"/>
  <c r="Q314" i="7" s="1"/>
  <c r="O314" i="7"/>
  <c r="O313" i="7" s="1"/>
  <c r="P314" i="7"/>
  <c r="R314" i="7"/>
  <c r="G315" i="7"/>
  <c r="J315" i="7"/>
  <c r="T315" i="7" s="1"/>
  <c r="Q315" i="7"/>
  <c r="G316" i="7"/>
  <c r="J316" i="7"/>
  <c r="T316" i="7" s="1"/>
  <c r="Q316" i="7"/>
  <c r="G317" i="7"/>
  <c r="J317" i="7"/>
  <c r="T317" i="7" s="1"/>
  <c r="Q317" i="7"/>
  <c r="D319" i="7"/>
  <c r="E319" i="7"/>
  <c r="F319" i="7"/>
  <c r="K320" i="7" s="1"/>
  <c r="U320" i="7" s="1"/>
  <c r="H319" i="7"/>
  <c r="N319" i="7"/>
  <c r="O319" i="7"/>
  <c r="P319" i="7"/>
  <c r="R319" i="7"/>
  <c r="G320" i="7"/>
  <c r="J320" i="7"/>
  <c r="T320" i="7" s="1"/>
  <c r="Q320" i="7"/>
  <c r="G321" i="7"/>
  <c r="J321" i="7"/>
  <c r="T321" i="7" s="1"/>
  <c r="Q321" i="7"/>
  <c r="G322" i="7"/>
  <c r="J322" i="7"/>
  <c r="T322" i="7" s="1"/>
  <c r="K322" i="7"/>
  <c r="U322" i="7" s="1"/>
  <c r="Q322" i="7"/>
  <c r="D323" i="7"/>
  <c r="E323" i="7"/>
  <c r="F323" i="7"/>
  <c r="H323" i="7"/>
  <c r="N323" i="7"/>
  <c r="O323" i="7"/>
  <c r="P323" i="7"/>
  <c r="R323" i="7"/>
  <c r="G324" i="7"/>
  <c r="J324" i="7"/>
  <c r="T324" i="7" s="1"/>
  <c r="Q324" i="7"/>
  <c r="G325" i="7"/>
  <c r="J325" i="7"/>
  <c r="T325" i="7" s="1"/>
  <c r="Q325" i="7"/>
  <c r="G326" i="7"/>
  <c r="J326" i="7"/>
  <c r="T326" i="7" s="1"/>
  <c r="Q326" i="7"/>
  <c r="D327" i="7"/>
  <c r="E327" i="7"/>
  <c r="J330" i="7" s="1"/>
  <c r="T330" i="7" s="1"/>
  <c r="F327" i="7"/>
  <c r="K328" i="7" s="1"/>
  <c r="U328" i="7" s="1"/>
  <c r="G327" i="7"/>
  <c r="H327" i="7"/>
  <c r="N327" i="7"/>
  <c r="O327" i="7"/>
  <c r="P327" i="7"/>
  <c r="R327" i="7"/>
  <c r="G328" i="7"/>
  <c r="J328" i="7"/>
  <c r="T328" i="7" s="1"/>
  <c r="Q328" i="7"/>
  <c r="G329" i="7"/>
  <c r="J329" i="7"/>
  <c r="T329" i="7" s="1"/>
  <c r="K329" i="7"/>
  <c r="U329" i="7" s="1"/>
  <c r="Q329" i="7"/>
  <c r="G330" i="7"/>
  <c r="K330" i="7"/>
  <c r="U330" i="7" s="1"/>
  <c r="Q330" i="7"/>
  <c r="D331" i="7"/>
  <c r="E331" i="7"/>
  <c r="J332" i="7" s="1"/>
  <c r="T332" i="7" s="1"/>
  <c r="F331" i="7"/>
  <c r="H331" i="7"/>
  <c r="N331" i="7"/>
  <c r="O331" i="7"/>
  <c r="P331" i="7"/>
  <c r="R331" i="7"/>
  <c r="G332" i="7"/>
  <c r="K332" i="7"/>
  <c r="U332" i="7" s="1"/>
  <c r="Q332" i="7"/>
  <c r="G333" i="7"/>
  <c r="J333" i="7"/>
  <c r="T333" i="7" s="1"/>
  <c r="Q333" i="7"/>
  <c r="G334" i="7"/>
  <c r="J334" i="7"/>
  <c r="T334" i="7" s="1"/>
  <c r="K334" i="7"/>
  <c r="U334" i="7" s="1"/>
  <c r="Q334" i="7"/>
  <c r="D336" i="7"/>
  <c r="G336" i="7" s="1"/>
  <c r="E336" i="7"/>
  <c r="F336" i="7"/>
  <c r="H336" i="7"/>
  <c r="N336" i="7"/>
  <c r="O336" i="7"/>
  <c r="P336" i="7"/>
  <c r="R336" i="7"/>
  <c r="G337" i="7"/>
  <c r="J337" i="7"/>
  <c r="T337" i="7" s="1"/>
  <c r="K337" i="7"/>
  <c r="U337" i="7" s="1"/>
  <c r="Q337" i="7"/>
  <c r="G338" i="7"/>
  <c r="J338" i="7"/>
  <c r="T338" i="7" s="1"/>
  <c r="K338" i="7"/>
  <c r="U338" i="7" s="1"/>
  <c r="Q338" i="7"/>
  <c r="G339" i="7"/>
  <c r="J339" i="7"/>
  <c r="T339" i="7" s="1"/>
  <c r="K339" i="7"/>
  <c r="U339" i="7" s="1"/>
  <c r="Q339" i="7"/>
  <c r="D340" i="7"/>
  <c r="E340" i="7"/>
  <c r="F340" i="7"/>
  <c r="H340" i="7"/>
  <c r="N340" i="7"/>
  <c r="O340" i="7"/>
  <c r="P340" i="7"/>
  <c r="R340" i="7"/>
  <c r="G341" i="7"/>
  <c r="Q341" i="7"/>
  <c r="G342" i="7"/>
  <c r="Q342" i="7"/>
  <c r="G343" i="7"/>
  <c r="Q343" i="7"/>
  <c r="D344" i="7"/>
  <c r="E344" i="7"/>
  <c r="F344" i="7"/>
  <c r="K345" i="7" s="1"/>
  <c r="U345" i="7" s="1"/>
  <c r="H344" i="7"/>
  <c r="N344" i="7"/>
  <c r="Q344" i="7" s="1"/>
  <c r="O344" i="7"/>
  <c r="P344" i="7"/>
  <c r="R344" i="7"/>
  <c r="R335" i="7" s="1"/>
  <c r="G345" i="7"/>
  <c r="J345" i="7"/>
  <c r="T345" i="7" s="1"/>
  <c r="Q345" i="7"/>
  <c r="G346" i="7"/>
  <c r="Q346" i="7"/>
  <c r="G347" i="7"/>
  <c r="Q347" i="7"/>
  <c r="G348" i="7"/>
  <c r="Q348" i="7"/>
  <c r="D350" i="7"/>
  <c r="E350" i="7"/>
  <c r="F350" i="7"/>
  <c r="K351" i="7" s="1"/>
  <c r="U351" i="7" s="1"/>
  <c r="H350" i="7"/>
  <c r="N350" i="7"/>
  <c r="Q350" i="7" s="1"/>
  <c r="O350" i="7"/>
  <c r="P350" i="7"/>
  <c r="R350" i="7"/>
  <c r="G351" i="7"/>
  <c r="Q351" i="7"/>
  <c r="G352" i="7"/>
  <c r="Q352" i="7"/>
  <c r="G353" i="7"/>
  <c r="K353" i="7"/>
  <c r="U353" i="7" s="1"/>
  <c r="Q353" i="7"/>
  <c r="G354" i="7"/>
  <c r="Q354" i="7"/>
  <c r="G355" i="7"/>
  <c r="Q355" i="7"/>
  <c r="D356" i="7"/>
  <c r="E356" i="7"/>
  <c r="F356" i="7"/>
  <c r="H356" i="7"/>
  <c r="N356" i="7"/>
  <c r="O356" i="7"/>
  <c r="P356" i="7"/>
  <c r="R356" i="7"/>
  <c r="G357" i="7"/>
  <c r="J357" i="7"/>
  <c r="T357" i="7" s="1"/>
  <c r="K357" i="7"/>
  <c r="U357" i="7" s="1"/>
  <c r="Q357" i="7"/>
  <c r="G358" i="7"/>
  <c r="J358" i="7"/>
  <c r="T358" i="7" s="1"/>
  <c r="Q358" i="7"/>
  <c r="G359" i="7"/>
  <c r="J359" i="7"/>
  <c r="T359" i="7" s="1"/>
  <c r="K359" i="7"/>
  <c r="U359" i="7" s="1"/>
  <c r="Q359" i="7"/>
  <c r="D360" i="7"/>
  <c r="E360" i="7"/>
  <c r="F360" i="7"/>
  <c r="H360" i="7"/>
  <c r="N360" i="7"/>
  <c r="O360" i="7"/>
  <c r="P360" i="7"/>
  <c r="R360" i="7"/>
  <c r="G361" i="7"/>
  <c r="J361" i="7"/>
  <c r="T361" i="7" s="1"/>
  <c r="Q361" i="7"/>
  <c r="G362" i="7"/>
  <c r="J362" i="7"/>
  <c r="T362" i="7" s="1"/>
  <c r="Q362" i="7"/>
  <c r="G363" i="7"/>
  <c r="J363" i="7"/>
  <c r="T363" i="7" s="1"/>
  <c r="Q363" i="7"/>
  <c r="D364" i="7"/>
  <c r="E364" i="7"/>
  <c r="F364" i="7"/>
  <c r="K367" i="7" s="1"/>
  <c r="U367" i="7" s="1"/>
  <c r="H364" i="7"/>
  <c r="N364" i="7"/>
  <c r="O364" i="7"/>
  <c r="P364" i="7"/>
  <c r="R364" i="7"/>
  <c r="G365" i="7"/>
  <c r="J365" i="7"/>
  <c r="T365" i="7" s="1"/>
  <c r="Q365" i="7"/>
  <c r="G366" i="7"/>
  <c r="J366" i="7"/>
  <c r="T366" i="7" s="1"/>
  <c r="Q366" i="7"/>
  <c r="G367" i="7"/>
  <c r="J367" i="7"/>
  <c r="T367" i="7" s="1"/>
  <c r="Q367" i="7"/>
  <c r="G368" i="7"/>
  <c r="Q368" i="7"/>
  <c r="D369" i="7"/>
  <c r="E369" i="7"/>
  <c r="J370" i="7" s="1"/>
  <c r="T370" i="7" s="1"/>
  <c r="F369" i="7"/>
  <c r="K370" i="7" s="1"/>
  <c r="U370" i="7" s="1"/>
  <c r="H369" i="7"/>
  <c r="N369" i="7"/>
  <c r="O369" i="7"/>
  <c r="P369" i="7"/>
  <c r="R369" i="7"/>
  <c r="G370" i="7"/>
  <c r="Q370" i="7"/>
  <c r="G371" i="7"/>
  <c r="J371" i="7"/>
  <c r="T371" i="7" s="1"/>
  <c r="Q371" i="7"/>
  <c r="G372" i="7"/>
  <c r="K372" i="7"/>
  <c r="U372" i="7" s="1"/>
  <c r="Q372" i="7"/>
  <c r="G373" i="7"/>
  <c r="Q373" i="7"/>
  <c r="G374" i="7"/>
  <c r="Q374" i="7"/>
  <c r="D375" i="7"/>
  <c r="E375" i="7"/>
  <c r="J378" i="7" s="1"/>
  <c r="T378" i="7" s="1"/>
  <c r="F375" i="7"/>
  <c r="K377" i="7" s="1"/>
  <c r="U377" i="7" s="1"/>
  <c r="H375" i="7"/>
  <c r="N375" i="7"/>
  <c r="Q375" i="7" s="1"/>
  <c r="O375" i="7"/>
  <c r="P375" i="7"/>
  <c r="R375" i="7"/>
  <c r="G376" i="7"/>
  <c r="K376" i="7"/>
  <c r="U376" i="7" s="1"/>
  <c r="Q376" i="7"/>
  <c r="G377" i="7"/>
  <c r="Q377" i="7"/>
  <c r="G378" i="7"/>
  <c r="K378" i="7"/>
  <c r="U378" i="7" s="1"/>
  <c r="Q378" i="7"/>
  <c r="D380" i="7"/>
  <c r="E380" i="7"/>
  <c r="E379" i="7" s="1"/>
  <c r="F380" i="7"/>
  <c r="H380" i="7"/>
  <c r="J380" i="7"/>
  <c r="N380" i="7"/>
  <c r="O380" i="7"/>
  <c r="P380" i="7"/>
  <c r="R380" i="7"/>
  <c r="G381" i="7"/>
  <c r="J381" i="7"/>
  <c r="Q381" i="7"/>
  <c r="T381" i="7"/>
  <c r="G382" i="7"/>
  <c r="J382" i="7"/>
  <c r="T382" i="7" s="1"/>
  <c r="Q382" i="7"/>
  <c r="G383" i="7"/>
  <c r="J383" i="7"/>
  <c r="T383" i="7" s="1"/>
  <c r="Q383" i="7"/>
  <c r="D385" i="7"/>
  <c r="E385" i="7"/>
  <c r="E384" i="7" s="1"/>
  <c r="J387" i="7" s="1"/>
  <c r="T387" i="7" s="1"/>
  <c r="F385" i="7"/>
  <c r="F384" i="7" s="1"/>
  <c r="H385" i="7"/>
  <c r="J385" i="7"/>
  <c r="N385" i="7"/>
  <c r="O385" i="7"/>
  <c r="O384" i="7" s="1"/>
  <c r="P385" i="7"/>
  <c r="R385" i="7"/>
  <c r="G386" i="7"/>
  <c r="Q386" i="7"/>
  <c r="G387" i="7"/>
  <c r="K387" i="7"/>
  <c r="U387" i="7" s="1"/>
  <c r="Q387" i="7"/>
  <c r="G388" i="7"/>
  <c r="Q388" i="7"/>
  <c r="D389" i="7"/>
  <c r="D390" i="7"/>
  <c r="E390" i="7"/>
  <c r="E389" i="7" s="1"/>
  <c r="J390" i="7" s="1"/>
  <c r="T390" i="7" s="1"/>
  <c r="F390" i="7"/>
  <c r="G390" i="7" s="1"/>
  <c r="H390" i="7"/>
  <c r="N390" i="7"/>
  <c r="O390" i="7"/>
  <c r="O389" i="7" s="1"/>
  <c r="P390" i="7"/>
  <c r="R390" i="7"/>
  <c r="R389" i="7" s="1"/>
  <c r="G391" i="7"/>
  <c r="Q391" i="7"/>
  <c r="G392" i="7"/>
  <c r="Q392" i="7"/>
  <c r="G393" i="7"/>
  <c r="Q393" i="7"/>
  <c r="D395" i="7"/>
  <c r="E395" i="7"/>
  <c r="E394" i="7" s="1"/>
  <c r="J397" i="7" s="1"/>
  <c r="T397" i="7" s="1"/>
  <c r="F395" i="7"/>
  <c r="F394" i="7" s="1"/>
  <c r="H395" i="7"/>
  <c r="J395" i="7"/>
  <c r="N395" i="7"/>
  <c r="O395" i="7"/>
  <c r="O394" i="7" s="1"/>
  <c r="P395" i="7"/>
  <c r="R395" i="7"/>
  <c r="G396" i="7"/>
  <c r="Q396" i="7"/>
  <c r="G397" i="7"/>
  <c r="Q397" i="7"/>
  <c r="G398" i="7"/>
  <c r="Q398" i="7"/>
  <c r="D399" i="7"/>
  <c r="F399" i="7"/>
  <c r="P399" i="7"/>
  <c r="D400" i="7"/>
  <c r="E400" i="7"/>
  <c r="E399" i="7" s="1"/>
  <c r="J403" i="7" s="1"/>
  <c r="T403" i="7" s="1"/>
  <c r="F400" i="7"/>
  <c r="H400" i="7"/>
  <c r="K400" i="7"/>
  <c r="N400" i="7"/>
  <c r="O400" i="7"/>
  <c r="P400" i="7"/>
  <c r="R400" i="7"/>
  <c r="R399" i="7" s="1"/>
  <c r="G401" i="7"/>
  <c r="Q401" i="7"/>
  <c r="G402" i="7"/>
  <c r="Q402" i="7"/>
  <c r="G403" i="7"/>
  <c r="Q403" i="7"/>
  <c r="D405" i="7"/>
  <c r="E405" i="7"/>
  <c r="F405" i="7"/>
  <c r="H405" i="7"/>
  <c r="N405" i="7"/>
  <c r="O405" i="7"/>
  <c r="P405" i="7"/>
  <c r="R405" i="7"/>
  <c r="G406" i="7"/>
  <c r="K406" i="7"/>
  <c r="U406" i="7" s="1"/>
  <c r="Q406" i="7"/>
  <c r="G407" i="7"/>
  <c r="J407" i="7"/>
  <c r="K407" i="7"/>
  <c r="U407" i="7" s="1"/>
  <c r="Q407" i="7"/>
  <c r="T407" i="7"/>
  <c r="G408" i="7"/>
  <c r="J408" i="7"/>
  <c r="T408" i="7" s="1"/>
  <c r="K408" i="7"/>
  <c r="U408" i="7" s="1"/>
  <c r="Q408" i="7"/>
  <c r="G409" i="7"/>
  <c r="J409" i="7"/>
  <c r="T409" i="7" s="1"/>
  <c r="K409" i="7"/>
  <c r="U409" i="7" s="1"/>
  <c r="Q409" i="7"/>
  <c r="D410" i="7"/>
  <c r="E410" i="7"/>
  <c r="F410" i="7"/>
  <c r="K413" i="7" s="1"/>
  <c r="U413" i="7" s="1"/>
  <c r="H410" i="7"/>
  <c r="N410" i="7"/>
  <c r="O410" i="7"/>
  <c r="P410" i="7"/>
  <c r="R410" i="7"/>
  <c r="G411" i="7"/>
  <c r="J411" i="7"/>
  <c r="T411" i="7" s="1"/>
  <c r="K411" i="7"/>
  <c r="U411" i="7" s="1"/>
  <c r="Q411" i="7"/>
  <c r="G412" i="7"/>
  <c r="J412" i="7"/>
  <c r="Q412" i="7"/>
  <c r="T412" i="7"/>
  <c r="G413" i="7"/>
  <c r="J413" i="7"/>
  <c r="T413" i="7" s="1"/>
  <c r="Q413" i="7"/>
  <c r="G414" i="7"/>
  <c r="J414" i="7"/>
  <c r="T414" i="7" s="1"/>
  <c r="K414" i="7"/>
  <c r="U414" i="7" s="1"/>
  <c r="Q414" i="7"/>
  <c r="D415" i="7"/>
  <c r="E415" i="7"/>
  <c r="J417" i="7" s="1"/>
  <c r="T417" i="7" s="1"/>
  <c r="F415" i="7"/>
  <c r="H415" i="7"/>
  <c r="N415" i="7"/>
  <c r="Q415" i="7" s="1"/>
  <c r="O415" i="7"/>
  <c r="P415" i="7"/>
  <c r="R415" i="7"/>
  <c r="G416" i="7"/>
  <c r="J416" i="7"/>
  <c r="T416" i="7" s="1"/>
  <c r="Q416" i="7"/>
  <c r="G417" i="7"/>
  <c r="Q417" i="7"/>
  <c r="G418" i="7"/>
  <c r="J418" i="7"/>
  <c r="T418" i="7" s="1"/>
  <c r="Q418" i="7"/>
  <c r="G419" i="7"/>
  <c r="J419" i="7"/>
  <c r="T419" i="7" s="1"/>
  <c r="Q419" i="7"/>
  <c r="G420" i="7"/>
  <c r="J420" i="7"/>
  <c r="T420" i="7" s="1"/>
  <c r="K420" i="7"/>
  <c r="U420" i="7" s="1"/>
  <c r="Q420" i="7"/>
  <c r="H421" i="7"/>
  <c r="D422" i="7"/>
  <c r="G422" i="7" s="1"/>
  <c r="E422" i="7"/>
  <c r="E421" i="7" s="1"/>
  <c r="J424" i="7" s="1"/>
  <c r="T424" i="7" s="1"/>
  <c r="F422" i="7"/>
  <c r="F421" i="7" s="1"/>
  <c r="H422" i="7"/>
  <c r="J422" i="7"/>
  <c r="N422" i="7"/>
  <c r="O422" i="7"/>
  <c r="O421" i="7" s="1"/>
  <c r="P422" i="7"/>
  <c r="R422" i="7"/>
  <c r="G423" i="7"/>
  <c r="Q423" i="7"/>
  <c r="G424" i="7"/>
  <c r="Q424" i="7"/>
  <c r="D426" i="7"/>
  <c r="E426" i="7"/>
  <c r="E425" i="7" s="1"/>
  <c r="J431" i="7" s="1"/>
  <c r="T431" i="7" s="1"/>
  <c r="F426" i="7"/>
  <c r="H426" i="7"/>
  <c r="N426" i="7"/>
  <c r="O426" i="7"/>
  <c r="P426" i="7"/>
  <c r="P425" i="7" s="1"/>
  <c r="R426" i="7"/>
  <c r="G427" i="7"/>
  <c r="J427" i="7"/>
  <c r="T427" i="7" s="1"/>
  <c r="Q427" i="7"/>
  <c r="G428" i="7"/>
  <c r="J428" i="7"/>
  <c r="T428" i="7" s="1"/>
  <c r="Q428" i="7"/>
  <c r="D429" i="7"/>
  <c r="E429" i="7"/>
  <c r="F429" i="7"/>
  <c r="F425" i="7" s="1"/>
  <c r="H429" i="7"/>
  <c r="J429" i="7"/>
  <c r="T429" i="7" s="1"/>
  <c r="N429" i="7"/>
  <c r="O429" i="7"/>
  <c r="P429" i="7"/>
  <c r="R429" i="7"/>
  <c r="R425" i="7" s="1"/>
  <c r="G430" i="7"/>
  <c r="J430" i="7"/>
  <c r="T430" i="7" s="1"/>
  <c r="Q430" i="7"/>
  <c r="G431" i="7"/>
  <c r="Q431" i="7"/>
  <c r="D433" i="7"/>
  <c r="G433" i="7" s="1"/>
  <c r="E433" i="7"/>
  <c r="E432" i="7" s="1"/>
  <c r="F433" i="7"/>
  <c r="K435" i="7" s="1"/>
  <c r="U435" i="7" s="1"/>
  <c r="H433" i="7"/>
  <c r="N433" i="7"/>
  <c r="O433" i="7"/>
  <c r="P433" i="7"/>
  <c r="R433" i="7"/>
  <c r="R432" i="7" s="1"/>
  <c r="G434" i="7"/>
  <c r="J434" i="7"/>
  <c r="T434" i="7" s="1"/>
  <c r="K434" i="7"/>
  <c r="U434" i="7" s="1"/>
  <c r="Q434" i="7"/>
  <c r="G435" i="7"/>
  <c r="J435" i="7"/>
  <c r="T435" i="7" s="1"/>
  <c r="Q435" i="7"/>
  <c r="D436" i="7"/>
  <c r="E436" i="7"/>
  <c r="J438" i="7" s="1"/>
  <c r="T438" i="7" s="1"/>
  <c r="F436" i="7"/>
  <c r="K437" i="7" s="1"/>
  <c r="U437" i="7" s="1"/>
  <c r="H436" i="7"/>
  <c r="J436" i="7"/>
  <c r="N436" i="7"/>
  <c r="O436" i="7"/>
  <c r="P436" i="7"/>
  <c r="R436" i="7"/>
  <c r="G437" i="7"/>
  <c r="J437" i="7"/>
  <c r="T437" i="7" s="1"/>
  <c r="Q437" i="7"/>
  <c r="G438" i="7"/>
  <c r="Q438" i="7"/>
  <c r="D440" i="7"/>
  <c r="E440" i="7"/>
  <c r="E439" i="7" s="1"/>
  <c r="J441" i="7" s="1"/>
  <c r="T441" i="7" s="1"/>
  <c r="F440" i="7"/>
  <c r="F439" i="7" s="1"/>
  <c r="H440" i="7"/>
  <c r="N440" i="7"/>
  <c r="O440" i="7"/>
  <c r="O439" i="7" s="1"/>
  <c r="P440" i="7"/>
  <c r="R440" i="7"/>
  <c r="R439" i="7" s="1"/>
  <c r="G441" i="7"/>
  <c r="Q441" i="7"/>
  <c r="G442" i="7"/>
  <c r="Q442" i="7"/>
  <c r="D444" i="7"/>
  <c r="E444" i="7"/>
  <c r="F444" i="7"/>
  <c r="H444" i="7"/>
  <c r="N444" i="7"/>
  <c r="O444" i="7"/>
  <c r="P444" i="7"/>
  <c r="R444" i="7"/>
  <c r="G445" i="7"/>
  <c r="Q445" i="7"/>
  <c r="D446" i="7"/>
  <c r="E446" i="7"/>
  <c r="F446" i="7"/>
  <c r="H446" i="7"/>
  <c r="N446" i="7"/>
  <c r="O446" i="7"/>
  <c r="P446" i="7"/>
  <c r="R446" i="7"/>
  <c r="G447" i="7"/>
  <c r="J447" i="7"/>
  <c r="T447" i="7" s="1"/>
  <c r="Q447" i="7"/>
  <c r="D448" i="7"/>
  <c r="E448" i="7"/>
  <c r="F448" i="7"/>
  <c r="K449" i="7" s="1"/>
  <c r="U449" i="7" s="1"/>
  <c r="H448" i="7"/>
  <c r="N448" i="7"/>
  <c r="O448" i="7"/>
  <c r="P448" i="7"/>
  <c r="R448" i="7"/>
  <c r="G449" i="7"/>
  <c r="J449" i="7"/>
  <c r="T449" i="7" s="1"/>
  <c r="Q449" i="7"/>
  <c r="D450" i="7"/>
  <c r="E450" i="7"/>
  <c r="F450" i="7"/>
  <c r="H450" i="7"/>
  <c r="N450" i="7"/>
  <c r="Q450" i="7" s="1"/>
  <c r="O450" i="7"/>
  <c r="P450" i="7"/>
  <c r="R450" i="7"/>
  <c r="G451" i="7"/>
  <c r="J451" i="7"/>
  <c r="T451" i="7" s="1"/>
  <c r="K451" i="7"/>
  <c r="U451" i="7" s="1"/>
  <c r="Q451" i="7"/>
  <c r="D452" i="7"/>
  <c r="G452" i="7" s="1"/>
  <c r="E452" i="7"/>
  <c r="F452" i="7"/>
  <c r="K453" i="7" s="1"/>
  <c r="U453" i="7" s="1"/>
  <c r="H452" i="7"/>
  <c r="N452" i="7"/>
  <c r="O452" i="7"/>
  <c r="P452" i="7"/>
  <c r="R452" i="7"/>
  <c r="G453" i="7"/>
  <c r="J453" i="7"/>
  <c r="T453" i="7" s="1"/>
  <c r="Q453" i="7"/>
  <c r="D7" i="8"/>
  <c r="D6" i="8" s="1"/>
  <c r="E7" i="8"/>
  <c r="F7" i="8"/>
  <c r="H7" i="8"/>
  <c r="N7" i="8"/>
  <c r="Q7" i="8" s="1"/>
  <c r="O7" i="8"/>
  <c r="P7" i="8"/>
  <c r="R7" i="8"/>
  <c r="G8" i="8"/>
  <c r="I8" i="8"/>
  <c r="S8" i="8" s="1"/>
  <c r="Q8" i="8"/>
  <c r="D9" i="8"/>
  <c r="E9" i="8"/>
  <c r="J10" i="8" s="1"/>
  <c r="T10" i="8" s="1"/>
  <c r="F9" i="8"/>
  <c r="H9" i="8"/>
  <c r="N9" i="8"/>
  <c r="O9" i="8"/>
  <c r="P9" i="8"/>
  <c r="R9" i="8"/>
  <c r="G10" i="8"/>
  <c r="M10" i="8"/>
  <c r="W10" i="8" s="1"/>
  <c r="Q10" i="8"/>
  <c r="D11" i="8"/>
  <c r="E11" i="8"/>
  <c r="J12" i="8" s="1"/>
  <c r="T12" i="8" s="1"/>
  <c r="F11" i="8"/>
  <c r="H11" i="8"/>
  <c r="M12" i="8" s="1"/>
  <c r="W12" i="8" s="1"/>
  <c r="N11" i="8"/>
  <c r="O11" i="8"/>
  <c r="P11" i="8"/>
  <c r="Q11" i="8"/>
  <c r="R11" i="8"/>
  <c r="G12" i="8"/>
  <c r="I12" i="8"/>
  <c r="S12" i="8" s="1"/>
  <c r="Q12" i="8"/>
  <c r="D13" i="8"/>
  <c r="I15" i="8" s="1"/>
  <c r="S15" i="8" s="1"/>
  <c r="E13" i="8"/>
  <c r="J15" i="8" s="1"/>
  <c r="T15" i="8" s="1"/>
  <c r="F13" i="8"/>
  <c r="H13" i="8"/>
  <c r="N13" i="8"/>
  <c r="O13" i="8"/>
  <c r="P13" i="8"/>
  <c r="R13" i="8"/>
  <c r="G14" i="8"/>
  <c r="J14" i="8"/>
  <c r="T14" i="8" s="1"/>
  <c r="Q14" i="8"/>
  <c r="G15" i="8"/>
  <c r="Q15" i="8"/>
  <c r="D16" i="8"/>
  <c r="E16" i="8"/>
  <c r="J17" i="8" s="1"/>
  <c r="T17" i="8" s="1"/>
  <c r="F16" i="8"/>
  <c r="H16" i="8"/>
  <c r="M17" i="8" s="1"/>
  <c r="W17" i="8" s="1"/>
  <c r="N16" i="8"/>
  <c r="O16" i="8"/>
  <c r="P16" i="8"/>
  <c r="R16" i="8"/>
  <c r="G17" i="8"/>
  <c r="Q17" i="8"/>
  <c r="D18" i="8"/>
  <c r="E18" i="8"/>
  <c r="J19" i="8" s="1"/>
  <c r="T19" i="8" s="1"/>
  <c r="F18" i="8"/>
  <c r="H18" i="8"/>
  <c r="N18" i="8"/>
  <c r="O18" i="8"/>
  <c r="P18" i="8"/>
  <c r="R18" i="8"/>
  <c r="G19" i="8"/>
  <c r="Q19" i="8"/>
  <c r="G20" i="8"/>
  <c r="J20" i="8"/>
  <c r="Q20" i="8"/>
  <c r="T20" i="8"/>
  <c r="G21" i="8"/>
  <c r="Q21" i="8"/>
  <c r="G22" i="8"/>
  <c r="J22" i="8"/>
  <c r="T22" i="8" s="1"/>
  <c r="Q22" i="8"/>
  <c r="G23" i="8"/>
  <c r="Q23" i="8"/>
  <c r="D24" i="8"/>
  <c r="E24" i="8"/>
  <c r="F24" i="8"/>
  <c r="H24" i="8"/>
  <c r="M25" i="8" s="1"/>
  <c r="W25" i="8" s="1"/>
  <c r="N24" i="8"/>
  <c r="O24" i="8"/>
  <c r="P24" i="8"/>
  <c r="R24" i="8"/>
  <c r="G25" i="8"/>
  <c r="J25" i="8"/>
  <c r="T25" i="8" s="1"/>
  <c r="Q25" i="8"/>
  <c r="D26" i="8"/>
  <c r="I28" i="8" s="1"/>
  <c r="S28" i="8" s="1"/>
  <c r="E26" i="8"/>
  <c r="F26" i="8"/>
  <c r="H26" i="8"/>
  <c r="M27" i="8" s="1"/>
  <c r="W27" i="8" s="1"/>
  <c r="N26" i="8"/>
  <c r="Q26" i="8" s="1"/>
  <c r="O26" i="8"/>
  <c r="P26" i="8"/>
  <c r="R26" i="8"/>
  <c r="G27" i="8"/>
  <c r="I27" i="8"/>
  <c r="S27" i="8" s="1"/>
  <c r="Q27" i="8"/>
  <c r="G28" i="8"/>
  <c r="M28" i="8"/>
  <c r="W28" i="8" s="1"/>
  <c r="Q28" i="8"/>
  <c r="G29" i="8"/>
  <c r="I29" i="8"/>
  <c r="S29" i="8" s="1"/>
  <c r="Q29" i="8"/>
  <c r="D30" i="8"/>
  <c r="E30" i="8"/>
  <c r="F30" i="8"/>
  <c r="H30" i="8"/>
  <c r="M31" i="8" s="1"/>
  <c r="W31" i="8" s="1"/>
  <c r="N30" i="8"/>
  <c r="Q30" i="8" s="1"/>
  <c r="O30" i="8"/>
  <c r="P30" i="8"/>
  <c r="R30" i="8"/>
  <c r="G31" i="8"/>
  <c r="J31" i="8"/>
  <c r="T31" i="8" s="1"/>
  <c r="Q31" i="8"/>
  <c r="D33" i="8"/>
  <c r="E33" i="8"/>
  <c r="J34" i="8" s="1"/>
  <c r="F33" i="8"/>
  <c r="H33" i="8"/>
  <c r="M35" i="8" s="1"/>
  <c r="W35" i="8" s="1"/>
  <c r="N33" i="8"/>
  <c r="O33" i="8"/>
  <c r="P33" i="8"/>
  <c r="P32" i="8" s="1"/>
  <c r="R33" i="8"/>
  <c r="G34" i="8"/>
  <c r="M34" i="8"/>
  <c r="W34" i="8" s="1"/>
  <c r="Q34" i="8"/>
  <c r="T34" i="8"/>
  <c r="G35" i="8"/>
  <c r="Q35" i="8"/>
  <c r="G36" i="8"/>
  <c r="J36" i="8"/>
  <c r="M36" i="8"/>
  <c r="W36" i="8" s="1"/>
  <c r="Q36" i="8"/>
  <c r="T36" i="8"/>
  <c r="G37" i="8"/>
  <c r="J37" i="8"/>
  <c r="M37" i="8"/>
  <c r="W37" i="8" s="1"/>
  <c r="Q37" i="8"/>
  <c r="T37" i="8"/>
  <c r="G38" i="8"/>
  <c r="J38" i="8"/>
  <c r="T38" i="8" s="1"/>
  <c r="M38" i="8"/>
  <c r="W38" i="8" s="1"/>
  <c r="Q38" i="8"/>
  <c r="G39" i="8"/>
  <c r="J39" i="8"/>
  <c r="T39" i="8" s="1"/>
  <c r="Q39" i="8"/>
  <c r="G40" i="8"/>
  <c r="J40" i="8"/>
  <c r="T40" i="8" s="1"/>
  <c r="M40" i="8"/>
  <c r="W40" i="8" s="1"/>
  <c r="Q40" i="8"/>
  <c r="G41" i="8"/>
  <c r="J41" i="8"/>
  <c r="T41" i="8" s="1"/>
  <c r="M41" i="8"/>
  <c r="W41" i="8" s="1"/>
  <c r="Q41" i="8"/>
  <c r="G42" i="8"/>
  <c r="M42" i="8"/>
  <c r="W42" i="8" s="1"/>
  <c r="Q42" i="8"/>
  <c r="G43" i="8"/>
  <c r="Q43" i="8"/>
  <c r="G44" i="8"/>
  <c r="J44" i="8"/>
  <c r="M44" i="8"/>
  <c r="W44" i="8" s="1"/>
  <c r="Q44" i="8"/>
  <c r="T44" i="8"/>
  <c r="G46" i="8"/>
  <c r="Q46" i="8"/>
  <c r="G47" i="8"/>
  <c r="Q47" i="8"/>
  <c r="G48" i="8"/>
  <c r="Q48" i="8"/>
  <c r="G49" i="8"/>
  <c r="Q49" i="8"/>
  <c r="G50" i="8"/>
  <c r="Q50" i="8"/>
  <c r="G51" i="8"/>
  <c r="Q51" i="8"/>
  <c r="G52" i="8"/>
  <c r="Q52" i="8"/>
  <c r="G53" i="8"/>
  <c r="Q53" i="8"/>
  <c r="G54" i="8"/>
  <c r="Q54" i="8"/>
  <c r="G55" i="8"/>
  <c r="Q55" i="8"/>
  <c r="G56" i="8"/>
  <c r="Q56" i="8"/>
  <c r="G57" i="8"/>
  <c r="Q57" i="8"/>
  <c r="G58" i="8"/>
  <c r="Q58" i="8"/>
  <c r="G59" i="8"/>
  <c r="Q59" i="8"/>
  <c r="G60" i="8"/>
  <c r="Q60" i="8"/>
  <c r="G61" i="8"/>
  <c r="Q61" i="8"/>
  <c r="D62" i="8"/>
  <c r="E62" i="8"/>
  <c r="J64" i="8" s="1"/>
  <c r="T64" i="8" s="1"/>
  <c r="F62" i="8"/>
  <c r="H62" i="8"/>
  <c r="N62" i="8"/>
  <c r="O62" i="8"/>
  <c r="O45" i="8" s="1"/>
  <c r="P62" i="8"/>
  <c r="P45" i="8" s="1"/>
  <c r="R62" i="8"/>
  <c r="G63" i="8"/>
  <c r="J63" i="8"/>
  <c r="T63" i="8" s="1"/>
  <c r="Q63" i="8"/>
  <c r="G64" i="8"/>
  <c r="Q64" i="8"/>
  <c r="G65" i="8"/>
  <c r="J65" i="8"/>
  <c r="T65" i="8" s="1"/>
  <c r="Q65" i="8"/>
  <c r="G66" i="8"/>
  <c r="M66" i="8"/>
  <c r="W66" i="8" s="1"/>
  <c r="Q66" i="8"/>
  <c r="G67" i="8"/>
  <c r="J67" i="8"/>
  <c r="T67" i="8" s="1"/>
  <c r="Q67" i="8"/>
  <c r="G68" i="8"/>
  <c r="Q68" i="8"/>
  <c r="G69" i="8"/>
  <c r="J69" i="8"/>
  <c r="T69" i="8" s="1"/>
  <c r="Q69" i="8"/>
  <c r="D71" i="8"/>
  <c r="E71" i="8"/>
  <c r="F71" i="8"/>
  <c r="H71" i="8"/>
  <c r="N71" i="8"/>
  <c r="O71" i="8"/>
  <c r="P71" i="8"/>
  <c r="R71" i="8"/>
  <c r="G72" i="8"/>
  <c r="J72" i="8"/>
  <c r="M72" i="8"/>
  <c r="W72" i="8" s="1"/>
  <c r="Q72" i="8"/>
  <c r="T72" i="8"/>
  <c r="D73" i="8"/>
  <c r="E73" i="8"/>
  <c r="F73" i="8"/>
  <c r="H73" i="8"/>
  <c r="M74" i="8" s="1"/>
  <c r="W74" i="8" s="1"/>
  <c r="N73" i="8"/>
  <c r="O73" i="8"/>
  <c r="P73" i="8"/>
  <c r="Q73" i="8"/>
  <c r="R73" i="8"/>
  <c r="G74" i="8"/>
  <c r="I74" i="8"/>
  <c r="S74" i="8" s="1"/>
  <c r="Q74" i="8"/>
  <c r="G75" i="8"/>
  <c r="I75" i="8"/>
  <c r="S75" i="8" s="1"/>
  <c r="M75" i="8"/>
  <c r="W75" i="8" s="1"/>
  <c r="Q75" i="8"/>
  <c r="G76" i="8"/>
  <c r="I76" i="8"/>
  <c r="S76" i="8" s="1"/>
  <c r="Q76" i="8"/>
  <c r="G77" i="8"/>
  <c r="I77" i="8"/>
  <c r="S77" i="8" s="1"/>
  <c r="K77" i="8"/>
  <c r="U77" i="8" s="1"/>
  <c r="Q77" i="8"/>
  <c r="G78" i="8"/>
  <c r="I78" i="8"/>
  <c r="S78" i="8" s="1"/>
  <c r="K78" i="8"/>
  <c r="U78" i="8" s="1"/>
  <c r="Q78" i="8"/>
  <c r="G79" i="8"/>
  <c r="I79" i="8"/>
  <c r="S79" i="8" s="1"/>
  <c r="K79" i="8"/>
  <c r="U79" i="8" s="1"/>
  <c r="Q79" i="8"/>
  <c r="G80" i="8"/>
  <c r="I80" i="8"/>
  <c r="S80" i="8" s="1"/>
  <c r="K80" i="8"/>
  <c r="U80" i="8" s="1"/>
  <c r="Q80" i="8"/>
  <c r="D81" i="8"/>
  <c r="E81" i="8"/>
  <c r="F81" i="8"/>
  <c r="K82" i="8" s="1"/>
  <c r="U82" i="8" s="1"/>
  <c r="H81" i="8"/>
  <c r="N81" i="8"/>
  <c r="O81" i="8"/>
  <c r="P81" i="8"/>
  <c r="R81" i="8"/>
  <c r="G82" i="8"/>
  <c r="I82" i="8"/>
  <c r="S82" i="8" s="1"/>
  <c r="M82" i="8"/>
  <c r="W82" i="8" s="1"/>
  <c r="Q82" i="8"/>
  <c r="E83" i="8"/>
  <c r="D84" i="8"/>
  <c r="E84" i="8"/>
  <c r="F84" i="8"/>
  <c r="H84" i="8"/>
  <c r="H83" i="8" s="1"/>
  <c r="N84" i="8"/>
  <c r="N83" i="8" s="1"/>
  <c r="O84" i="8"/>
  <c r="P84" i="8"/>
  <c r="P83" i="8" s="1"/>
  <c r="Q84" i="8"/>
  <c r="R84" i="8"/>
  <c r="R83" i="8" s="1"/>
  <c r="G85" i="8"/>
  <c r="Q85" i="8"/>
  <c r="G86" i="8"/>
  <c r="Q86" i="8"/>
  <c r="D87" i="8"/>
  <c r="E87" i="8"/>
  <c r="F87" i="8"/>
  <c r="K88" i="8" s="1"/>
  <c r="U88" i="8" s="1"/>
  <c r="H87" i="8"/>
  <c r="N87" i="8"/>
  <c r="Q87" i="8" s="1"/>
  <c r="O87" i="8"/>
  <c r="P87" i="8"/>
  <c r="R87" i="8"/>
  <c r="G88" i="8"/>
  <c r="I88" i="8"/>
  <c r="S88" i="8" s="1"/>
  <c r="M88" i="8"/>
  <c r="W88" i="8" s="1"/>
  <c r="Q88" i="8"/>
  <c r="D90" i="8"/>
  <c r="E90" i="8"/>
  <c r="F90" i="8"/>
  <c r="H90" i="8"/>
  <c r="N90" i="8"/>
  <c r="O90" i="8"/>
  <c r="Q90" i="8" s="1"/>
  <c r="P90" i="8"/>
  <c r="R90" i="8"/>
  <c r="G91" i="8"/>
  <c r="I91" i="8"/>
  <c r="S91" i="8" s="1"/>
  <c r="K91" i="8"/>
  <c r="U91" i="8" s="1"/>
  <c r="M91" i="8"/>
  <c r="W91" i="8" s="1"/>
  <c r="Q91" i="8"/>
  <c r="G92" i="8"/>
  <c r="I92" i="8"/>
  <c r="S92" i="8" s="1"/>
  <c r="K92" i="8"/>
  <c r="U92" i="8" s="1"/>
  <c r="M92" i="8"/>
  <c r="W92" i="8" s="1"/>
  <c r="Q92" i="8"/>
  <c r="G93" i="8"/>
  <c r="I93" i="8"/>
  <c r="S93" i="8" s="1"/>
  <c r="K93" i="8"/>
  <c r="U93" i="8" s="1"/>
  <c r="M93" i="8"/>
  <c r="W93" i="8" s="1"/>
  <c r="Q93" i="8"/>
  <c r="G94" i="8"/>
  <c r="I94" i="8"/>
  <c r="S94" i="8" s="1"/>
  <c r="K94" i="8"/>
  <c r="U94" i="8" s="1"/>
  <c r="M94" i="8"/>
  <c r="W94" i="8" s="1"/>
  <c r="Q94" i="8"/>
  <c r="G95" i="8"/>
  <c r="I95" i="8"/>
  <c r="S95" i="8" s="1"/>
  <c r="K95" i="8"/>
  <c r="U95" i="8" s="1"/>
  <c r="M95" i="8"/>
  <c r="W95" i="8" s="1"/>
  <c r="Q95" i="8"/>
  <c r="G96" i="8"/>
  <c r="I96" i="8"/>
  <c r="S96" i="8" s="1"/>
  <c r="K96" i="8"/>
  <c r="U96" i="8" s="1"/>
  <c r="M96" i="8"/>
  <c r="W96" i="8" s="1"/>
  <c r="Q96" i="8"/>
  <c r="D97" i="8"/>
  <c r="E97" i="8"/>
  <c r="F97" i="8"/>
  <c r="H97" i="8"/>
  <c r="N97" i="8"/>
  <c r="O97" i="8"/>
  <c r="P97" i="8"/>
  <c r="R97" i="8"/>
  <c r="G98" i="8"/>
  <c r="M98" i="8"/>
  <c r="W98" i="8" s="1"/>
  <c r="Q98" i="8"/>
  <c r="G99" i="8"/>
  <c r="I99" i="8"/>
  <c r="S99" i="8" s="1"/>
  <c r="M99" i="8"/>
  <c r="W99" i="8" s="1"/>
  <c r="Q99" i="8"/>
  <c r="G100" i="8"/>
  <c r="M100" i="8"/>
  <c r="W100" i="8" s="1"/>
  <c r="Q100" i="8"/>
  <c r="G101" i="8"/>
  <c r="M101" i="8"/>
  <c r="W101" i="8" s="1"/>
  <c r="Q101" i="8"/>
  <c r="G102" i="8"/>
  <c r="I102" i="8"/>
  <c r="S102" i="8" s="1"/>
  <c r="M102" i="8"/>
  <c r="W102" i="8" s="1"/>
  <c r="Q102" i="8"/>
  <c r="G103" i="8"/>
  <c r="M103" i="8"/>
  <c r="W103" i="8" s="1"/>
  <c r="Q103" i="8"/>
  <c r="D104" i="8"/>
  <c r="E104" i="8"/>
  <c r="F104" i="8"/>
  <c r="H104" i="8"/>
  <c r="N104" i="8"/>
  <c r="O104" i="8"/>
  <c r="Q104" i="8" s="1"/>
  <c r="P104" i="8"/>
  <c r="R104" i="8"/>
  <c r="G105" i="8"/>
  <c r="I105" i="8"/>
  <c r="S105" i="8" s="1"/>
  <c r="K105" i="8"/>
  <c r="U105" i="8" s="1"/>
  <c r="Q105" i="8"/>
  <c r="G106" i="8"/>
  <c r="I106" i="8"/>
  <c r="S106" i="8" s="1"/>
  <c r="K106" i="8"/>
  <c r="U106" i="8" s="1"/>
  <c r="Q106" i="8"/>
  <c r="G107" i="8"/>
  <c r="I107" i="8"/>
  <c r="S107" i="8" s="1"/>
  <c r="K107" i="8"/>
  <c r="U107" i="8" s="1"/>
  <c r="Q107" i="8"/>
  <c r="G108" i="8"/>
  <c r="I108" i="8"/>
  <c r="S108" i="8" s="1"/>
  <c r="K108" i="8"/>
  <c r="U108" i="8" s="1"/>
  <c r="Q108" i="8"/>
  <c r="G109" i="8"/>
  <c r="I109" i="8"/>
  <c r="S109" i="8" s="1"/>
  <c r="K109" i="8"/>
  <c r="U109" i="8" s="1"/>
  <c r="Q109" i="8"/>
  <c r="G110" i="8"/>
  <c r="I110" i="8"/>
  <c r="S110" i="8" s="1"/>
  <c r="K110" i="8"/>
  <c r="Q110" i="8"/>
  <c r="U110" i="8"/>
  <c r="D111" i="8"/>
  <c r="E111" i="8"/>
  <c r="F111" i="8"/>
  <c r="K119" i="8" s="1"/>
  <c r="U119" i="8" s="1"/>
  <c r="H111" i="8"/>
  <c r="N111" i="8"/>
  <c r="O111" i="8"/>
  <c r="P111" i="8"/>
  <c r="R111" i="8"/>
  <c r="G112" i="8"/>
  <c r="I112" i="8"/>
  <c r="S112" i="8" s="1"/>
  <c r="K112" i="8"/>
  <c r="U112" i="8" s="1"/>
  <c r="M112" i="8"/>
  <c r="W112" i="8" s="1"/>
  <c r="Q112" i="8"/>
  <c r="G113" i="8"/>
  <c r="I113" i="8"/>
  <c r="S113" i="8" s="1"/>
  <c r="K113" i="8"/>
  <c r="U113" i="8" s="1"/>
  <c r="M113" i="8"/>
  <c r="W113" i="8" s="1"/>
  <c r="Q113" i="8"/>
  <c r="G114" i="8"/>
  <c r="I114" i="8"/>
  <c r="S114" i="8" s="1"/>
  <c r="K114" i="8"/>
  <c r="U114" i="8" s="1"/>
  <c r="M114" i="8"/>
  <c r="W114" i="8" s="1"/>
  <c r="Q114" i="8"/>
  <c r="G115" i="8"/>
  <c r="I115" i="8"/>
  <c r="S115" i="8" s="1"/>
  <c r="M115" i="8"/>
  <c r="W115" i="8" s="1"/>
  <c r="Q115" i="8"/>
  <c r="G116" i="8"/>
  <c r="I116" i="8"/>
  <c r="S116" i="8" s="1"/>
  <c r="M116" i="8"/>
  <c r="Q116" i="8"/>
  <c r="W116" i="8"/>
  <c r="G117" i="8"/>
  <c r="I117" i="8"/>
  <c r="S117" i="8" s="1"/>
  <c r="M117" i="8"/>
  <c r="Q117" i="8"/>
  <c r="W117" i="8"/>
  <c r="G118" i="8"/>
  <c r="I118" i="8"/>
  <c r="M118" i="8"/>
  <c r="W118" i="8" s="1"/>
  <c r="Q118" i="8"/>
  <c r="S118" i="8"/>
  <c r="G119" i="8"/>
  <c r="I119" i="8"/>
  <c r="S119" i="8" s="1"/>
  <c r="M119" i="8"/>
  <c r="W119" i="8" s="1"/>
  <c r="Q119" i="8"/>
  <c r="D120" i="8"/>
  <c r="I121" i="8" s="1"/>
  <c r="S121" i="8" s="1"/>
  <c r="E120" i="8"/>
  <c r="F120" i="8"/>
  <c r="H120" i="8"/>
  <c r="N120" i="8"/>
  <c r="O120" i="8"/>
  <c r="P120" i="8"/>
  <c r="R120" i="8"/>
  <c r="G121" i="8"/>
  <c r="M121" i="8"/>
  <c r="W121" i="8" s="1"/>
  <c r="Q121" i="8"/>
  <c r="G122" i="8"/>
  <c r="I122" i="8"/>
  <c r="S122" i="8" s="1"/>
  <c r="M122" i="8"/>
  <c r="W122" i="8" s="1"/>
  <c r="Q122" i="8"/>
  <c r="G123" i="8"/>
  <c r="I123" i="8"/>
  <c r="S123" i="8" s="1"/>
  <c r="K123" i="8"/>
  <c r="U123" i="8" s="1"/>
  <c r="M123" i="8"/>
  <c r="Q123" i="8"/>
  <c r="W123" i="8"/>
  <c r="G124" i="8"/>
  <c r="I124" i="8"/>
  <c r="M124" i="8"/>
  <c r="W124" i="8" s="1"/>
  <c r="Q124" i="8"/>
  <c r="S124" i="8"/>
  <c r="G125" i="8"/>
  <c r="I125" i="8"/>
  <c r="S125" i="8" s="1"/>
  <c r="M125" i="8"/>
  <c r="W125" i="8" s="1"/>
  <c r="Q125" i="8"/>
  <c r="G126" i="8"/>
  <c r="I126" i="8"/>
  <c r="S126" i="8" s="1"/>
  <c r="K126" i="8"/>
  <c r="U126" i="8" s="1"/>
  <c r="M126" i="8"/>
  <c r="Q126" i="8"/>
  <c r="W126" i="8"/>
  <c r="G127" i="8"/>
  <c r="I127" i="8"/>
  <c r="M127" i="8"/>
  <c r="W127" i="8" s="1"/>
  <c r="Q127" i="8"/>
  <c r="S127" i="8"/>
  <c r="D128" i="8"/>
  <c r="E128" i="8"/>
  <c r="F128" i="8"/>
  <c r="K130" i="8" s="1"/>
  <c r="H128" i="8"/>
  <c r="M129" i="8" s="1"/>
  <c r="W129" i="8" s="1"/>
  <c r="N128" i="8"/>
  <c r="O128" i="8"/>
  <c r="P128" i="8"/>
  <c r="R128" i="8"/>
  <c r="G129" i="8"/>
  <c r="I129" i="8"/>
  <c r="S129" i="8" s="1"/>
  <c r="K129" i="8"/>
  <c r="U129" i="8" s="1"/>
  <c r="Q129" i="8"/>
  <c r="G130" i="8"/>
  <c r="I130" i="8"/>
  <c r="Q130" i="8"/>
  <c r="S130" i="8"/>
  <c r="U130" i="8"/>
  <c r="G131" i="8"/>
  <c r="I131" i="8"/>
  <c r="S131" i="8" s="1"/>
  <c r="K131" i="8"/>
  <c r="U131" i="8" s="1"/>
  <c r="M131" i="8"/>
  <c r="W131" i="8" s="1"/>
  <c r="Q131" i="8"/>
  <c r="G132" i="8"/>
  <c r="I132" i="8"/>
  <c r="S132" i="8" s="1"/>
  <c r="K132" i="8"/>
  <c r="U132" i="8" s="1"/>
  <c r="Q132" i="8"/>
  <c r="G133" i="8"/>
  <c r="I133" i="8"/>
  <c r="K133" i="8"/>
  <c r="Q133" i="8"/>
  <c r="S133" i="8"/>
  <c r="U133" i="8"/>
  <c r="G134" i="8"/>
  <c r="I134" i="8"/>
  <c r="S134" i="8" s="1"/>
  <c r="K134" i="8"/>
  <c r="U134" i="8" s="1"/>
  <c r="M134" i="8"/>
  <c r="W134" i="8" s="1"/>
  <c r="Q134" i="8"/>
  <c r="G135" i="8"/>
  <c r="I135" i="8"/>
  <c r="S135" i="8" s="1"/>
  <c r="K135" i="8"/>
  <c r="U135" i="8" s="1"/>
  <c r="Q135" i="8"/>
  <c r="G136" i="8"/>
  <c r="I136" i="8"/>
  <c r="K136" i="8"/>
  <c r="Q136" i="8"/>
  <c r="S136" i="8"/>
  <c r="U136" i="8"/>
  <c r="G137" i="8"/>
  <c r="I137" i="8"/>
  <c r="S137" i="8" s="1"/>
  <c r="K137" i="8"/>
  <c r="U137" i="8" s="1"/>
  <c r="M137" i="8"/>
  <c r="W137" i="8" s="1"/>
  <c r="Q137" i="8"/>
  <c r="G138" i="8"/>
  <c r="I138" i="8"/>
  <c r="S138" i="8" s="1"/>
  <c r="K138" i="8"/>
  <c r="U138" i="8" s="1"/>
  <c r="Q138" i="8"/>
  <c r="G139" i="8"/>
  <c r="I139" i="8"/>
  <c r="K139" i="8"/>
  <c r="Q139" i="8"/>
  <c r="S139" i="8"/>
  <c r="U139" i="8"/>
  <c r="G140" i="8"/>
  <c r="I140" i="8"/>
  <c r="S140" i="8" s="1"/>
  <c r="K140" i="8"/>
  <c r="U140" i="8" s="1"/>
  <c r="M140" i="8"/>
  <c r="W140" i="8" s="1"/>
  <c r="Q140" i="8"/>
  <c r="G141" i="8"/>
  <c r="I141" i="8"/>
  <c r="S141" i="8" s="1"/>
  <c r="K141" i="8"/>
  <c r="U141" i="8" s="1"/>
  <c r="Q141" i="8"/>
  <c r="G142" i="8"/>
  <c r="I142" i="8"/>
  <c r="K142" i="8"/>
  <c r="Q142" i="8"/>
  <c r="S142" i="8"/>
  <c r="U142" i="8"/>
  <c r="G143" i="8"/>
  <c r="I143" i="8"/>
  <c r="S143" i="8" s="1"/>
  <c r="K143" i="8"/>
  <c r="U143" i="8" s="1"/>
  <c r="M143" i="8"/>
  <c r="W143" i="8" s="1"/>
  <c r="Q143" i="8"/>
  <c r="G144" i="8"/>
  <c r="I144" i="8"/>
  <c r="S144" i="8" s="1"/>
  <c r="K144" i="8"/>
  <c r="U144" i="8" s="1"/>
  <c r="Q144" i="8"/>
  <c r="G145" i="8"/>
  <c r="I145" i="8"/>
  <c r="K145" i="8"/>
  <c r="Q145" i="8"/>
  <c r="S145" i="8"/>
  <c r="U145" i="8"/>
  <c r="G146" i="8"/>
  <c r="I146" i="8"/>
  <c r="S146" i="8" s="1"/>
  <c r="K146" i="8"/>
  <c r="U146" i="8" s="1"/>
  <c r="M146" i="8"/>
  <c r="W146" i="8" s="1"/>
  <c r="Q146" i="8"/>
  <c r="G147" i="8"/>
  <c r="I147" i="8"/>
  <c r="S147" i="8" s="1"/>
  <c r="K147" i="8"/>
  <c r="U147" i="8" s="1"/>
  <c r="Q147" i="8"/>
  <c r="G148" i="8"/>
  <c r="I148" i="8"/>
  <c r="K148" i="8"/>
  <c r="Q148" i="8"/>
  <c r="S148" i="8"/>
  <c r="U148" i="8"/>
  <c r="G149" i="8"/>
  <c r="I149" i="8"/>
  <c r="S149" i="8" s="1"/>
  <c r="K149" i="8"/>
  <c r="U149" i="8" s="1"/>
  <c r="M149" i="8"/>
  <c r="W149" i="8" s="1"/>
  <c r="Q149" i="8"/>
  <c r="G150" i="8"/>
  <c r="I150" i="8"/>
  <c r="S150" i="8" s="1"/>
  <c r="K150" i="8"/>
  <c r="U150" i="8" s="1"/>
  <c r="Q150" i="8"/>
  <c r="G151" i="8"/>
  <c r="I151" i="8"/>
  <c r="K151" i="8"/>
  <c r="Q151" i="8"/>
  <c r="S151" i="8"/>
  <c r="U151" i="8"/>
  <c r="D152" i="8"/>
  <c r="E152" i="8"/>
  <c r="F152" i="8"/>
  <c r="H152" i="8"/>
  <c r="M153" i="8" s="1"/>
  <c r="W153" i="8" s="1"/>
  <c r="N152" i="8"/>
  <c r="O152" i="8"/>
  <c r="P152" i="8"/>
  <c r="R152" i="8"/>
  <c r="G153" i="8"/>
  <c r="I153" i="8"/>
  <c r="S153" i="8" s="1"/>
  <c r="K153" i="8"/>
  <c r="U153" i="8" s="1"/>
  <c r="Q153" i="8"/>
  <c r="D154" i="8"/>
  <c r="I155" i="8" s="1"/>
  <c r="S155" i="8" s="1"/>
  <c r="E154" i="8"/>
  <c r="F154" i="8"/>
  <c r="H154" i="8"/>
  <c r="N154" i="8"/>
  <c r="O154" i="8"/>
  <c r="P154" i="8"/>
  <c r="R154" i="8"/>
  <c r="G155" i="8"/>
  <c r="K155" i="8"/>
  <c r="U155" i="8" s="1"/>
  <c r="M155" i="8"/>
  <c r="W155" i="8" s="1"/>
  <c r="Q155" i="8"/>
  <c r="D158" i="8"/>
  <c r="I159" i="8" s="1"/>
  <c r="S159" i="8" s="1"/>
  <c r="E158" i="8"/>
  <c r="F158" i="8"/>
  <c r="K164" i="8" s="1"/>
  <c r="U164" i="8" s="1"/>
  <c r="H158" i="8"/>
  <c r="N158" i="8"/>
  <c r="O158" i="8"/>
  <c r="P158" i="8"/>
  <c r="R158" i="8"/>
  <c r="G159" i="8"/>
  <c r="M159" i="8"/>
  <c r="W159" i="8" s="1"/>
  <c r="Q159" i="8"/>
  <c r="G160" i="8"/>
  <c r="I160" i="8"/>
  <c r="S160" i="8" s="1"/>
  <c r="M160" i="8"/>
  <c r="W160" i="8" s="1"/>
  <c r="Q160" i="8"/>
  <c r="G161" i="8"/>
  <c r="I161" i="8"/>
  <c r="S161" i="8" s="1"/>
  <c r="M161" i="8"/>
  <c r="Q161" i="8"/>
  <c r="W161" i="8"/>
  <c r="G162" i="8"/>
  <c r="I162" i="8"/>
  <c r="M162" i="8"/>
  <c r="W162" i="8" s="1"/>
  <c r="Q162" i="8"/>
  <c r="S162" i="8"/>
  <c r="G163" i="8"/>
  <c r="I163" i="8"/>
  <c r="S163" i="8" s="1"/>
  <c r="M163" i="8"/>
  <c r="W163" i="8" s="1"/>
  <c r="Q163" i="8"/>
  <c r="G164" i="8"/>
  <c r="I164" i="8"/>
  <c r="S164" i="8" s="1"/>
  <c r="M164" i="8"/>
  <c r="Q164" i="8"/>
  <c r="W164" i="8"/>
  <c r="G165" i="8"/>
  <c r="I165" i="8"/>
  <c r="M165" i="8"/>
  <c r="W165" i="8" s="1"/>
  <c r="Q165" i="8"/>
  <c r="S165" i="8"/>
  <c r="G166" i="8"/>
  <c r="I166" i="8"/>
  <c r="S166" i="8" s="1"/>
  <c r="M166" i="8"/>
  <c r="W166" i="8" s="1"/>
  <c r="Q166" i="8"/>
  <c r="G167" i="8"/>
  <c r="Q167" i="8"/>
  <c r="G168" i="8"/>
  <c r="Q168" i="8"/>
  <c r="D169" i="8"/>
  <c r="E169" i="8"/>
  <c r="F169" i="8"/>
  <c r="H169" i="8"/>
  <c r="M170" i="8" s="1"/>
  <c r="W170" i="8" s="1"/>
  <c r="N169" i="8"/>
  <c r="O169" i="8"/>
  <c r="P169" i="8"/>
  <c r="R169" i="8"/>
  <c r="G170" i="8"/>
  <c r="I170" i="8"/>
  <c r="S170" i="8" s="1"/>
  <c r="K170" i="8"/>
  <c r="U170" i="8" s="1"/>
  <c r="Q170" i="8"/>
  <c r="G171" i="8"/>
  <c r="I171" i="8"/>
  <c r="K171" i="8"/>
  <c r="Q171" i="8"/>
  <c r="S171" i="8"/>
  <c r="U171" i="8"/>
  <c r="G172" i="8"/>
  <c r="I172" i="8"/>
  <c r="S172" i="8" s="1"/>
  <c r="K172" i="8"/>
  <c r="M172" i="8"/>
  <c r="W172" i="8" s="1"/>
  <c r="Q172" i="8"/>
  <c r="U172" i="8"/>
  <c r="G173" i="8"/>
  <c r="I173" i="8"/>
  <c r="S173" i="8" s="1"/>
  <c r="K173" i="8"/>
  <c r="U173" i="8" s="1"/>
  <c r="Q173" i="8"/>
  <c r="G174" i="8"/>
  <c r="I174" i="8"/>
  <c r="K174" i="8"/>
  <c r="Q174" i="8"/>
  <c r="S174" i="8"/>
  <c r="U174" i="8"/>
  <c r="G175" i="8"/>
  <c r="I175" i="8"/>
  <c r="S175" i="8" s="1"/>
  <c r="K175" i="8"/>
  <c r="M175" i="8"/>
  <c r="W175" i="8" s="1"/>
  <c r="Q175" i="8"/>
  <c r="U175" i="8"/>
  <c r="G176" i="8"/>
  <c r="I176" i="8"/>
  <c r="S176" i="8" s="1"/>
  <c r="K176" i="8"/>
  <c r="U176" i="8" s="1"/>
  <c r="Q176" i="8"/>
  <c r="G177" i="8"/>
  <c r="I177" i="8"/>
  <c r="K177" i="8"/>
  <c r="Q177" i="8"/>
  <c r="S177" i="8"/>
  <c r="U177" i="8"/>
  <c r="G178" i="8"/>
  <c r="Q178" i="8"/>
  <c r="D179" i="8"/>
  <c r="E179" i="8"/>
  <c r="F179" i="8"/>
  <c r="H179" i="8"/>
  <c r="N179" i="8"/>
  <c r="O179" i="8"/>
  <c r="P179" i="8"/>
  <c r="R179" i="8"/>
  <c r="G180" i="8"/>
  <c r="I180" i="8"/>
  <c r="M180" i="8"/>
  <c r="W180" i="8" s="1"/>
  <c r="Q180" i="8"/>
  <c r="S180" i="8"/>
  <c r="G181" i="8"/>
  <c r="I181" i="8"/>
  <c r="S181" i="8" s="1"/>
  <c r="M181" i="8"/>
  <c r="W181" i="8" s="1"/>
  <c r="Q181" i="8"/>
  <c r="G182" i="8"/>
  <c r="I182" i="8"/>
  <c r="S182" i="8" s="1"/>
  <c r="K182" i="8"/>
  <c r="U182" i="8" s="1"/>
  <c r="M182" i="8"/>
  <c r="Q182" i="8"/>
  <c r="W182" i="8"/>
  <c r="G183" i="8"/>
  <c r="I183" i="8"/>
  <c r="M183" i="8"/>
  <c r="Q183" i="8"/>
  <c r="S183" i="8"/>
  <c r="W183" i="8"/>
  <c r="D184" i="8"/>
  <c r="E184" i="8"/>
  <c r="F184" i="8"/>
  <c r="H184" i="8"/>
  <c r="M185" i="8" s="1"/>
  <c r="W185" i="8" s="1"/>
  <c r="N184" i="8"/>
  <c r="O184" i="8"/>
  <c r="P184" i="8"/>
  <c r="R184" i="8"/>
  <c r="G185" i="8"/>
  <c r="I185" i="8"/>
  <c r="S185" i="8" s="1"/>
  <c r="K185" i="8"/>
  <c r="U185" i="8" s="1"/>
  <c r="Q185" i="8"/>
  <c r="G186" i="8"/>
  <c r="I186" i="8"/>
  <c r="K186" i="8"/>
  <c r="Q186" i="8"/>
  <c r="S186" i="8"/>
  <c r="U186" i="8"/>
  <c r="G187" i="8"/>
  <c r="I187" i="8"/>
  <c r="K187" i="8"/>
  <c r="M187" i="8"/>
  <c r="W187" i="8" s="1"/>
  <c r="Q187" i="8"/>
  <c r="S187" i="8"/>
  <c r="U187" i="8"/>
  <c r="D188" i="8"/>
  <c r="E188" i="8"/>
  <c r="J190" i="8" s="1"/>
  <c r="T190" i="8" s="1"/>
  <c r="F188" i="8"/>
  <c r="H188" i="8"/>
  <c r="N188" i="8"/>
  <c r="O188" i="8"/>
  <c r="P188" i="8"/>
  <c r="R188" i="8"/>
  <c r="G189" i="8"/>
  <c r="I189" i="8"/>
  <c r="S189" i="8" s="1"/>
  <c r="M189" i="8"/>
  <c r="W189" i="8" s="1"/>
  <c r="Q189" i="8"/>
  <c r="G190" i="8"/>
  <c r="I190" i="8"/>
  <c r="M190" i="8"/>
  <c r="Q190" i="8"/>
  <c r="S190" i="8"/>
  <c r="W190" i="8"/>
  <c r="G191" i="8"/>
  <c r="I191" i="8"/>
  <c r="S191" i="8" s="1"/>
  <c r="M191" i="8"/>
  <c r="W191" i="8" s="1"/>
  <c r="Q191" i="8"/>
  <c r="G192" i="8"/>
  <c r="I192" i="8"/>
  <c r="J192" i="8"/>
  <c r="T192" i="8" s="1"/>
  <c r="M192" i="8"/>
  <c r="Q192" i="8"/>
  <c r="S192" i="8"/>
  <c r="W192" i="8"/>
  <c r="G193" i="8"/>
  <c r="I193" i="8"/>
  <c r="S193" i="8" s="1"/>
  <c r="M193" i="8"/>
  <c r="W193" i="8" s="1"/>
  <c r="Q193" i="8"/>
  <c r="G194" i="8"/>
  <c r="I194" i="8"/>
  <c r="M194" i="8"/>
  <c r="Q194" i="8"/>
  <c r="S194" i="8"/>
  <c r="W194" i="8"/>
  <c r="G195" i="8"/>
  <c r="I195" i="8"/>
  <c r="S195" i="8" s="1"/>
  <c r="M195" i="8"/>
  <c r="W195" i="8" s="1"/>
  <c r="Q195" i="8"/>
  <c r="G196" i="8"/>
  <c r="Q196" i="8"/>
  <c r="D197" i="8"/>
  <c r="I198" i="8" s="1"/>
  <c r="S198" i="8" s="1"/>
  <c r="E197" i="8"/>
  <c r="F197" i="8"/>
  <c r="H197" i="8"/>
  <c r="N197" i="8"/>
  <c r="O197" i="8"/>
  <c r="P197" i="8"/>
  <c r="Q197" i="8"/>
  <c r="R197" i="8"/>
  <c r="G198" i="8"/>
  <c r="K198" i="8"/>
  <c r="U198" i="8" s="1"/>
  <c r="M198" i="8"/>
  <c r="W198" i="8" s="1"/>
  <c r="Q198" i="8"/>
  <c r="G199" i="8"/>
  <c r="I199" i="8"/>
  <c r="S199" i="8" s="1"/>
  <c r="K199" i="8"/>
  <c r="U199" i="8" s="1"/>
  <c r="M199" i="8"/>
  <c r="W199" i="8" s="1"/>
  <c r="Q199" i="8"/>
  <c r="D200" i="8"/>
  <c r="I203" i="8" s="1"/>
  <c r="S203" i="8" s="1"/>
  <c r="E200" i="8"/>
  <c r="F200" i="8"/>
  <c r="H200" i="8"/>
  <c r="N200" i="8"/>
  <c r="O200" i="8"/>
  <c r="P200" i="8"/>
  <c r="R200" i="8"/>
  <c r="G201" i="8"/>
  <c r="M201" i="8"/>
  <c r="W201" i="8" s="1"/>
  <c r="Q201" i="8"/>
  <c r="G202" i="8"/>
  <c r="I202" i="8"/>
  <c r="S202" i="8" s="1"/>
  <c r="M202" i="8"/>
  <c r="Q202" i="8"/>
  <c r="W202" i="8"/>
  <c r="G203" i="8"/>
  <c r="M203" i="8"/>
  <c r="W203" i="8" s="1"/>
  <c r="Q203" i="8"/>
  <c r="G204" i="8"/>
  <c r="I204" i="8"/>
  <c r="S204" i="8" s="1"/>
  <c r="J204" i="8"/>
  <c r="T204" i="8" s="1"/>
  <c r="M204" i="8"/>
  <c r="Q204" i="8"/>
  <c r="W204" i="8"/>
  <c r="D205" i="8"/>
  <c r="I206" i="8" s="1"/>
  <c r="S206" i="8" s="1"/>
  <c r="E205" i="8"/>
  <c r="F205" i="8"/>
  <c r="H205" i="8"/>
  <c r="N205" i="8"/>
  <c r="O205" i="8"/>
  <c r="P205" i="8"/>
  <c r="Q205" i="8"/>
  <c r="R205" i="8"/>
  <c r="G206" i="8"/>
  <c r="K206" i="8"/>
  <c r="U206" i="8" s="1"/>
  <c r="M206" i="8"/>
  <c r="W206" i="8" s="1"/>
  <c r="Q206" i="8"/>
  <c r="G207" i="8"/>
  <c r="I207" i="8"/>
  <c r="S207" i="8" s="1"/>
  <c r="K207" i="8"/>
  <c r="U207" i="8" s="1"/>
  <c r="M207" i="8"/>
  <c r="W207" i="8" s="1"/>
  <c r="Q207" i="8"/>
  <c r="G208" i="8"/>
  <c r="I208" i="8"/>
  <c r="S208" i="8" s="1"/>
  <c r="K208" i="8"/>
  <c r="M208" i="8"/>
  <c r="W208" i="8" s="1"/>
  <c r="Q208" i="8"/>
  <c r="U208" i="8"/>
  <c r="G209" i="8"/>
  <c r="K209" i="8"/>
  <c r="U209" i="8" s="1"/>
  <c r="M209" i="8"/>
  <c r="W209" i="8" s="1"/>
  <c r="Q209" i="8"/>
  <c r="G210" i="8"/>
  <c r="K210" i="8"/>
  <c r="U210" i="8" s="1"/>
  <c r="M210" i="8"/>
  <c r="W210" i="8" s="1"/>
  <c r="Q210" i="8"/>
  <c r="G211" i="8"/>
  <c r="I211" i="8"/>
  <c r="S211" i="8" s="1"/>
  <c r="K211" i="8"/>
  <c r="U211" i="8" s="1"/>
  <c r="M211" i="8"/>
  <c r="W211" i="8" s="1"/>
  <c r="Q211" i="8"/>
  <c r="G212" i="8"/>
  <c r="Q212" i="8"/>
  <c r="G213" i="8"/>
  <c r="Q213" i="8"/>
  <c r="G214" i="8"/>
  <c r="Q214" i="8"/>
  <c r="G215" i="8"/>
  <c r="Q215" i="8"/>
  <c r="G216" i="8"/>
  <c r="Q216" i="8"/>
  <c r="D217" i="8"/>
  <c r="E217" i="8"/>
  <c r="F217" i="8"/>
  <c r="K218" i="8" s="1"/>
  <c r="U218" i="8" s="1"/>
  <c r="H217" i="8"/>
  <c r="M218" i="8" s="1"/>
  <c r="W218" i="8" s="1"/>
  <c r="N217" i="8"/>
  <c r="O217" i="8"/>
  <c r="Q217" i="8" s="1"/>
  <c r="P217" i="8"/>
  <c r="R217" i="8"/>
  <c r="G218" i="8"/>
  <c r="I218" i="8"/>
  <c r="J218" i="8"/>
  <c r="T218" i="8" s="1"/>
  <c r="Q218" i="8"/>
  <c r="S218" i="8"/>
  <c r="G219" i="8"/>
  <c r="I219" i="8"/>
  <c r="S219" i="8" s="1"/>
  <c r="K219" i="8"/>
  <c r="U219" i="8" s="1"/>
  <c r="M219" i="8"/>
  <c r="W219" i="8" s="1"/>
  <c r="Q219" i="8"/>
  <c r="D220" i="8"/>
  <c r="E220" i="8"/>
  <c r="J221" i="8" s="1"/>
  <c r="T221" i="8" s="1"/>
  <c r="F220" i="8"/>
  <c r="H220" i="8"/>
  <c r="N220" i="8"/>
  <c r="O220" i="8"/>
  <c r="P220" i="8"/>
  <c r="R220" i="8"/>
  <c r="G221" i="8"/>
  <c r="I221" i="8"/>
  <c r="S221" i="8" s="1"/>
  <c r="Q221" i="8"/>
  <c r="G222" i="8"/>
  <c r="I222" i="8"/>
  <c r="S222" i="8" s="1"/>
  <c r="J222" i="8"/>
  <c r="T222" i="8" s="1"/>
  <c r="Q222" i="8"/>
  <c r="G223" i="8"/>
  <c r="I223" i="8"/>
  <c r="S223" i="8" s="1"/>
  <c r="M223" i="8"/>
  <c r="W223" i="8" s="1"/>
  <c r="Q223" i="8"/>
  <c r="G224" i="8"/>
  <c r="I224" i="8"/>
  <c r="S224" i="8" s="1"/>
  <c r="J224" i="8"/>
  <c r="T224" i="8" s="1"/>
  <c r="Q224" i="8"/>
  <c r="G225" i="8"/>
  <c r="Q225" i="8"/>
  <c r="D226" i="8"/>
  <c r="I229" i="8" s="1"/>
  <c r="S229" i="8" s="1"/>
  <c r="E226" i="8"/>
  <c r="F226" i="8"/>
  <c r="H226" i="8"/>
  <c r="N226" i="8"/>
  <c r="O226" i="8"/>
  <c r="P226" i="8"/>
  <c r="R226" i="8"/>
  <c r="G227" i="8"/>
  <c r="M227" i="8"/>
  <c r="W227" i="8" s="1"/>
  <c r="Q227" i="8"/>
  <c r="G228" i="8"/>
  <c r="I228" i="8"/>
  <c r="S228" i="8" s="1"/>
  <c r="M228" i="8"/>
  <c r="Q228" i="8"/>
  <c r="W228" i="8"/>
  <c r="G229" i="8"/>
  <c r="M229" i="8"/>
  <c r="W229" i="8" s="1"/>
  <c r="Q229" i="8"/>
  <c r="G230" i="8"/>
  <c r="I230" i="8"/>
  <c r="S230" i="8" s="1"/>
  <c r="M230" i="8"/>
  <c r="Q230" i="8"/>
  <c r="W230" i="8"/>
  <c r="G231" i="8"/>
  <c r="I231" i="8"/>
  <c r="S231" i="8" s="1"/>
  <c r="M231" i="8"/>
  <c r="W231" i="8" s="1"/>
  <c r="Q231" i="8"/>
  <c r="G232" i="8"/>
  <c r="M232" i="8"/>
  <c r="W232" i="8" s="1"/>
  <c r="Q232" i="8"/>
  <c r="G233" i="8"/>
  <c r="I233" i="8"/>
  <c r="S233" i="8" s="1"/>
  <c r="M233" i="8"/>
  <c r="W233" i="8" s="1"/>
  <c r="Q233" i="8"/>
  <c r="G234" i="8"/>
  <c r="M234" i="8"/>
  <c r="W234" i="8" s="1"/>
  <c r="Q234" i="8"/>
  <c r="D235" i="8"/>
  <c r="E235" i="8"/>
  <c r="F235" i="8"/>
  <c r="K236" i="8" s="1"/>
  <c r="H235" i="8"/>
  <c r="N235" i="8"/>
  <c r="O235" i="8"/>
  <c r="P235" i="8"/>
  <c r="Q235" i="8"/>
  <c r="R235" i="8"/>
  <c r="G236" i="8"/>
  <c r="I236" i="8"/>
  <c r="Q236" i="8"/>
  <c r="S236" i="8"/>
  <c r="U236" i="8"/>
  <c r="G237" i="8"/>
  <c r="I237" i="8"/>
  <c r="S237" i="8" s="1"/>
  <c r="Q237" i="8"/>
  <c r="G238" i="8"/>
  <c r="I238" i="8"/>
  <c r="J238" i="8"/>
  <c r="T238" i="8" s="1"/>
  <c r="K238" i="8"/>
  <c r="U238" i="8" s="1"/>
  <c r="Q238" i="8"/>
  <c r="S238" i="8"/>
  <c r="G239" i="8"/>
  <c r="I239" i="8"/>
  <c r="S239" i="8" s="1"/>
  <c r="Q239" i="8"/>
  <c r="G240" i="8"/>
  <c r="I240" i="8"/>
  <c r="J240" i="8"/>
  <c r="T240" i="8" s="1"/>
  <c r="K240" i="8"/>
  <c r="U240" i="8" s="1"/>
  <c r="Q240" i="8"/>
  <c r="S240" i="8"/>
  <c r="G241" i="8"/>
  <c r="I241" i="8"/>
  <c r="S241" i="8" s="1"/>
  <c r="K241" i="8"/>
  <c r="U241" i="8" s="1"/>
  <c r="Q241" i="8"/>
  <c r="G242" i="8"/>
  <c r="I242" i="8"/>
  <c r="S242" i="8" s="1"/>
  <c r="K242" i="8"/>
  <c r="Q242" i="8"/>
  <c r="U242" i="8"/>
  <c r="G243" i="8"/>
  <c r="I243" i="8"/>
  <c r="S243" i="8" s="1"/>
  <c r="K243" i="8"/>
  <c r="Q243" i="8"/>
  <c r="U243" i="8"/>
  <c r="D244" i="8"/>
  <c r="E244" i="8"/>
  <c r="J245" i="8" s="1"/>
  <c r="T245" i="8" s="1"/>
  <c r="F244" i="8"/>
  <c r="G244" i="8"/>
  <c r="H244" i="8"/>
  <c r="N244" i="8"/>
  <c r="O244" i="8"/>
  <c r="P244" i="8"/>
  <c r="R244" i="8"/>
  <c r="G245" i="8"/>
  <c r="I245" i="8"/>
  <c r="S245" i="8" s="1"/>
  <c r="Q245" i="8"/>
  <c r="G246" i="8"/>
  <c r="I246" i="8"/>
  <c r="J246" i="8"/>
  <c r="T246" i="8" s="1"/>
  <c r="K246" i="8"/>
  <c r="U246" i="8" s="1"/>
  <c r="Q246" i="8"/>
  <c r="S246" i="8"/>
  <c r="G247" i="8"/>
  <c r="I247" i="8"/>
  <c r="S247" i="8" s="1"/>
  <c r="Q247" i="8"/>
  <c r="G248" i="8"/>
  <c r="I248" i="8"/>
  <c r="S248" i="8" s="1"/>
  <c r="J248" i="8"/>
  <c r="T248" i="8" s="1"/>
  <c r="K248" i="8"/>
  <c r="Q248" i="8"/>
  <c r="U248" i="8"/>
  <c r="G249" i="8"/>
  <c r="I249" i="8"/>
  <c r="S249" i="8" s="1"/>
  <c r="Q249" i="8"/>
  <c r="G250" i="8"/>
  <c r="I250" i="8"/>
  <c r="J250" i="8"/>
  <c r="T250" i="8" s="1"/>
  <c r="K250" i="8"/>
  <c r="U250" i="8" s="1"/>
  <c r="Q250" i="8"/>
  <c r="S250" i="8"/>
  <c r="G251" i="8"/>
  <c r="I251" i="8"/>
  <c r="S251" i="8" s="1"/>
  <c r="Q251" i="8"/>
  <c r="G252" i="8"/>
  <c r="I252" i="8"/>
  <c r="J252" i="8"/>
  <c r="T252" i="8" s="1"/>
  <c r="K252" i="8"/>
  <c r="U252" i="8" s="1"/>
  <c r="Q252" i="8"/>
  <c r="S252" i="8"/>
  <c r="D253" i="8"/>
  <c r="E253" i="8"/>
  <c r="J254" i="8" s="1"/>
  <c r="T254" i="8" s="1"/>
  <c r="F253" i="8"/>
  <c r="H253" i="8"/>
  <c r="N253" i="8"/>
  <c r="O253" i="8"/>
  <c r="P253" i="8"/>
  <c r="R253" i="8"/>
  <c r="G254" i="8"/>
  <c r="I254" i="8"/>
  <c r="S254" i="8" s="1"/>
  <c r="K254" i="8"/>
  <c r="M254" i="8"/>
  <c r="W254" i="8" s="1"/>
  <c r="Q254" i="8"/>
  <c r="U254" i="8"/>
  <c r="G255" i="8"/>
  <c r="I255" i="8"/>
  <c r="S255" i="8" s="1"/>
  <c r="K255" i="8"/>
  <c r="U255" i="8" s="1"/>
  <c r="Q255" i="8"/>
  <c r="G256" i="8"/>
  <c r="I256" i="8"/>
  <c r="S256" i="8" s="1"/>
  <c r="J256" i="8"/>
  <c r="T256" i="8" s="1"/>
  <c r="K256" i="8"/>
  <c r="U256" i="8" s="1"/>
  <c r="Q256" i="8"/>
  <c r="G257" i="8"/>
  <c r="I257" i="8"/>
  <c r="K257" i="8"/>
  <c r="U257" i="8" s="1"/>
  <c r="M257" i="8"/>
  <c r="W257" i="8" s="1"/>
  <c r="Q257" i="8"/>
  <c r="S257" i="8"/>
  <c r="G258" i="8"/>
  <c r="I258" i="8"/>
  <c r="S258" i="8" s="1"/>
  <c r="K258" i="8"/>
  <c r="U258" i="8" s="1"/>
  <c r="Q258" i="8"/>
  <c r="G259" i="8"/>
  <c r="Q259" i="8"/>
  <c r="G260" i="8"/>
  <c r="Q260" i="8"/>
  <c r="D261" i="8"/>
  <c r="E261" i="8"/>
  <c r="J262" i="8" s="1"/>
  <c r="T262" i="8" s="1"/>
  <c r="F261" i="8"/>
  <c r="K263" i="8" s="1"/>
  <c r="U263" i="8" s="1"/>
  <c r="G261" i="8"/>
  <c r="H261" i="8"/>
  <c r="N261" i="8"/>
  <c r="Q261" i="8" s="1"/>
  <c r="O261" i="8"/>
  <c r="P261" i="8"/>
  <c r="R261" i="8"/>
  <c r="G262" i="8"/>
  <c r="K262" i="8"/>
  <c r="U262" i="8" s="1"/>
  <c r="Q262" i="8"/>
  <c r="G263" i="8"/>
  <c r="J263" i="8"/>
  <c r="T263" i="8" s="1"/>
  <c r="Q263" i="8"/>
  <c r="G264" i="8"/>
  <c r="J264" i="8"/>
  <c r="K264" i="8"/>
  <c r="U264" i="8" s="1"/>
  <c r="Q264" i="8"/>
  <c r="T264" i="8"/>
  <c r="G265" i="8"/>
  <c r="J265" i="8"/>
  <c r="T265" i="8" s="1"/>
  <c r="K265" i="8"/>
  <c r="U265" i="8" s="1"/>
  <c r="Q265" i="8"/>
  <c r="G266" i="8"/>
  <c r="Q266" i="8"/>
  <c r="G267" i="8"/>
  <c r="J267" i="8"/>
  <c r="T267" i="8" s="1"/>
  <c r="Q267" i="8"/>
  <c r="G268" i="8"/>
  <c r="J268" i="8"/>
  <c r="K268" i="8"/>
  <c r="U268" i="8" s="1"/>
  <c r="Q268" i="8"/>
  <c r="T268" i="8"/>
  <c r="D270" i="8"/>
  <c r="G270" i="8" s="1"/>
  <c r="E270" i="8"/>
  <c r="F270" i="8"/>
  <c r="K273" i="8" s="1"/>
  <c r="U273" i="8" s="1"/>
  <c r="H270" i="8"/>
  <c r="N270" i="8"/>
  <c r="O270" i="8"/>
  <c r="P270" i="8"/>
  <c r="R270" i="8"/>
  <c r="G271" i="8"/>
  <c r="J271" i="8"/>
  <c r="Q271" i="8"/>
  <c r="T271" i="8"/>
  <c r="G272" i="8"/>
  <c r="J272" i="8"/>
  <c r="Q272" i="8"/>
  <c r="T272" i="8"/>
  <c r="G273" i="8"/>
  <c r="J273" i="8"/>
  <c r="Q273" i="8"/>
  <c r="T273" i="8"/>
  <c r="D274" i="8"/>
  <c r="G274" i="8" s="1"/>
  <c r="E274" i="8"/>
  <c r="F274" i="8"/>
  <c r="H274" i="8"/>
  <c r="N274" i="8"/>
  <c r="O274" i="8"/>
  <c r="O269" i="8" s="1"/>
  <c r="P274" i="8"/>
  <c r="R274" i="8"/>
  <c r="G275" i="8"/>
  <c r="L276" i="8" s="1"/>
  <c r="I275" i="8"/>
  <c r="J275" i="8"/>
  <c r="K275" i="8"/>
  <c r="U275" i="8" s="1"/>
  <c r="M275" i="8"/>
  <c r="Q275" i="8"/>
  <c r="S275" i="8"/>
  <c r="T275" i="8"/>
  <c r="W275" i="8"/>
  <c r="G276" i="8"/>
  <c r="I276" i="8"/>
  <c r="S276" i="8" s="1"/>
  <c r="J276" i="8"/>
  <c r="T276" i="8" s="1"/>
  <c r="K276" i="8"/>
  <c r="U276" i="8" s="1"/>
  <c r="M276" i="8"/>
  <c r="Q276" i="8"/>
  <c r="W276" i="8"/>
  <c r="G277" i="8"/>
  <c r="L277" i="8" s="1"/>
  <c r="V277" i="8" s="1"/>
  <c r="I277" i="8"/>
  <c r="J277" i="8"/>
  <c r="K277" i="8"/>
  <c r="U277" i="8" s="1"/>
  <c r="M277" i="8"/>
  <c r="W277" i="8" s="1"/>
  <c r="Q277" i="8"/>
  <c r="S277" i="8"/>
  <c r="T277" i="8"/>
  <c r="D278" i="8"/>
  <c r="E278" i="8"/>
  <c r="G278" i="8" s="1"/>
  <c r="F278" i="8"/>
  <c r="H278" i="8"/>
  <c r="N278" i="8"/>
  <c r="O278" i="8"/>
  <c r="P278" i="8"/>
  <c r="R278" i="8"/>
  <c r="G279" i="8"/>
  <c r="Q279" i="8"/>
  <c r="G280" i="8"/>
  <c r="Q280" i="8"/>
  <c r="G281" i="8"/>
  <c r="Q281" i="8"/>
  <c r="D282" i="8"/>
  <c r="G282" i="8" s="1"/>
  <c r="E282" i="8"/>
  <c r="F282" i="8"/>
  <c r="H282" i="8"/>
  <c r="N282" i="8"/>
  <c r="Q282" i="8" s="1"/>
  <c r="O282" i="8"/>
  <c r="P282" i="8"/>
  <c r="R282" i="8"/>
  <c r="G283" i="8"/>
  <c r="J283" i="8"/>
  <c r="T283" i="8" s="1"/>
  <c r="K283" i="8"/>
  <c r="U283" i="8" s="1"/>
  <c r="Q283" i="8"/>
  <c r="G284" i="8"/>
  <c r="J284" i="8"/>
  <c r="T284" i="8" s="1"/>
  <c r="K284" i="8"/>
  <c r="U284" i="8" s="1"/>
  <c r="Q284" i="8"/>
  <c r="G285" i="8"/>
  <c r="J285" i="8"/>
  <c r="K285" i="8"/>
  <c r="U285" i="8" s="1"/>
  <c r="Q285" i="8"/>
  <c r="T285" i="8"/>
  <c r="D286" i="8"/>
  <c r="E286" i="8"/>
  <c r="F286" i="8"/>
  <c r="K287" i="8" s="1"/>
  <c r="U287" i="8" s="1"/>
  <c r="G286" i="8"/>
  <c r="H286" i="8"/>
  <c r="N286" i="8"/>
  <c r="O286" i="8"/>
  <c r="P286" i="8"/>
  <c r="R286" i="8"/>
  <c r="G287" i="8"/>
  <c r="L287" i="8" s="1"/>
  <c r="V287" i="8" s="1"/>
  <c r="J287" i="8"/>
  <c r="T287" i="8" s="1"/>
  <c r="Q287" i="8"/>
  <c r="G288" i="8"/>
  <c r="L288" i="8" s="1"/>
  <c r="V288" i="8" s="1"/>
  <c r="J288" i="8"/>
  <c r="T288" i="8" s="1"/>
  <c r="Q288" i="8"/>
  <c r="G289" i="8"/>
  <c r="L289" i="8" s="1"/>
  <c r="V289" i="8" s="1"/>
  <c r="J289" i="8"/>
  <c r="T289" i="8" s="1"/>
  <c r="Q289" i="8"/>
  <c r="D290" i="8"/>
  <c r="G290" i="8" s="1"/>
  <c r="E290" i="8"/>
  <c r="J293" i="8" s="1"/>
  <c r="T293" i="8" s="1"/>
  <c r="F290" i="8"/>
  <c r="H290" i="8"/>
  <c r="N290" i="8"/>
  <c r="O290" i="8"/>
  <c r="P290" i="8"/>
  <c r="R290" i="8"/>
  <c r="G291" i="8"/>
  <c r="K291" i="8"/>
  <c r="U291" i="8" s="1"/>
  <c r="Q291" i="8"/>
  <c r="G292" i="8"/>
  <c r="K292" i="8"/>
  <c r="U292" i="8" s="1"/>
  <c r="Q292" i="8"/>
  <c r="G293" i="8"/>
  <c r="K293" i="8"/>
  <c r="U293" i="8" s="1"/>
  <c r="Q293" i="8"/>
  <c r="D294" i="8"/>
  <c r="G294" i="8" s="1"/>
  <c r="E294" i="8"/>
  <c r="F294" i="8"/>
  <c r="H294" i="8"/>
  <c r="N294" i="8"/>
  <c r="O294" i="8"/>
  <c r="P294" i="8"/>
  <c r="R294" i="8"/>
  <c r="G295" i="8"/>
  <c r="J295" i="8"/>
  <c r="K295" i="8"/>
  <c r="U295" i="8" s="1"/>
  <c r="Q295" i="8"/>
  <c r="T295" i="8"/>
  <c r="G296" i="8"/>
  <c r="L296" i="8" s="1"/>
  <c r="V296" i="8" s="1"/>
  <c r="J296" i="8"/>
  <c r="K296" i="8"/>
  <c r="U296" i="8" s="1"/>
  <c r="Q296" i="8"/>
  <c r="T296" i="8"/>
  <c r="G297" i="8"/>
  <c r="L297" i="8" s="1"/>
  <c r="V297" i="8" s="1"/>
  <c r="J297" i="8"/>
  <c r="K297" i="8"/>
  <c r="U297" i="8" s="1"/>
  <c r="Q297" i="8"/>
  <c r="T297" i="8"/>
  <c r="D298" i="8"/>
  <c r="G298" i="8" s="1"/>
  <c r="E298" i="8"/>
  <c r="F298" i="8"/>
  <c r="K301" i="8" s="1"/>
  <c r="U301" i="8" s="1"/>
  <c r="H298" i="8"/>
  <c r="N298" i="8"/>
  <c r="O298" i="8"/>
  <c r="P298" i="8"/>
  <c r="R298" i="8"/>
  <c r="G299" i="8"/>
  <c r="J299" i="8"/>
  <c r="Q299" i="8"/>
  <c r="T299" i="8"/>
  <c r="G300" i="8"/>
  <c r="J300" i="8"/>
  <c r="T300" i="8" s="1"/>
  <c r="Q300" i="8"/>
  <c r="G301" i="8"/>
  <c r="J301" i="8"/>
  <c r="Q301" i="8"/>
  <c r="T301" i="8"/>
  <c r="D302" i="8"/>
  <c r="G302" i="8" s="1"/>
  <c r="E302" i="8"/>
  <c r="J303" i="8" s="1"/>
  <c r="T303" i="8" s="1"/>
  <c r="F302" i="8"/>
  <c r="H302" i="8"/>
  <c r="N302" i="8"/>
  <c r="O302" i="8"/>
  <c r="P302" i="8"/>
  <c r="R302" i="8"/>
  <c r="G303" i="8"/>
  <c r="K303" i="8"/>
  <c r="U303" i="8" s="1"/>
  <c r="Q303" i="8"/>
  <c r="G304" i="8"/>
  <c r="K304" i="8"/>
  <c r="U304" i="8" s="1"/>
  <c r="Q304" i="8"/>
  <c r="G305" i="8"/>
  <c r="K305" i="8"/>
  <c r="U305" i="8" s="1"/>
  <c r="Q305" i="8"/>
  <c r="D306" i="8"/>
  <c r="E306" i="8"/>
  <c r="F306" i="8"/>
  <c r="G306" i="8"/>
  <c r="H306" i="8"/>
  <c r="N306" i="8"/>
  <c r="Q306" i="8" s="1"/>
  <c r="O306" i="8"/>
  <c r="P306" i="8"/>
  <c r="R306" i="8"/>
  <c r="G307" i="8"/>
  <c r="J307" i="8"/>
  <c r="K307" i="8"/>
  <c r="U307" i="8" s="1"/>
  <c r="Q307" i="8"/>
  <c r="T307" i="8"/>
  <c r="G308" i="8"/>
  <c r="J308" i="8"/>
  <c r="K308" i="8"/>
  <c r="U308" i="8" s="1"/>
  <c r="Q308" i="8"/>
  <c r="T308" i="8"/>
  <c r="G309" i="8"/>
  <c r="J309" i="8"/>
  <c r="T309" i="8" s="1"/>
  <c r="K309" i="8"/>
  <c r="U309" i="8" s="1"/>
  <c r="Q309" i="8"/>
  <c r="D310" i="8"/>
  <c r="G310" i="8" s="1"/>
  <c r="E310" i="8"/>
  <c r="F310" i="8"/>
  <c r="H310" i="8"/>
  <c r="N310" i="8"/>
  <c r="O310" i="8"/>
  <c r="P310" i="8"/>
  <c r="R310" i="8"/>
  <c r="G311" i="8"/>
  <c r="J311" i="8"/>
  <c r="Q311" i="8"/>
  <c r="T311" i="8"/>
  <c r="G312" i="8"/>
  <c r="J312" i="8"/>
  <c r="Q312" i="8"/>
  <c r="T312" i="8"/>
  <c r="G313" i="8"/>
  <c r="J313" i="8"/>
  <c r="T313" i="8" s="1"/>
  <c r="Q313" i="8"/>
  <c r="D314" i="8"/>
  <c r="G314" i="8" s="1"/>
  <c r="E314" i="8"/>
  <c r="F314" i="8"/>
  <c r="H314" i="8"/>
  <c r="N314" i="8"/>
  <c r="Q314" i="8" s="1"/>
  <c r="O314" i="8"/>
  <c r="P314" i="8"/>
  <c r="R314" i="8"/>
  <c r="G315" i="8"/>
  <c r="J315" i="8"/>
  <c r="K315" i="8"/>
  <c r="U315" i="8" s="1"/>
  <c r="Q315" i="8"/>
  <c r="T315" i="8"/>
  <c r="G316" i="8"/>
  <c r="J316" i="8"/>
  <c r="T316" i="8" s="1"/>
  <c r="K316" i="8"/>
  <c r="U316" i="8" s="1"/>
  <c r="Q316" i="8"/>
  <c r="G317" i="8"/>
  <c r="J317" i="8"/>
  <c r="T317" i="8" s="1"/>
  <c r="K317" i="8"/>
  <c r="U317" i="8" s="1"/>
  <c r="Q317" i="8"/>
  <c r="D319" i="8"/>
  <c r="E319" i="8"/>
  <c r="F319" i="8"/>
  <c r="K322" i="8" s="1"/>
  <c r="U322" i="8" s="1"/>
  <c r="H319" i="8"/>
  <c r="N319" i="8"/>
  <c r="O319" i="8"/>
  <c r="O318" i="8" s="1"/>
  <c r="P319" i="8"/>
  <c r="R319" i="8"/>
  <c r="G320" i="8"/>
  <c r="J320" i="8"/>
  <c r="T320" i="8" s="1"/>
  <c r="Q320" i="8"/>
  <c r="G321" i="8"/>
  <c r="J321" i="8"/>
  <c r="T321" i="8" s="1"/>
  <c r="Q321" i="8"/>
  <c r="G322" i="8"/>
  <c r="J322" i="8"/>
  <c r="T322" i="8" s="1"/>
  <c r="Q322" i="8"/>
  <c r="G323" i="8"/>
  <c r="J323" i="8"/>
  <c r="T323" i="8" s="1"/>
  <c r="Q323" i="8"/>
  <c r="D324" i="8"/>
  <c r="E324" i="8"/>
  <c r="F324" i="8"/>
  <c r="K326" i="8" s="1"/>
  <c r="U326" i="8" s="1"/>
  <c r="H324" i="8"/>
  <c r="N324" i="8"/>
  <c r="O324" i="8"/>
  <c r="P324" i="8"/>
  <c r="R324" i="8"/>
  <c r="G325" i="8"/>
  <c r="J325" i="8"/>
  <c r="T325" i="8" s="1"/>
  <c r="K325" i="8"/>
  <c r="U325" i="8" s="1"/>
  <c r="Q325" i="8"/>
  <c r="G326" i="8"/>
  <c r="J326" i="8"/>
  <c r="T326" i="8" s="1"/>
  <c r="Q326" i="8"/>
  <c r="G327" i="8"/>
  <c r="J327" i="8"/>
  <c r="K327" i="8"/>
  <c r="U327" i="8" s="1"/>
  <c r="Q327" i="8"/>
  <c r="T327" i="8"/>
  <c r="G328" i="8"/>
  <c r="J328" i="8"/>
  <c r="T328" i="8" s="1"/>
  <c r="K328" i="8"/>
  <c r="U328" i="8" s="1"/>
  <c r="Q328" i="8"/>
  <c r="G329" i="8"/>
  <c r="Q329" i="8"/>
  <c r="G330" i="8"/>
  <c r="Q330" i="8"/>
  <c r="D331" i="8"/>
  <c r="E331" i="8"/>
  <c r="F331" i="8"/>
  <c r="K332" i="8" s="1"/>
  <c r="U332" i="8" s="1"/>
  <c r="H331" i="8"/>
  <c r="N331" i="8"/>
  <c r="O331" i="8"/>
  <c r="P331" i="8"/>
  <c r="R331" i="8"/>
  <c r="G332" i="8"/>
  <c r="J332" i="8"/>
  <c r="T332" i="8" s="1"/>
  <c r="Q332" i="8"/>
  <c r="G333" i="8"/>
  <c r="J333" i="8"/>
  <c r="T333" i="8" s="1"/>
  <c r="Q333" i="8"/>
  <c r="G334" i="8"/>
  <c r="J334" i="8"/>
  <c r="T334" i="8" s="1"/>
  <c r="Q334" i="8"/>
  <c r="G335" i="8"/>
  <c r="J335" i="8"/>
  <c r="T335" i="8" s="1"/>
  <c r="Q335" i="8"/>
  <c r="D336" i="8"/>
  <c r="E336" i="8"/>
  <c r="F336" i="8"/>
  <c r="H336" i="8"/>
  <c r="N336" i="8"/>
  <c r="O336" i="8"/>
  <c r="P336" i="8"/>
  <c r="R336" i="8"/>
  <c r="G337" i="8"/>
  <c r="J337" i="8"/>
  <c r="T337" i="8" s="1"/>
  <c r="K337" i="8"/>
  <c r="U337" i="8" s="1"/>
  <c r="Q337" i="8"/>
  <c r="G338" i="8"/>
  <c r="J338" i="8"/>
  <c r="T338" i="8" s="1"/>
  <c r="Q338" i="8"/>
  <c r="G339" i="8"/>
  <c r="J339" i="8"/>
  <c r="T339" i="8" s="1"/>
  <c r="Q339" i="8"/>
  <c r="G340" i="8"/>
  <c r="J340" i="8"/>
  <c r="T340" i="8" s="1"/>
  <c r="Q340" i="8"/>
  <c r="D341" i="8"/>
  <c r="E341" i="8"/>
  <c r="F341" i="8"/>
  <c r="H341" i="8"/>
  <c r="N341" i="8"/>
  <c r="O341" i="8"/>
  <c r="P341" i="8"/>
  <c r="R341" i="8"/>
  <c r="G342" i="8"/>
  <c r="J342" i="8"/>
  <c r="K342" i="8"/>
  <c r="U342" i="8" s="1"/>
  <c r="Q342" i="8"/>
  <c r="T342" i="8"/>
  <c r="G343" i="8"/>
  <c r="J343" i="8"/>
  <c r="T343" i="8" s="1"/>
  <c r="Q343" i="8"/>
  <c r="G344" i="8"/>
  <c r="J344" i="8"/>
  <c r="T344" i="8" s="1"/>
  <c r="Q344" i="8"/>
  <c r="G345" i="8"/>
  <c r="J345" i="8"/>
  <c r="T345" i="8" s="1"/>
  <c r="Q345" i="8"/>
  <c r="G346" i="8"/>
  <c r="Q346" i="8"/>
  <c r="D347" i="8"/>
  <c r="I349" i="8" s="1"/>
  <c r="S349" i="8" s="1"/>
  <c r="E347" i="8"/>
  <c r="F347" i="8"/>
  <c r="H347" i="8"/>
  <c r="N347" i="8"/>
  <c r="Q347" i="8" s="1"/>
  <c r="O347" i="8"/>
  <c r="P347" i="8"/>
  <c r="R347" i="8"/>
  <c r="G348" i="8"/>
  <c r="M348" i="8"/>
  <c r="W348" i="8" s="1"/>
  <c r="Q348" i="8"/>
  <c r="G349" i="8"/>
  <c r="M349" i="8"/>
  <c r="W349" i="8" s="1"/>
  <c r="Q349" i="8"/>
  <c r="G350" i="8"/>
  <c r="I350" i="8"/>
  <c r="S350" i="8" s="1"/>
  <c r="M350" i="8"/>
  <c r="W350" i="8" s="1"/>
  <c r="Q350" i="8"/>
  <c r="G351" i="8"/>
  <c r="M351" i="8"/>
  <c r="W351" i="8" s="1"/>
  <c r="Q351" i="8"/>
  <c r="D352" i="8"/>
  <c r="E352" i="8"/>
  <c r="F352" i="8"/>
  <c r="H352" i="8"/>
  <c r="N352" i="8"/>
  <c r="O352" i="8"/>
  <c r="Q352" i="8" s="1"/>
  <c r="P352" i="8"/>
  <c r="R352" i="8"/>
  <c r="G353" i="8"/>
  <c r="I353" i="8"/>
  <c r="S353" i="8" s="1"/>
  <c r="M353" i="8"/>
  <c r="W353" i="8" s="1"/>
  <c r="Q353" i="8"/>
  <c r="G354" i="8"/>
  <c r="I354" i="8"/>
  <c r="S354" i="8" s="1"/>
  <c r="M354" i="8"/>
  <c r="W354" i="8" s="1"/>
  <c r="Q354" i="8"/>
  <c r="G355" i="8"/>
  <c r="I355" i="8"/>
  <c r="S355" i="8" s="1"/>
  <c r="M355" i="8"/>
  <c r="W355" i="8" s="1"/>
  <c r="Q355" i="8"/>
  <c r="G356" i="8"/>
  <c r="I356" i="8"/>
  <c r="S356" i="8" s="1"/>
  <c r="M356" i="8"/>
  <c r="W356" i="8" s="1"/>
  <c r="Q356" i="8"/>
  <c r="D357" i="8"/>
  <c r="E357" i="8"/>
  <c r="F357" i="8"/>
  <c r="H357" i="8"/>
  <c r="N357" i="8"/>
  <c r="Q357" i="8" s="1"/>
  <c r="O357" i="8"/>
  <c r="P357" i="8"/>
  <c r="R357" i="8"/>
  <c r="G358" i="8"/>
  <c r="I358" i="8"/>
  <c r="S358" i="8" s="1"/>
  <c r="M358" i="8"/>
  <c r="W358" i="8" s="1"/>
  <c r="Q358" i="8"/>
  <c r="G359" i="8"/>
  <c r="I359" i="8"/>
  <c r="S359" i="8" s="1"/>
  <c r="M359" i="8"/>
  <c r="W359" i="8" s="1"/>
  <c r="Q359" i="8"/>
  <c r="G360" i="8"/>
  <c r="I360" i="8"/>
  <c r="S360" i="8" s="1"/>
  <c r="M360" i="8"/>
  <c r="W360" i="8" s="1"/>
  <c r="Q360" i="8"/>
  <c r="G361" i="8"/>
  <c r="I361" i="8"/>
  <c r="S361" i="8" s="1"/>
  <c r="M361" i="8"/>
  <c r="W361" i="8" s="1"/>
  <c r="Q361" i="8"/>
  <c r="G362" i="8"/>
  <c r="Q362" i="8"/>
  <c r="G363" i="8"/>
  <c r="Q363" i="8"/>
  <c r="G364" i="8"/>
  <c r="Q364" i="8"/>
  <c r="D365" i="8"/>
  <c r="E365" i="8"/>
  <c r="F365" i="8"/>
  <c r="H365" i="8"/>
  <c r="M366" i="8" s="1"/>
  <c r="W366" i="8" s="1"/>
  <c r="N365" i="8"/>
  <c r="O365" i="8"/>
  <c r="P365" i="8"/>
  <c r="Q365" i="8" s="1"/>
  <c r="R365" i="8"/>
  <c r="G366" i="8"/>
  <c r="I366" i="8"/>
  <c r="S366" i="8" s="1"/>
  <c r="Q366" i="8"/>
  <c r="G367" i="8"/>
  <c r="I367" i="8"/>
  <c r="S367" i="8" s="1"/>
  <c r="M367" i="8"/>
  <c r="W367" i="8" s="1"/>
  <c r="Q367" i="8"/>
  <c r="G368" i="8"/>
  <c r="I368" i="8"/>
  <c r="S368" i="8" s="1"/>
  <c r="Q368" i="8"/>
  <c r="G369" i="8"/>
  <c r="I369" i="8"/>
  <c r="S369" i="8" s="1"/>
  <c r="Q369" i="8"/>
  <c r="G370" i="8"/>
  <c r="Q370" i="8"/>
  <c r="D372" i="8"/>
  <c r="E372" i="8"/>
  <c r="F372" i="8"/>
  <c r="H372" i="8"/>
  <c r="N372" i="8"/>
  <c r="Q372" i="8" s="1"/>
  <c r="O372" i="8"/>
  <c r="P372" i="8"/>
  <c r="R372" i="8"/>
  <c r="G373" i="8"/>
  <c r="I373" i="8"/>
  <c r="S373" i="8" s="1"/>
  <c r="M373" i="8"/>
  <c r="W373" i="8" s="1"/>
  <c r="Q373" i="8"/>
  <c r="G374" i="8"/>
  <c r="I374" i="8"/>
  <c r="S374" i="8" s="1"/>
  <c r="M374" i="8"/>
  <c r="W374" i="8" s="1"/>
  <c r="Q374" i="8"/>
  <c r="G375" i="8"/>
  <c r="I375" i="8"/>
  <c r="S375" i="8" s="1"/>
  <c r="M375" i="8"/>
  <c r="W375" i="8" s="1"/>
  <c r="Q375" i="8"/>
  <c r="G376" i="8"/>
  <c r="I376" i="8"/>
  <c r="S376" i="8" s="1"/>
  <c r="M376" i="8"/>
  <c r="W376" i="8" s="1"/>
  <c r="Q376" i="8"/>
  <c r="D377" i="8"/>
  <c r="E377" i="8"/>
  <c r="F377" i="8"/>
  <c r="H377" i="8"/>
  <c r="M380" i="8" s="1"/>
  <c r="W380" i="8" s="1"/>
  <c r="N377" i="8"/>
  <c r="Q377" i="8" s="1"/>
  <c r="O377" i="8"/>
  <c r="P377" i="8"/>
  <c r="R377" i="8"/>
  <c r="G378" i="8"/>
  <c r="I378" i="8"/>
  <c r="S378" i="8" s="1"/>
  <c r="Q378" i="8"/>
  <c r="G379" i="8"/>
  <c r="I379" i="8"/>
  <c r="S379" i="8" s="1"/>
  <c r="Q379" i="8"/>
  <c r="G380" i="8"/>
  <c r="I380" i="8"/>
  <c r="S380" i="8" s="1"/>
  <c r="Q380" i="8"/>
  <c r="G381" i="8"/>
  <c r="I381" i="8"/>
  <c r="S381" i="8" s="1"/>
  <c r="Q381" i="8"/>
  <c r="D382" i="8"/>
  <c r="E382" i="8"/>
  <c r="E371" i="8" s="1"/>
  <c r="F382" i="8"/>
  <c r="H382" i="8"/>
  <c r="M383" i="8" s="1"/>
  <c r="W383" i="8" s="1"/>
  <c r="N382" i="8"/>
  <c r="Q382" i="8" s="1"/>
  <c r="O382" i="8"/>
  <c r="P382" i="8"/>
  <c r="R382" i="8"/>
  <c r="G383" i="8"/>
  <c r="I383" i="8"/>
  <c r="S383" i="8" s="1"/>
  <c r="Q383" i="8"/>
  <c r="G384" i="8"/>
  <c r="I384" i="8"/>
  <c r="S384" i="8" s="1"/>
  <c r="Q384" i="8"/>
  <c r="G385" i="8"/>
  <c r="I385" i="8"/>
  <c r="S385" i="8" s="1"/>
  <c r="M385" i="8"/>
  <c r="W385" i="8" s="1"/>
  <c r="Q385" i="8"/>
  <c r="G386" i="8"/>
  <c r="I386" i="8"/>
  <c r="S386" i="8" s="1"/>
  <c r="M386" i="8"/>
  <c r="W386" i="8" s="1"/>
  <c r="Q386" i="8"/>
  <c r="D387" i="8"/>
  <c r="E387" i="8"/>
  <c r="F387" i="8"/>
  <c r="H387" i="8"/>
  <c r="M390" i="8" s="1"/>
  <c r="W390" i="8" s="1"/>
  <c r="N387" i="8"/>
  <c r="Q387" i="8" s="1"/>
  <c r="O387" i="8"/>
  <c r="P387" i="8"/>
  <c r="R387" i="8"/>
  <c r="G388" i="8"/>
  <c r="I388" i="8"/>
  <c r="S388" i="8" s="1"/>
  <c r="M388" i="8"/>
  <c r="W388" i="8" s="1"/>
  <c r="Q388" i="8"/>
  <c r="G389" i="8"/>
  <c r="I389" i="8"/>
  <c r="S389" i="8" s="1"/>
  <c r="M389" i="8"/>
  <c r="W389" i="8" s="1"/>
  <c r="Q389" i="8"/>
  <c r="G390" i="8"/>
  <c r="I390" i="8"/>
  <c r="S390" i="8" s="1"/>
  <c r="Q390" i="8"/>
  <c r="G391" i="8"/>
  <c r="I391" i="8"/>
  <c r="S391" i="8" s="1"/>
  <c r="M391" i="8"/>
  <c r="W391" i="8" s="1"/>
  <c r="Q391" i="8"/>
  <c r="D392" i="8"/>
  <c r="E392" i="8"/>
  <c r="F392" i="8"/>
  <c r="H392" i="8"/>
  <c r="M395" i="8" s="1"/>
  <c r="W395" i="8" s="1"/>
  <c r="N392" i="8"/>
  <c r="Q392" i="8" s="1"/>
  <c r="O392" i="8"/>
  <c r="P392" i="8"/>
  <c r="R392" i="8"/>
  <c r="G393" i="8"/>
  <c r="I393" i="8"/>
  <c r="S393" i="8" s="1"/>
  <c r="Q393" i="8"/>
  <c r="G394" i="8"/>
  <c r="I394" i="8"/>
  <c r="S394" i="8" s="1"/>
  <c r="Q394" i="8"/>
  <c r="G395" i="8"/>
  <c r="I395" i="8"/>
  <c r="S395" i="8" s="1"/>
  <c r="Q395" i="8"/>
  <c r="G396" i="8"/>
  <c r="I396" i="8"/>
  <c r="S396" i="8" s="1"/>
  <c r="Q396" i="8"/>
  <c r="D397" i="8"/>
  <c r="E397" i="8"/>
  <c r="F397" i="8"/>
  <c r="H397" i="8"/>
  <c r="N397" i="8"/>
  <c r="O397" i="8"/>
  <c r="P397" i="8"/>
  <c r="Q397" i="8" s="1"/>
  <c r="R397" i="8"/>
  <c r="G398" i="8"/>
  <c r="I398" i="8"/>
  <c r="S398" i="8" s="1"/>
  <c r="Q398" i="8"/>
  <c r="G399" i="8"/>
  <c r="I399" i="8"/>
  <c r="S399" i="8" s="1"/>
  <c r="Q399" i="8"/>
  <c r="G400" i="8"/>
  <c r="I400" i="8"/>
  <c r="S400" i="8" s="1"/>
  <c r="Q400" i="8"/>
  <c r="G401" i="8"/>
  <c r="I401" i="8"/>
  <c r="S401" i="8" s="1"/>
  <c r="Q401" i="8"/>
  <c r="D402" i="8"/>
  <c r="E402" i="8"/>
  <c r="F402" i="8"/>
  <c r="H402" i="8"/>
  <c r="M405" i="8" s="1"/>
  <c r="W405" i="8" s="1"/>
  <c r="N402" i="8"/>
  <c r="Q402" i="8" s="1"/>
  <c r="O402" i="8"/>
  <c r="P402" i="8"/>
  <c r="R402" i="8"/>
  <c r="G403" i="8"/>
  <c r="I403" i="8"/>
  <c r="S403" i="8" s="1"/>
  <c r="M403" i="8"/>
  <c r="W403" i="8" s="1"/>
  <c r="Q403" i="8"/>
  <c r="G404" i="8"/>
  <c r="I404" i="8"/>
  <c r="S404" i="8" s="1"/>
  <c r="M404" i="8"/>
  <c r="W404" i="8" s="1"/>
  <c r="Q404" i="8"/>
  <c r="G405" i="8"/>
  <c r="I405" i="8"/>
  <c r="S405" i="8" s="1"/>
  <c r="Q405" i="8"/>
  <c r="G406" i="8"/>
  <c r="I406" i="8"/>
  <c r="S406" i="8" s="1"/>
  <c r="M406" i="8"/>
  <c r="W406" i="8" s="1"/>
  <c r="Q406" i="8"/>
  <c r="D409" i="8"/>
  <c r="E409" i="8"/>
  <c r="F409" i="8"/>
  <c r="H409" i="8"/>
  <c r="M410" i="8" s="1"/>
  <c r="W410" i="8" s="1"/>
  <c r="N409" i="8"/>
  <c r="Q409" i="8" s="1"/>
  <c r="O409" i="8"/>
  <c r="P409" i="8"/>
  <c r="R409" i="8"/>
  <c r="G410" i="8"/>
  <c r="I410" i="8"/>
  <c r="S410" i="8" s="1"/>
  <c r="Q410" i="8"/>
  <c r="G411" i="8"/>
  <c r="I411" i="8"/>
  <c r="S411" i="8" s="1"/>
  <c r="M411" i="8"/>
  <c r="W411" i="8" s="1"/>
  <c r="Q411" i="8"/>
  <c r="D412" i="8"/>
  <c r="I414" i="8" s="1"/>
  <c r="S414" i="8" s="1"/>
  <c r="E412" i="8"/>
  <c r="F412" i="8"/>
  <c r="H412" i="8"/>
  <c r="M414" i="8" s="1"/>
  <c r="W414" i="8" s="1"/>
  <c r="N412" i="8"/>
  <c r="Q412" i="8" s="1"/>
  <c r="O412" i="8"/>
  <c r="P412" i="8"/>
  <c r="R412" i="8"/>
  <c r="G413" i="8"/>
  <c r="I413" i="8"/>
  <c r="S413" i="8" s="1"/>
  <c r="M413" i="8"/>
  <c r="W413" i="8" s="1"/>
  <c r="Q413" i="8"/>
  <c r="G414" i="8"/>
  <c r="Q414" i="8"/>
  <c r="G415" i="8"/>
  <c r="Q415" i="8"/>
  <c r="G416" i="8"/>
  <c r="Q416" i="8"/>
  <c r="G417" i="8"/>
  <c r="Q417" i="8"/>
  <c r="G418" i="8"/>
  <c r="Q418" i="8"/>
  <c r="G419" i="8"/>
  <c r="Q419" i="8"/>
  <c r="G420" i="8"/>
  <c r="Q420" i="8"/>
  <c r="G421" i="8"/>
  <c r="Q421" i="8"/>
  <c r="G422" i="8"/>
  <c r="Q422" i="8"/>
  <c r="G423" i="8"/>
  <c r="Q423" i="8"/>
  <c r="G424" i="8"/>
  <c r="Q424" i="8"/>
  <c r="G425" i="8"/>
  <c r="Q425" i="8"/>
  <c r="G426" i="8"/>
  <c r="Q426" i="8"/>
  <c r="G427" i="8"/>
  <c r="Q427" i="8"/>
  <c r="G428" i="8"/>
  <c r="Q428" i="8"/>
  <c r="G429" i="8"/>
  <c r="Q429" i="8"/>
  <c r="G430" i="8"/>
  <c r="Q430" i="8"/>
  <c r="G431" i="8"/>
  <c r="Q431" i="8"/>
  <c r="G432" i="8"/>
  <c r="Q432" i="8"/>
  <c r="G433" i="8"/>
  <c r="Q433" i="8"/>
  <c r="G434" i="8"/>
  <c r="Q434" i="8"/>
  <c r="G435" i="8"/>
  <c r="Q435" i="8"/>
  <c r="G436" i="8"/>
  <c r="Q436" i="8"/>
  <c r="G437" i="8"/>
  <c r="Q437" i="8"/>
  <c r="G438" i="8"/>
  <c r="Q438" i="8"/>
  <c r="G439" i="8"/>
  <c r="Q439" i="8"/>
  <c r="G440" i="8"/>
  <c r="Q440" i="8"/>
  <c r="G441" i="8"/>
  <c r="Q441" i="8"/>
  <c r="G442" i="8"/>
  <c r="Q442" i="8"/>
  <c r="G443" i="8"/>
  <c r="Q443" i="8"/>
  <c r="G444" i="8"/>
  <c r="Q444" i="8"/>
  <c r="G445" i="8"/>
  <c r="Q445" i="8"/>
  <c r="G446" i="8"/>
  <c r="Q446" i="8"/>
  <c r="G447" i="8"/>
  <c r="Q447" i="8"/>
  <c r="G448" i="8"/>
  <c r="Q448" i="8"/>
  <c r="G449" i="8"/>
  <c r="Q449" i="8"/>
  <c r="G450" i="8"/>
  <c r="Q450" i="8"/>
  <c r="G451" i="8"/>
  <c r="Q451" i="8"/>
  <c r="D452" i="8"/>
  <c r="E452" i="8"/>
  <c r="F452" i="8"/>
  <c r="H452" i="8"/>
  <c r="N452" i="8"/>
  <c r="Q452" i="8" s="1"/>
  <c r="O452" i="8"/>
  <c r="P452" i="8"/>
  <c r="R452" i="8"/>
  <c r="G453" i="8"/>
  <c r="I453" i="8"/>
  <c r="S453" i="8" s="1"/>
  <c r="J453" i="8"/>
  <c r="T453" i="8" s="1"/>
  <c r="M453" i="8"/>
  <c r="W453" i="8" s="1"/>
  <c r="Q453" i="8"/>
  <c r="G454" i="8"/>
  <c r="J454" i="8"/>
  <c r="T454" i="8" s="1"/>
  <c r="M454" i="8"/>
  <c r="W454" i="8" s="1"/>
  <c r="Q454" i="8"/>
  <c r="D455" i="8"/>
  <c r="E455" i="8"/>
  <c r="F455" i="8"/>
  <c r="H455" i="8"/>
  <c r="M456" i="8" s="1"/>
  <c r="W456" i="8" s="1"/>
  <c r="N455" i="8"/>
  <c r="O455" i="8"/>
  <c r="P455" i="8"/>
  <c r="Q455" i="8"/>
  <c r="R455" i="8"/>
  <c r="G456" i="8"/>
  <c r="I456" i="8"/>
  <c r="S456" i="8" s="1"/>
  <c r="J456" i="8"/>
  <c r="T456" i="8" s="1"/>
  <c r="Q456" i="8"/>
  <c r="G457" i="8"/>
  <c r="I457" i="8"/>
  <c r="S457" i="8" s="1"/>
  <c r="J457" i="8"/>
  <c r="T457" i="8" s="1"/>
  <c r="Q457" i="8"/>
  <c r="G458" i="8"/>
  <c r="Q458" i="8"/>
  <c r="D459" i="8"/>
  <c r="E459" i="8"/>
  <c r="F459" i="8"/>
  <c r="H459" i="8"/>
  <c r="N459" i="8"/>
  <c r="O459" i="8"/>
  <c r="P459" i="8"/>
  <c r="R459" i="8"/>
  <c r="G460" i="8"/>
  <c r="Q460" i="8"/>
  <c r="G461" i="8"/>
  <c r="Q461" i="8"/>
  <c r="D462" i="8"/>
  <c r="E462" i="8"/>
  <c r="F462" i="8"/>
  <c r="H462" i="8"/>
  <c r="N462" i="8"/>
  <c r="O462" i="8"/>
  <c r="P462" i="8"/>
  <c r="R462" i="8"/>
  <c r="G463" i="8"/>
  <c r="Q463" i="8"/>
  <c r="G464" i="8"/>
  <c r="Q464" i="8"/>
  <c r="D465" i="8"/>
  <c r="E465" i="8"/>
  <c r="F465" i="8"/>
  <c r="H465" i="8"/>
  <c r="N465" i="8"/>
  <c r="O465" i="8"/>
  <c r="P465" i="8"/>
  <c r="R465" i="8"/>
  <c r="G466" i="8"/>
  <c r="Q466" i="8"/>
  <c r="G467" i="8"/>
  <c r="Q467" i="8"/>
  <c r="D468" i="8"/>
  <c r="E468" i="8"/>
  <c r="F468" i="8"/>
  <c r="H468" i="8"/>
  <c r="N468" i="8"/>
  <c r="O468" i="8"/>
  <c r="P468" i="8"/>
  <c r="R468" i="8"/>
  <c r="G469" i="8"/>
  <c r="Q469" i="8"/>
  <c r="G470" i="8"/>
  <c r="Q470" i="8"/>
  <c r="G471" i="8"/>
  <c r="Q471" i="8"/>
  <c r="G472" i="8"/>
  <c r="Q472" i="8"/>
  <c r="G473" i="8"/>
  <c r="Q473" i="8"/>
  <c r="G474" i="8"/>
  <c r="Q474" i="8"/>
  <c r="G475" i="8"/>
  <c r="Q475" i="8"/>
  <c r="G476" i="8"/>
  <c r="Q476" i="8"/>
  <c r="G477" i="8"/>
  <c r="Q477" i="8"/>
  <c r="D479" i="8"/>
  <c r="I480" i="8" s="1"/>
  <c r="S480" i="8" s="1"/>
  <c r="E479" i="8"/>
  <c r="J481" i="8" s="1"/>
  <c r="T481" i="8" s="1"/>
  <c r="F479" i="8"/>
  <c r="H479" i="8"/>
  <c r="N479" i="8"/>
  <c r="Q479" i="8" s="1"/>
  <c r="O479" i="8"/>
  <c r="P479" i="8"/>
  <c r="P478" i="8" s="1"/>
  <c r="R479" i="8"/>
  <c r="G480" i="8"/>
  <c r="J480" i="8"/>
  <c r="T480" i="8" s="1"/>
  <c r="M480" i="8"/>
  <c r="W480" i="8" s="1"/>
  <c r="Q480" i="8"/>
  <c r="G481" i="8"/>
  <c r="M481" i="8"/>
  <c r="W481" i="8" s="1"/>
  <c r="Q481" i="8"/>
  <c r="D482" i="8"/>
  <c r="G482" i="8" s="1"/>
  <c r="E482" i="8"/>
  <c r="J484" i="8" s="1"/>
  <c r="T484" i="8" s="1"/>
  <c r="F482" i="8"/>
  <c r="H482" i="8"/>
  <c r="N482" i="8"/>
  <c r="Q482" i="8" s="1"/>
  <c r="O482" i="8"/>
  <c r="P482" i="8"/>
  <c r="R482" i="8"/>
  <c r="G483" i="8"/>
  <c r="J483" i="8"/>
  <c r="T483" i="8" s="1"/>
  <c r="M483" i="8"/>
  <c r="W483" i="8" s="1"/>
  <c r="Q483" i="8"/>
  <c r="G484" i="8"/>
  <c r="I484" i="8"/>
  <c r="S484" i="8" s="1"/>
  <c r="M484" i="8"/>
  <c r="W484" i="8" s="1"/>
  <c r="Q484" i="8"/>
  <c r="G485" i="8"/>
  <c r="Q485" i="8"/>
  <c r="D486" i="8"/>
  <c r="E486" i="8"/>
  <c r="F486" i="8"/>
  <c r="H486" i="8"/>
  <c r="N486" i="8"/>
  <c r="O486" i="8"/>
  <c r="Q486" i="8" s="1"/>
  <c r="P486" i="8"/>
  <c r="R486" i="8"/>
  <c r="G487" i="8"/>
  <c r="M487" i="8"/>
  <c r="W487" i="8" s="1"/>
  <c r="Q487" i="8"/>
  <c r="G488" i="8"/>
  <c r="Q488" i="8"/>
  <c r="G489" i="8"/>
  <c r="Q489" i="8"/>
  <c r="G490" i="8"/>
  <c r="Q490" i="8"/>
  <c r="G491" i="8"/>
  <c r="Q491" i="8"/>
  <c r="G492" i="8"/>
  <c r="Q492" i="8"/>
  <c r="G493" i="8"/>
  <c r="Q493" i="8"/>
  <c r="G494" i="8"/>
  <c r="Q494" i="8"/>
  <c r="D496" i="8"/>
  <c r="I498" i="8" s="1"/>
  <c r="S498" i="8" s="1"/>
  <c r="E496" i="8"/>
  <c r="F496" i="8"/>
  <c r="H496" i="8"/>
  <c r="N496" i="8"/>
  <c r="O496" i="8"/>
  <c r="P496" i="8"/>
  <c r="R496" i="8"/>
  <c r="G497" i="8"/>
  <c r="I497" i="8"/>
  <c r="S497" i="8" s="1"/>
  <c r="M497" i="8"/>
  <c r="W497" i="8" s="1"/>
  <c r="Q497" i="8"/>
  <c r="G498" i="8"/>
  <c r="M498" i="8"/>
  <c r="W498" i="8" s="1"/>
  <c r="Q498" i="8"/>
  <c r="G499" i="8"/>
  <c r="I499" i="8"/>
  <c r="S499" i="8" s="1"/>
  <c r="M499" i="8"/>
  <c r="W499" i="8" s="1"/>
  <c r="Q499" i="8"/>
  <c r="D500" i="8"/>
  <c r="I502" i="8" s="1"/>
  <c r="S502" i="8" s="1"/>
  <c r="E500" i="8"/>
  <c r="F500" i="8"/>
  <c r="H500" i="8"/>
  <c r="M501" i="8" s="1"/>
  <c r="W501" i="8" s="1"/>
  <c r="N500" i="8"/>
  <c r="O500" i="8"/>
  <c r="Q500" i="8" s="1"/>
  <c r="P500" i="8"/>
  <c r="R500" i="8"/>
  <c r="G501" i="8"/>
  <c r="I501" i="8"/>
  <c r="S501" i="8" s="1"/>
  <c r="Q501" i="8"/>
  <c r="G502" i="8"/>
  <c r="M502" i="8"/>
  <c r="W502" i="8" s="1"/>
  <c r="Q502" i="8"/>
  <c r="G503" i="8"/>
  <c r="I503" i="8"/>
  <c r="S503" i="8" s="1"/>
  <c r="Q503" i="8"/>
  <c r="D504" i="8"/>
  <c r="I506" i="8" s="1"/>
  <c r="S506" i="8" s="1"/>
  <c r="E504" i="8"/>
  <c r="J507" i="8" s="1"/>
  <c r="T507" i="8" s="1"/>
  <c r="F504" i="8"/>
  <c r="H504" i="8"/>
  <c r="N504" i="8"/>
  <c r="O504" i="8"/>
  <c r="P504" i="8"/>
  <c r="R504" i="8"/>
  <c r="G505" i="8"/>
  <c r="I505" i="8"/>
  <c r="S505" i="8" s="1"/>
  <c r="J505" i="8"/>
  <c r="T505" i="8" s="1"/>
  <c r="M505" i="8"/>
  <c r="W505" i="8" s="1"/>
  <c r="Q505" i="8"/>
  <c r="G506" i="8"/>
  <c r="M506" i="8"/>
  <c r="W506" i="8" s="1"/>
  <c r="Q506" i="8"/>
  <c r="G507" i="8"/>
  <c r="I507" i="8"/>
  <c r="S507" i="8" s="1"/>
  <c r="M507" i="8"/>
  <c r="W507" i="8" s="1"/>
  <c r="Q507" i="8"/>
  <c r="D508" i="8"/>
  <c r="E508" i="8"/>
  <c r="J510" i="8" s="1"/>
  <c r="T510" i="8" s="1"/>
  <c r="F508" i="8"/>
  <c r="H508" i="8"/>
  <c r="N508" i="8"/>
  <c r="Q508" i="8" s="1"/>
  <c r="O508" i="8"/>
  <c r="P508" i="8"/>
  <c r="R508" i="8"/>
  <c r="G509" i="8"/>
  <c r="I509" i="8"/>
  <c r="S509" i="8" s="1"/>
  <c r="J509" i="8"/>
  <c r="T509" i="8" s="1"/>
  <c r="M509" i="8"/>
  <c r="W509" i="8" s="1"/>
  <c r="Q509" i="8"/>
  <c r="G510" i="8"/>
  <c r="M510" i="8"/>
  <c r="W510" i="8" s="1"/>
  <c r="Q510" i="8"/>
  <c r="G511" i="8"/>
  <c r="Q511" i="8"/>
  <c r="D512" i="8"/>
  <c r="E512" i="8"/>
  <c r="F512" i="8"/>
  <c r="H512" i="8"/>
  <c r="N512" i="8"/>
  <c r="Q512" i="8" s="1"/>
  <c r="O512" i="8"/>
  <c r="P512" i="8"/>
  <c r="R512" i="8"/>
  <c r="G513" i="8"/>
  <c r="I513" i="8"/>
  <c r="S513" i="8" s="1"/>
  <c r="M513" i="8"/>
  <c r="W513" i="8" s="1"/>
  <c r="Q513" i="8"/>
  <c r="G514" i="8"/>
  <c r="M514" i="8"/>
  <c r="W514" i="8" s="1"/>
  <c r="Q514" i="8"/>
  <c r="G515" i="8"/>
  <c r="Q515" i="8"/>
  <c r="G516" i="8"/>
  <c r="Q516" i="8"/>
  <c r="D7" i="9"/>
  <c r="E7" i="9"/>
  <c r="F7" i="9"/>
  <c r="K8" i="9" s="1"/>
  <c r="U8" i="9" s="1"/>
  <c r="H7" i="9"/>
  <c r="N7" i="9"/>
  <c r="O7" i="9"/>
  <c r="P7" i="9"/>
  <c r="R7" i="9"/>
  <c r="G8" i="9"/>
  <c r="J8" i="9"/>
  <c r="T8" i="9" s="1"/>
  <c r="Q8" i="9"/>
  <c r="D9" i="9"/>
  <c r="E9" i="9"/>
  <c r="J12" i="9" s="1"/>
  <c r="T12" i="9" s="1"/>
  <c r="F9" i="9"/>
  <c r="K10" i="9" s="1"/>
  <c r="U10" i="9" s="1"/>
  <c r="H9" i="9"/>
  <c r="N9" i="9"/>
  <c r="O9" i="9"/>
  <c r="P9" i="9"/>
  <c r="R9" i="9"/>
  <c r="G10" i="9"/>
  <c r="Q10" i="9"/>
  <c r="G11" i="9"/>
  <c r="K11" i="9"/>
  <c r="U11" i="9" s="1"/>
  <c r="Q11" i="9"/>
  <c r="G12" i="9"/>
  <c r="K12" i="9"/>
  <c r="U12" i="9" s="1"/>
  <c r="Q12" i="9"/>
  <c r="G13" i="9"/>
  <c r="K13" i="9"/>
  <c r="U13" i="9" s="1"/>
  <c r="Q13" i="9"/>
  <c r="G14" i="9"/>
  <c r="K14" i="9"/>
  <c r="U14" i="9" s="1"/>
  <c r="Q14" i="9"/>
  <c r="G15" i="9"/>
  <c r="K15" i="9"/>
  <c r="U15" i="9" s="1"/>
  <c r="Q15" i="9"/>
  <c r="G16" i="9"/>
  <c r="K16" i="9"/>
  <c r="U16" i="9" s="1"/>
  <c r="Q16" i="9"/>
  <c r="G17" i="9"/>
  <c r="K17" i="9"/>
  <c r="U17" i="9" s="1"/>
  <c r="Q17" i="9"/>
  <c r="G18" i="9"/>
  <c r="J18" i="9"/>
  <c r="T18" i="9" s="1"/>
  <c r="K18" i="9"/>
  <c r="U18" i="9" s="1"/>
  <c r="Q18" i="9"/>
  <c r="G19" i="9"/>
  <c r="K19" i="9"/>
  <c r="U19" i="9" s="1"/>
  <c r="Q19" i="9"/>
  <c r="G20" i="9"/>
  <c r="K20" i="9"/>
  <c r="U20" i="9" s="1"/>
  <c r="Q20" i="9"/>
  <c r="G21" i="9"/>
  <c r="K21" i="9"/>
  <c r="U21" i="9" s="1"/>
  <c r="Q21" i="9"/>
  <c r="G22" i="9"/>
  <c r="J22" i="9"/>
  <c r="T22" i="9" s="1"/>
  <c r="K22" i="9"/>
  <c r="U22" i="9" s="1"/>
  <c r="Q22" i="9"/>
  <c r="G23" i="9"/>
  <c r="K23" i="9"/>
  <c r="U23" i="9" s="1"/>
  <c r="Q23" i="9"/>
  <c r="G24" i="9"/>
  <c r="J24" i="9"/>
  <c r="T24" i="9" s="1"/>
  <c r="K24" i="9"/>
  <c r="U24" i="9" s="1"/>
  <c r="Q24" i="9"/>
  <c r="G25" i="9"/>
  <c r="K25" i="9"/>
  <c r="U25" i="9" s="1"/>
  <c r="Q25" i="9"/>
  <c r="G26" i="9"/>
  <c r="K26" i="9"/>
  <c r="U26" i="9" s="1"/>
  <c r="Q26" i="9"/>
  <c r="G27" i="9"/>
  <c r="K27" i="9"/>
  <c r="U27" i="9" s="1"/>
  <c r="Q27" i="9"/>
  <c r="G28" i="9"/>
  <c r="K28" i="9"/>
  <c r="U28" i="9" s="1"/>
  <c r="Q28" i="9"/>
  <c r="G29" i="9"/>
  <c r="K29" i="9"/>
  <c r="U29" i="9" s="1"/>
  <c r="Q29" i="9"/>
  <c r="G30" i="9"/>
  <c r="J30" i="9"/>
  <c r="T30" i="9" s="1"/>
  <c r="K30" i="9"/>
  <c r="U30" i="9" s="1"/>
  <c r="Q30" i="9"/>
  <c r="G31" i="9"/>
  <c r="K31" i="9"/>
  <c r="U31" i="9" s="1"/>
  <c r="Q31" i="9"/>
  <c r="G32" i="9"/>
  <c r="K32" i="9"/>
  <c r="U32" i="9" s="1"/>
  <c r="Q32" i="9"/>
  <c r="G33" i="9"/>
  <c r="K33" i="9"/>
  <c r="U33" i="9" s="1"/>
  <c r="Q33" i="9"/>
  <c r="G34" i="9"/>
  <c r="J34" i="9"/>
  <c r="T34" i="9" s="1"/>
  <c r="K34" i="9"/>
  <c r="U34" i="9" s="1"/>
  <c r="Q34" i="9"/>
  <c r="G35" i="9"/>
  <c r="K35" i="9"/>
  <c r="U35" i="9" s="1"/>
  <c r="Q35" i="9"/>
  <c r="G36" i="9"/>
  <c r="J36" i="9"/>
  <c r="T36" i="9" s="1"/>
  <c r="K36" i="9"/>
  <c r="U36" i="9" s="1"/>
  <c r="Q36" i="9"/>
  <c r="G37" i="9"/>
  <c r="K37" i="9"/>
  <c r="U37" i="9" s="1"/>
  <c r="Q37" i="9"/>
  <c r="G38" i="9"/>
  <c r="K38" i="9"/>
  <c r="U38" i="9" s="1"/>
  <c r="Q38" i="9"/>
  <c r="G39" i="9"/>
  <c r="K39" i="9"/>
  <c r="U39" i="9" s="1"/>
  <c r="Q39" i="9"/>
  <c r="G40" i="9"/>
  <c r="J40" i="9"/>
  <c r="T40" i="9" s="1"/>
  <c r="K40" i="9"/>
  <c r="U40" i="9" s="1"/>
  <c r="Q40" i="9"/>
  <c r="G41" i="9"/>
  <c r="K41" i="9"/>
  <c r="U41" i="9" s="1"/>
  <c r="Q41" i="9"/>
  <c r="G42" i="9"/>
  <c r="J42" i="9"/>
  <c r="T42" i="9" s="1"/>
  <c r="K42" i="9"/>
  <c r="U42" i="9" s="1"/>
  <c r="Q42" i="9"/>
  <c r="G43" i="9"/>
  <c r="J43" i="9"/>
  <c r="T43" i="9" s="1"/>
  <c r="K43" i="9"/>
  <c r="U43" i="9" s="1"/>
  <c r="Q43" i="9"/>
  <c r="G44" i="9"/>
  <c r="K44" i="9"/>
  <c r="U44" i="9" s="1"/>
  <c r="Q44" i="9"/>
  <c r="D45" i="9"/>
  <c r="G45" i="9" s="1"/>
  <c r="E45" i="9"/>
  <c r="F45" i="9"/>
  <c r="H45" i="9"/>
  <c r="N45" i="9"/>
  <c r="Q45" i="9" s="1"/>
  <c r="O45" i="9"/>
  <c r="P45" i="9"/>
  <c r="R45" i="9"/>
  <c r="G46" i="9"/>
  <c r="J46" i="9"/>
  <c r="K46" i="9"/>
  <c r="U46" i="9" s="1"/>
  <c r="Q46" i="9"/>
  <c r="T46" i="9"/>
  <c r="G47" i="9"/>
  <c r="J47" i="9"/>
  <c r="K47" i="9"/>
  <c r="U47" i="9" s="1"/>
  <c r="Q47" i="9"/>
  <c r="T47" i="9"/>
  <c r="G48" i="9"/>
  <c r="J48" i="9"/>
  <c r="K48" i="9"/>
  <c r="U48" i="9" s="1"/>
  <c r="Q48" i="9"/>
  <c r="T48" i="9"/>
  <c r="G49" i="9"/>
  <c r="J49" i="9"/>
  <c r="T49" i="9" s="1"/>
  <c r="K49" i="9"/>
  <c r="U49" i="9" s="1"/>
  <c r="Q49" i="9"/>
  <c r="G50" i="9"/>
  <c r="J50" i="9"/>
  <c r="T50" i="9" s="1"/>
  <c r="K50" i="9"/>
  <c r="U50" i="9" s="1"/>
  <c r="Q50" i="9"/>
  <c r="G51" i="9"/>
  <c r="J51" i="9"/>
  <c r="T51" i="9" s="1"/>
  <c r="K51" i="9"/>
  <c r="U51" i="9" s="1"/>
  <c r="Q51" i="9"/>
  <c r="G52" i="9"/>
  <c r="J52" i="9"/>
  <c r="K52" i="9"/>
  <c r="U52" i="9" s="1"/>
  <c r="Q52" i="9"/>
  <c r="T52" i="9"/>
  <c r="G53" i="9"/>
  <c r="J53" i="9"/>
  <c r="K53" i="9"/>
  <c r="U53" i="9" s="1"/>
  <c r="Q53" i="9"/>
  <c r="T53" i="9"/>
  <c r="G54" i="9"/>
  <c r="J54" i="9"/>
  <c r="K54" i="9"/>
  <c r="U54" i="9" s="1"/>
  <c r="Q54" i="9"/>
  <c r="T54" i="9"/>
  <c r="G55" i="9"/>
  <c r="J55" i="9"/>
  <c r="T55" i="9" s="1"/>
  <c r="K55" i="9"/>
  <c r="U55" i="9" s="1"/>
  <c r="Q55" i="9"/>
  <c r="G56" i="9"/>
  <c r="J56" i="9"/>
  <c r="T56" i="9" s="1"/>
  <c r="K56" i="9"/>
  <c r="U56" i="9" s="1"/>
  <c r="Q56" i="9"/>
  <c r="G57" i="9"/>
  <c r="J57" i="9"/>
  <c r="T57" i="9" s="1"/>
  <c r="K57" i="9"/>
  <c r="U57" i="9" s="1"/>
  <c r="Q57" i="9"/>
  <c r="G58" i="9"/>
  <c r="J58" i="9"/>
  <c r="K58" i="9"/>
  <c r="U58" i="9" s="1"/>
  <c r="Q58" i="9"/>
  <c r="T58" i="9"/>
  <c r="G59" i="9"/>
  <c r="J59" i="9"/>
  <c r="T59" i="9" s="1"/>
  <c r="K59" i="9"/>
  <c r="U59" i="9" s="1"/>
  <c r="Q59" i="9"/>
  <c r="G60" i="9"/>
  <c r="J60" i="9"/>
  <c r="K60" i="9"/>
  <c r="U60" i="9" s="1"/>
  <c r="Q60" i="9"/>
  <c r="T60" i="9"/>
  <c r="G61" i="9"/>
  <c r="J61" i="9"/>
  <c r="T61" i="9" s="1"/>
  <c r="K61" i="9"/>
  <c r="U61" i="9" s="1"/>
  <c r="Q61" i="9"/>
  <c r="G62" i="9"/>
  <c r="J62" i="9"/>
  <c r="T62" i="9" s="1"/>
  <c r="K62" i="9"/>
  <c r="U62" i="9" s="1"/>
  <c r="Q62" i="9"/>
  <c r="G63" i="9"/>
  <c r="L63" i="9" s="1"/>
  <c r="J63" i="9"/>
  <c r="T63" i="9" s="1"/>
  <c r="K63" i="9"/>
  <c r="U63" i="9" s="1"/>
  <c r="Q63" i="9"/>
  <c r="G64" i="9"/>
  <c r="J64" i="9"/>
  <c r="T64" i="9" s="1"/>
  <c r="K64" i="9"/>
  <c r="U64" i="9" s="1"/>
  <c r="Q64" i="9"/>
  <c r="G65" i="9"/>
  <c r="J65" i="9"/>
  <c r="T65" i="9" s="1"/>
  <c r="K65" i="9"/>
  <c r="U65" i="9" s="1"/>
  <c r="Q65" i="9"/>
  <c r="G66" i="9"/>
  <c r="J66" i="9"/>
  <c r="K66" i="9"/>
  <c r="U66" i="9" s="1"/>
  <c r="Q66" i="9"/>
  <c r="T66" i="9"/>
  <c r="G67" i="9"/>
  <c r="J67" i="9"/>
  <c r="T67" i="9" s="1"/>
  <c r="K67" i="9"/>
  <c r="U67" i="9" s="1"/>
  <c r="Q67" i="9"/>
  <c r="G68" i="9"/>
  <c r="J68" i="9"/>
  <c r="K68" i="9"/>
  <c r="U68" i="9" s="1"/>
  <c r="Q68" i="9"/>
  <c r="T68" i="9"/>
  <c r="G69" i="9"/>
  <c r="J69" i="9"/>
  <c r="T69" i="9" s="1"/>
  <c r="K69" i="9"/>
  <c r="U69" i="9" s="1"/>
  <c r="Q69" i="9"/>
  <c r="G70" i="9"/>
  <c r="J70" i="9"/>
  <c r="T70" i="9" s="1"/>
  <c r="K70" i="9"/>
  <c r="U70" i="9" s="1"/>
  <c r="Q70" i="9"/>
  <c r="G71" i="9"/>
  <c r="J71" i="9"/>
  <c r="T71" i="9" s="1"/>
  <c r="K71" i="9"/>
  <c r="U71" i="9" s="1"/>
  <c r="Q71" i="9"/>
  <c r="G72" i="9"/>
  <c r="J72" i="9"/>
  <c r="T72" i="9" s="1"/>
  <c r="K72" i="9"/>
  <c r="U72" i="9" s="1"/>
  <c r="Q72" i="9"/>
  <c r="D73" i="9"/>
  <c r="E73" i="9"/>
  <c r="J75" i="9" s="1"/>
  <c r="T75" i="9" s="1"/>
  <c r="F73" i="9"/>
  <c r="K75" i="9" s="1"/>
  <c r="U75" i="9" s="1"/>
  <c r="H73" i="9"/>
  <c r="N73" i="9"/>
  <c r="O73" i="9"/>
  <c r="P73" i="9"/>
  <c r="R73" i="9"/>
  <c r="G74" i="9"/>
  <c r="Q74" i="9"/>
  <c r="G75" i="9"/>
  <c r="Q75" i="9"/>
  <c r="D76" i="9"/>
  <c r="E76" i="9"/>
  <c r="J81" i="9" s="1"/>
  <c r="T81" i="9" s="1"/>
  <c r="F76" i="9"/>
  <c r="K79" i="9" s="1"/>
  <c r="U79" i="9" s="1"/>
  <c r="H76" i="9"/>
  <c r="N76" i="9"/>
  <c r="O76" i="9"/>
  <c r="P76" i="9"/>
  <c r="R76" i="9"/>
  <c r="G77" i="9"/>
  <c r="Q77" i="9"/>
  <c r="G78" i="9"/>
  <c r="Q78" i="9"/>
  <c r="G79" i="9"/>
  <c r="Q79" i="9"/>
  <c r="G80" i="9"/>
  <c r="J80" i="9"/>
  <c r="T80" i="9" s="1"/>
  <c r="K80" i="9"/>
  <c r="U80" i="9" s="1"/>
  <c r="Q80" i="9"/>
  <c r="G81" i="9"/>
  <c r="K81" i="9"/>
  <c r="U81" i="9" s="1"/>
  <c r="Q81" i="9"/>
  <c r="D82" i="9"/>
  <c r="E82" i="9"/>
  <c r="F82" i="9"/>
  <c r="K84" i="9" s="1"/>
  <c r="U84" i="9" s="1"/>
  <c r="H82" i="9"/>
  <c r="N82" i="9"/>
  <c r="O82" i="9"/>
  <c r="P82" i="9"/>
  <c r="R82" i="9"/>
  <c r="G83" i="9"/>
  <c r="J83" i="9"/>
  <c r="T83" i="9" s="1"/>
  <c r="Q83" i="9"/>
  <c r="G84" i="9"/>
  <c r="J84" i="9"/>
  <c r="T84" i="9" s="1"/>
  <c r="Q84" i="9"/>
  <c r="G85" i="9"/>
  <c r="J85" i="9"/>
  <c r="Q85" i="9"/>
  <c r="T85" i="9"/>
  <c r="G86" i="9"/>
  <c r="J86" i="9"/>
  <c r="T86" i="9" s="1"/>
  <c r="Q86" i="9"/>
  <c r="D87" i="9"/>
  <c r="E87" i="9"/>
  <c r="J89" i="9" s="1"/>
  <c r="T89" i="9" s="1"/>
  <c r="F87" i="9"/>
  <c r="K89" i="9" s="1"/>
  <c r="U89" i="9" s="1"/>
  <c r="H87" i="9"/>
  <c r="N87" i="9"/>
  <c r="O87" i="9"/>
  <c r="P87" i="9"/>
  <c r="R87" i="9"/>
  <c r="G88" i="9"/>
  <c r="Q88" i="9"/>
  <c r="G89" i="9"/>
  <c r="Q89" i="9"/>
  <c r="G90" i="9"/>
  <c r="Q90" i="9"/>
  <c r="G91" i="9"/>
  <c r="Q91" i="9"/>
  <c r="D92" i="9"/>
  <c r="E92" i="9"/>
  <c r="J93" i="9" s="1"/>
  <c r="T93" i="9" s="1"/>
  <c r="F92" i="9"/>
  <c r="H92" i="9"/>
  <c r="N92" i="9"/>
  <c r="O92" i="9"/>
  <c r="P92" i="9"/>
  <c r="R92" i="9"/>
  <c r="G93" i="9"/>
  <c r="K93" i="9"/>
  <c r="U93" i="9" s="1"/>
  <c r="Q93" i="9"/>
  <c r="D94" i="9"/>
  <c r="G94" i="9" s="1"/>
  <c r="L95" i="9" s="1"/>
  <c r="V95" i="9" s="1"/>
  <c r="E94" i="9"/>
  <c r="J95" i="9" s="1"/>
  <c r="T95" i="9" s="1"/>
  <c r="F94" i="9"/>
  <c r="H94" i="9"/>
  <c r="N94" i="9"/>
  <c r="O94" i="9"/>
  <c r="P94" i="9"/>
  <c r="R94" i="9"/>
  <c r="G95" i="9"/>
  <c r="K95" i="9"/>
  <c r="U95" i="9" s="1"/>
  <c r="Q95" i="9"/>
  <c r="D96" i="9"/>
  <c r="E96" i="9"/>
  <c r="F96" i="9"/>
  <c r="H96" i="9"/>
  <c r="N96" i="9"/>
  <c r="O96" i="9"/>
  <c r="P96" i="9"/>
  <c r="R96" i="9"/>
  <c r="G97" i="9"/>
  <c r="J97" i="9"/>
  <c r="T97" i="9" s="1"/>
  <c r="Q97" i="9"/>
  <c r="G98" i="9"/>
  <c r="J98" i="9"/>
  <c r="T98" i="9" s="1"/>
  <c r="Q98" i="9"/>
  <c r="G99" i="9"/>
  <c r="J99" i="9"/>
  <c r="T99" i="9" s="1"/>
  <c r="Q99" i="9"/>
  <c r="G100" i="9"/>
  <c r="J100" i="9"/>
  <c r="T100" i="9" s="1"/>
  <c r="Q100" i="9"/>
  <c r="G101" i="9"/>
  <c r="J101" i="9"/>
  <c r="T101" i="9" s="1"/>
  <c r="Q101" i="9"/>
  <c r="G102" i="9"/>
  <c r="J102" i="9"/>
  <c r="T102" i="9" s="1"/>
  <c r="Q102" i="9"/>
  <c r="G103" i="9"/>
  <c r="J103" i="9"/>
  <c r="T103" i="9" s="1"/>
  <c r="Q103" i="9"/>
  <c r="G104" i="9"/>
  <c r="J104" i="9"/>
  <c r="T104" i="9" s="1"/>
  <c r="Q104" i="9"/>
  <c r="G105" i="9"/>
  <c r="J105" i="9"/>
  <c r="T105" i="9" s="1"/>
  <c r="Q105" i="9"/>
  <c r="G106" i="9"/>
  <c r="J106" i="9"/>
  <c r="T106" i="9" s="1"/>
  <c r="Q106" i="9"/>
  <c r="G107" i="9"/>
  <c r="J107" i="9"/>
  <c r="T107" i="9" s="1"/>
  <c r="Q107" i="9"/>
  <c r="G108" i="9"/>
  <c r="J108" i="9"/>
  <c r="T108" i="9" s="1"/>
  <c r="Q108" i="9"/>
  <c r="G109" i="9"/>
  <c r="J109" i="9"/>
  <c r="T109" i="9" s="1"/>
  <c r="Q109" i="9"/>
  <c r="G110" i="9"/>
  <c r="J110" i="9"/>
  <c r="T110" i="9" s="1"/>
  <c r="Q110" i="9"/>
  <c r="G111" i="9"/>
  <c r="J111" i="9"/>
  <c r="T111" i="9" s="1"/>
  <c r="Q111" i="9"/>
  <c r="G112" i="9"/>
  <c r="J112" i="9"/>
  <c r="T112" i="9" s="1"/>
  <c r="Q112" i="9"/>
  <c r="G113" i="9"/>
  <c r="J113" i="9"/>
  <c r="T113" i="9" s="1"/>
  <c r="Q113" i="9"/>
  <c r="G114" i="9"/>
  <c r="J114" i="9"/>
  <c r="T114" i="9" s="1"/>
  <c r="Q114" i="9"/>
  <c r="G115" i="9"/>
  <c r="J115" i="9"/>
  <c r="T115" i="9" s="1"/>
  <c r="Q115" i="9"/>
  <c r="G116" i="9"/>
  <c r="J116" i="9"/>
  <c r="T116" i="9" s="1"/>
  <c r="Q116" i="9"/>
  <c r="G117" i="9"/>
  <c r="J117" i="9"/>
  <c r="T117" i="9" s="1"/>
  <c r="Q117" i="9"/>
  <c r="G118" i="9"/>
  <c r="J118" i="9"/>
  <c r="T118" i="9" s="1"/>
  <c r="Q118" i="9"/>
  <c r="G119" i="9"/>
  <c r="J119" i="9"/>
  <c r="T119" i="9" s="1"/>
  <c r="Q119" i="9"/>
  <c r="G120" i="9"/>
  <c r="J120" i="9"/>
  <c r="T120" i="9" s="1"/>
  <c r="Q120" i="9"/>
  <c r="G121" i="9"/>
  <c r="J121" i="9"/>
  <c r="T121" i="9" s="1"/>
  <c r="Q121" i="9"/>
  <c r="G122" i="9"/>
  <c r="J122" i="9"/>
  <c r="T122" i="9" s="1"/>
  <c r="Q122" i="9"/>
  <c r="G123" i="9"/>
  <c r="J123" i="9"/>
  <c r="T123" i="9" s="1"/>
  <c r="Q123" i="9"/>
  <c r="G124" i="9"/>
  <c r="J124" i="9"/>
  <c r="T124" i="9" s="1"/>
  <c r="Q124" i="9"/>
  <c r="G125" i="9"/>
  <c r="J125" i="9"/>
  <c r="T125" i="9" s="1"/>
  <c r="Q125" i="9"/>
  <c r="G126" i="9"/>
  <c r="J126" i="9"/>
  <c r="T126" i="9" s="1"/>
  <c r="Q126" i="9"/>
  <c r="G127" i="9"/>
  <c r="J127" i="9"/>
  <c r="T127" i="9" s="1"/>
  <c r="Q127" i="9"/>
  <c r="G128" i="9"/>
  <c r="J128" i="9"/>
  <c r="T128" i="9" s="1"/>
  <c r="Q128" i="9"/>
  <c r="D129" i="9"/>
  <c r="E129" i="9"/>
  <c r="J131" i="9" s="1"/>
  <c r="T131" i="9" s="1"/>
  <c r="F129" i="9"/>
  <c r="H129" i="9"/>
  <c r="N129" i="9"/>
  <c r="O129" i="9"/>
  <c r="P129" i="9"/>
  <c r="R129" i="9"/>
  <c r="G130" i="9"/>
  <c r="Q130" i="9"/>
  <c r="G131" i="9"/>
  <c r="Q131" i="9"/>
  <c r="G132" i="9"/>
  <c r="Q132" i="9"/>
  <c r="G133" i="9"/>
  <c r="Q133" i="9"/>
  <c r="G134" i="9"/>
  <c r="Q134" i="9"/>
  <c r="G135" i="9"/>
  <c r="Q135" i="9"/>
  <c r="G136" i="9"/>
  <c r="Q136" i="9"/>
  <c r="G137" i="9"/>
  <c r="Q137" i="9"/>
  <c r="G138" i="9"/>
  <c r="Q138" i="9"/>
  <c r="G139" i="9"/>
  <c r="Q139" i="9"/>
  <c r="G140" i="9"/>
  <c r="Q140" i="9"/>
  <c r="G141" i="9"/>
  <c r="Q141" i="9"/>
  <c r="G142" i="9"/>
  <c r="Q142" i="9"/>
  <c r="G143" i="9"/>
  <c r="Q143" i="9"/>
  <c r="G144" i="9"/>
  <c r="Q144" i="9"/>
  <c r="G145" i="9"/>
  <c r="Q145" i="9"/>
  <c r="G146" i="9"/>
  <c r="Q146" i="9"/>
  <c r="G147" i="9"/>
  <c r="Q147" i="9"/>
  <c r="G148" i="9"/>
  <c r="Q148" i="9"/>
  <c r="G149" i="9"/>
  <c r="Q149" i="9"/>
  <c r="G150" i="9"/>
  <c r="Q150" i="9"/>
  <c r="G151" i="9"/>
  <c r="Q151" i="9"/>
  <c r="G152" i="9"/>
  <c r="Q152" i="9"/>
  <c r="G153" i="9"/>
  <c r="Q153" i="9"/>
  <c r="G154" i="9"/>
  <c r="Q154" i="9"/>
  <c r="G155" i="9"/>
  <c r="Q155" i="9"/>
  <c r="G156" i="9"/>
  <c r="Q156" i="9"/>
  <c r="G157" i="9"/>
  <c r="Q157" i="9"/>
  <c r="G158" i="9"/>
  <c r="Q158" i="9"/>
  <c r="G159" i="9"/>
  <c r="Q159" i="9"/>
  <c r="G160" i="9"/>
  <c r="Q160" i="9"/>
  <c r="G161" i="9"/>
  <c r="Q161" i="9"/>
  <c r="G162" i="9"/>
  <c r="Q162" i="9"/>
  <c r="D163" i="9"/>
  <c r="E163" i="9"/>
  <c r="F163" i="9"/>
  <c r="H163" i="9"/>
  <c r="N163" i="9"/>
  <c r="O163" i="9"/>
  <c r="P163" i="9"/>
  <c r="R163" i="9"/>
  <c r="G164" i="9"/>
  <c r="J164" i="9"/>
  <c r="T164" i="9" s="1"/>
  <c r="Q164" i="9"/>
  <c r="G165" i="9"/>
  <c r="J165" i="9"/>
  <c r="T165" i="9" s="1"/>
  <c r="Q165" i="9"/>
  <c r="G166" i="9"/>
  <c r="J166" i="9"/>
  <c r="T166" i="9" s="1"/>
  <c r="Q166" i="9"/>
  <c r="G167" i="9"/>
  <c r="J167" i="9"/>
  <c r="T167" i="9" s="1"/>
  <c r="Q167" i="9"/>
  <c r="G168" i="9"/>
  <c r="J168" i="9"/>
  <c r="T168" i="9" s="1"/>
  <c r="Q168" i="9"/>
  <c r="G169" i="9"/>
  <c r="J169" i="9"/>
  <c r="T169" i="9" s="1"/>
  <c r="Q169" i="9"/>
  <c r="G170" i="9"/>
  <c r="J170" i="9"/>
  <c r="T170" i="9" s="1"/>
  <c r="Q170" i="9"/>
  <c r="G171" i="9"/>
  <c r="J171" i="9"/>
  <c r="T171" i="9" s="1"/>
  <c r="Q171" i="9"/>
  <c r="G172" i="9"/>
  <c r="J172" i="9"/>
  <c r="T172" i="9" s="1"/>
  <c r="Q172" i="9"/>
  <c r="G173" i="9"/>
  <c r="J173" i="9"/>
  <c r="T173" i="9" s="1"/>
  <c r="Q173" i="9"/>
  <c r="G174" i="9"/>
  <c r="J174" i="9"/>
  <c r="T174" i="9" s="1"/>
  <c r="Q174" i="9"/>
  <c r="G175" i="9"/>
  <c r="J175" i="9"/>
  <c r="T175" i="9" s="1"/>
  <c r="Q175" i="9"/>
  <c r="G176" i="9"/>
  <c r="J176" i="9"/>
  <c r="T176" i="9" s="1"/>
  <c r="Q176" i="9"/>
  <c r="G177" i="9"/>
  <c r="J177" i="9"/>
  <c r="T177" i="9" s="1"/>
  <c r="Q177" i="9"/>
  <c r="G178" i="9"/>
  <c r="J178" i="9"/>
  <c r="T178" i="9" s="1"/>
  <c r="Q178" i="9"/>
  <c r="G179" i="9"/>
  <c r="J179" i="9"/>
  <c r="T179" i="9" s="1"/>
  <c r="Q179" i="9"/>
  <c r="G180" i="9"/>
  <c r="J180" i="9"/>
  <c r="T180" i="9" s="1"/>
  <c r="Q180" i="9"/>
  <c r="G181" i="9"/>
  <c r="J181" i="9"/>
  <c r="T181" i="9" s="1"/>
  <c r="Q181" i="9"/>
  <c r="G182" i="9"/>
  <c r="J182" i="9"/>
  <c r="T182" i="9" s="1"/>
  <c r="Q182" i="9"/>
  <c r="D183" i="9"/>
  <c r="E183" i="9"/>
  <c r="F183" i="9"/>
  <c r="H183" i="9"/>
  <c r="N183" i="9"/>
  <c r="O183" i="9"/>
  <c r="P183" i="9"/>
  <c r="R183" i="9"/>
  <c r="G184" i="9"/>
  <c r="J184" i="9"/>
  <c r="T184" i="9" s="1"/>
  <c r="Q184" i="9"/>
  <c r="G185" i="9"/>
  <c r="J185" i="9"/>
  <c r="T185" i="9" s="1"/>
  <c r="Q185" i="9"/>
  <c r="G186" i="9"/>
  <c r="J186" i="9"/>
  <c r="T186" i="9" s="1"/>
  <c r="Q186" i="9"/>
  <c r="G187" i="9"/>
  <c r="J187" i="9"/>
  <c r="T187" i="9" s="1"/>
  <c r="Q187" i="9"/>
  <c r="D188" i="9"/>
  <c r="E188" i="9"/>
  <c r="J189" i="9" s="1"/>
  <c r="T189" i="9" s="1"/>
  <c r="F188" i="9"/>
  <c r="H188" i="9"/>
  <c r="N188" i="9"/>
  <c r="O188" i="9"/>
  <c r="P188" i="9"/>
  <c r="R188" i="9"/>
  <c r="G189" i="9"/>
  <c r="Q189" i="9"/>
  <c r="D190" i="9"/>
  <c r="E190" i="9"/>
  <c r="F190" i="9"/>
  <c r="H190" i="9"/>
  <c r="N190" i="9"/>
  <c r="O190" i="9"/>
  <c r="P190" i="9"/>
  <c r="R190" i="9"/>
  <c r="G191" i="9"/>
  <c r="J191" i="9"/>
  <c r="T191" i="9" s="1"/>
  <c r="Q191" i="9"/>
  <c r="D192" i="9"/>
  <c r="E192" i="9"/>
  <c r="F192" i="9"/>
  <c r="H192" i="9"/>
  <c r="N192" i="9"/>
  <c r="O192" i="9"/>
  <c r="P192" i="9"/>
  <c r="R192" i="9"/>
  <c r="G193" i="9"/>
  <c r="J193" i="9"/>
  <c r="T193" i="9" s="1"/>
  <c r="Q193" i="9"/>
  <c r="G194" i="9"/>
  <c r="J194" i="9"/>
  <c r="T194" i="9" s="1"/>
  <c r="Q194" i="9"/>
  <c r="D197" i="9"/>
  <c r="E197" i="9"/>
  <c r="F197" i="9"/>
  <c r="H197" i="9"/>
  <c r="N197" i="9"/>
  <c r="O197" i="9"/>
  <c r="P197" i="9"/>
  <c r="R197" i="9"/>
  <c r="R196" i="9" s="1"/>
  <c r="G198" i="9"/>
  <c r="Q198" i="9"/>
  <c r="G199" i="9"/>
  <c r="Q199" i="9"/>
  <c r="D200" i="9"/>
  <c r="E200" i="9"/>
  <c r="F200" i="9"/>
  <c r="F196" i="9" s="1"/>
  <c r="H200" i="9"/>
  <c r="N200" i="9"/>
  <c r="O200" i="9"/>
  <c r="P200" i="9"/>
  <c r="R200" i="9"/>
  <c r="G201" i="9"/>
  <c r="J201" i="9"/>
  <c r="T201" i="9" s="1"/>
  <c r="Q201" i="9"/>
  <c r="G202" i="9"/>
  <c r="J202" i="9"/>
  <c r="T202" i="9" s="1"/>
  <c r="Q202" i="9"/>
  <c r="G203" i="9"/>
  <c r="Q203" i="9"/>
  <c r="G204" i="9"/>
  <c r="Q204" i="9"/>
  <c r="G205" i="9"/>
  <c r="Q205" i="9"/>
  <c r="G206" i="9"/>
  <c r="Q206" i="9"/>
  <c r="G207" i="9"/>
  <c r="Q207" i="9"/>
  <c r="G208" i="9"/>
  <c r="Q208" i="9"/>
  <c r="G209" i="9"/>
  <c r="Q209" i="9"/>
  <c r="G210" i="9"/>
  <c r="Q210" i="9"/>
  <c r="G211" i="9"/>
  <c r="Q211" i="9"/>
  <c r="G212" i="9"/>
  <c r="Q212" i="9"/>
  <c r="G213" i="9"/>
  <c r="Q213" i="9"/>
  <c r="D214" i="9"/>
  <c r="E214" i="9"/>
  <c r="F214" i="9"/>
  <c r="H214" i="9"/>
  <c r="N214" i="9"/>
  <c r="O214" i="9"/>
  <c r="P214" i="9"/>
  <c r="R214" i="9"/>
  <c r="G215" i="9"/>
  <c r="J215" i="9"/>
  <c r="T215" i="9" s="1"/>
  <c r="Q215" i="9"/>
  <c r="G216" i="9"/>
  <c r="J216" i="9"/>
  <c r="T216" i="9" s="1"/>
  <c r="Q216" i="9"/>
  <c r="G217" i="9"/>
  <c r="Q217" i="9"/>
  <c r="G218" i="9"/>
  <c r="Q218" i="9"/>
  <c r="G219" i="9"/>
  <c r="Q219" i="9"/>
  <c r="G220" i="9"/>
  <c r="Q220" i="9"/>
  <c r="G221" i="9"/>
  <c r="Q221" i="9"/>
  <c r="G222" i="9"/>
  <c r="Q222" i="9"/>
  <c r="G223" i="9"/>
  <c r="Q223" i="9"/>
  <c r="G224" i="9"/>
  <c r="Q224" i="9"/>
  <c r="G225" i="9"/>
  <c r="Q225" i="9"/>
  <c r="G226" i="9"/>
  <c r="Q226" i="9"/>
  <c r="G227" i="9"/>
  <c r="Q227" i="9"/>
  <c r="G228" i="9"/>
  <c r="Q228" i="9"/>
  <c r="G229" i="9"/>
  <c r="Q229" i="9"/>
  <c r="G230" i="9"/>
  <c r="Q230" i="9"/>
  <c r="G231" i="9"/>
  <c r="Q231" i="9"/>
  <c r="G232" i="9"/>
  <c r="Q232" i="9"/>
  <c r="G233" i="9"/>
  <c r="Q233" i="9"/>
  <c r="G234" i="9"/>
  <c r="Q234" i="9"/>
  <c r="G235" i="9"/>
  <c r="Q235" i="9"/>
  <c r="G236" i="9"/>
  <c r="Q236" i="9"/>
  <c r="G237" i="9"/>
  <c r="Q237" i="9"/>
  <c r="G238" i="9"/>
  <c r="Q238" i="9"/>
  <c r="G239" i="9"/>
  <c r="Q239" i="9"/>
  <c r="G240" i="9"/>
  <c r="Q240" i="9"/>
  <c r="D241" i="9"/>
  <c r="E241" i="9"/>
  <c r="J242" i="9" s="1"/>
  <c r="T242" i="9" s="1"/>
  <c r="F241" i="9"/>
  <c r="H241" i="9"/>
  <c r="N241" i="9"/>
  <c r="O241" i="9"/>
  <c r="P241" i="9"/>
  <c r="R241" i="9"/>
  <c r="G242" i="9"/>
  <c r="Q242" i="9"/>
  <c r="G243" i="9"/>
  <c r="Q243" i="9"/>
  <c r="G244" i="9"/>
  <c r="Q244" i="9"/>
  <c r="G245" i="9"/>
  <c r="Q245" i="9"/>
  <c r="G246" i="9"/>
  <c r="Q246" i="9"/>
  <c r="G247" i="9"/>
  <c r="Q247" i="9"/>
  <c r="D248" i="9"/>
  <c r="E248" i="9"/>
  <c r="F248" i="9"/>
  <c r="H248" i="9"/>
  <c r="N248" i="9"/>
  <c r="O248" i="9"/>
  <c r="P248" i="9"/>
  <c r="R248" i="9"/>
  <c r="G249" i="9"/>
  <c r="J249" i="9"/>
  <c r="T249" i="9" s="1"/>
  <c r="Q249" i="9"/>
  <c r="D250" i="9"/>
  <c r="E250" i="9"/>
  <c r="F250" i="9"/>
  <c r="H250" i="9"/>
  <c r="N250" i="9"/>
  <c r="O250" i="9"/>
  <c r="P250" i="9"/>
  <c r="R250" i="9"/>
  <c r="G251" i="9"/>
  <c r="J251" i="9"/>
  <c r="T251" i="9" s="1"/>
  <c r="Q251" i="9"/>
  <c r="G252" i="9"/>
  <c r="J252" i="9"/>
  <c r="T252" i="9" s="1"/>
  <c r="Q252" i="9"/>
  <c r="G253" i="9"/>
  <c r="J253" i="9"/>
  <c r="T253" i="9" s="1"/>
  <c r="Q253" i="9"/>
  <c r="G254" i="9"/>
  <c r="J254" i="9"/>
  <c r="T254" i="9" s="1"/>
  <c r="Q254" i="9"/>
  <c r="G255" i="9"/>
  <c r="J255" i="9"/>
  <c r="T255" i="9" s="1"/>
  <c r="Q255" i="9"/>
  <c r="G256" i="9"/>
  <c r="J256" i="9"/>
  <c r="T256" i="9" s="1"/>
  <c r="Q256" i="9"/>
  <c r="G257" i="9"/>
  <c r="J257" i="9"/>
  <c r="T257" i="9" s="1"/>
  <c r="Q257" i="9"/>
  <c r="G258" i="9"/>
  <c r="J258" i="9"/>
  <c r="T258" i="9" s="1"/>
  <c r="Q258" i="9"/>
  <c r="G259" i="9"/>
  <c r="J259" i="9"/>
  <c r="T259" i="9" s="1"/>
  <c r="Q259" i="9"/>
  <c r="G260" i="9"/>
  <c r="J260" i="9"/>
  <c r="T260" i="9" s="1"/>
  <c r="Q260" i="9"/>
  <c r="G261" i="9"/>
  <c r="J261" i="9"/>
  <c r="T261" i="9" s="1"/>
  <c r="Q261" i="9"/>
  <c r="G262" i="9"/>
  <c r="J262" i="9"/>
  <c r="T262" i="9" s="1"/>
  <c r="Q262" i="9"/>
  <c r="G263" i="9"/>
  <c r="J263" i="9"/>
  <c r="T263" i="9" s="1"/>
  <c r="Q263" i="9"/>
  <c r="D264" i="9"/>
  <c r="E264" i="9"/>
  <c r="J265" i="9" s="1"/>
  <c r="T265" i="9" s="1"/>
  <c r="F264" i="9"/>
  <c r="H264" i="9"/>
  <c r="N264" i="9"/>
  <c r="O264" i="9"/>
  <c r="P264" i="9"/>
  <c r="R264" i="9"/>
  <c r="G265" i="9"/>
  <c r="Q265" i="9"/>
  <c r="G266" i="9"/>
  <c r="Q266" i="9"/>
  <c r="G267" i="9"/>
  <c r="Q267" i="9"/>
  <c r="G268" i="9"/>
  <c r="Q268" i="9"/>
  <c r="G269" i="9"/>
  <c r="Q269" i="9"/>
  <c r="G270" i="9"/>
  <c r="Q270" i="9"/>
  <c r="G271" i="9"/>
  <c r="Q271" i="9"/>
  <c r="G272" i="9"/>
  <c r="Q272" i="9"/>
  <c r="G273" i="9"/>
  <c r="Q273" i="9"/>
  <c r="G274" i="9"/>
  <c r="Q274" i="9"/>
  <c r="G275" i="9"/>
  <c r="Q275" i="9"/>
  <c r="G276" i="9"/>
  <c r="Q276" i="9"/>
  <c r="G277" i="9"/>
  <c r="Q277" i="9"/>
  <c r="G278" i="9"/>
  <c r="Q278" i="9"/>
  <c r="G279" i="9"/>
  <c r="Q279" i="9"/>
  <c r="G280" i="9"/>
  <c r="Q280" i="9"/>
  <c r="G281" i="9"/>
  <c r="Q281" i="9"/>
  <c r="G282" i="9"/>
  <c r="Q282" i="9"/>
  <c r="G283" i="9"/>
  <c r="Q283" i="9"/>
  <c r="D284" i="9"/>
  <c r="E284" i="9"/>
  <c r="F284" i="9"/>
  <c r="H284" i="9"/>
  <c r="N284" i="9"/>
  <c r="O284" i="9"/>
  <c r="P284" i="9"/>
  <c r="R284" i="9"/>
  <c r="G285" i="9"/>
  <c r="J285" i="9"/>
  <c r="T285" i="9" s="1"/>
  <c r="Q285" i="9"/>
  <c r="G286" i="9"/>
  <c r="J286" i="9"/>
  <c r="T286" i="9" s="1"/>
  <c r="Q286" i="9"/>
  <c r="G287" i="9"/>
  <c r="J287" i="9"/>
  <c r="T287" i="9" s="1"/>
  <c r="Q287" i="9"/>
  <c r="G288" i="9"/>
  <c r="J288" i="9"/>
  <c r="T288" i="9" s="1"/>
  <c r="Q288" i="9"/>
  <c r="G289" i="9"/>
  <c r="J289" i="9"/>
  <c r="T289" i="9" s="1"/>
  <c r="Q289" i="9"/>
  <c r="G290" i="9"/>
  <c r="J290" i="9"/>
  <c r="T290" i="9" s="1"/>
  <c r="Q290" i="9"/>
  <c r="G291" i="9"/>
  <c r="J291" i="9"/>
  <c r="T291" i="9" s="1"/>
  <c r="Q291" i="9"/>
  <c r="G292" i="9"/>
  <c r="J292" i="9"/>
  <c r="T292" i="9" s="1"/>
  <c r="Q292" i="9"/>
  <c r="G293" i="9"/>
  <c r="J293" i="9"/>
  <c r="T293" i="9" s="1"/>
  <c r="Q293" i="9"/>
  <c r="G294" i="9"/>
  <c r="J294" i="9"/>
  <c r="T294" i="9" s="1"/>
  <c r="Q294" i="9"/>
  <c r="G295" i="9"/>
  <c r="J295" i="9"/>
  <c r="T295" i="9" s="1"/>
  <c r="Q295" i="9"/>
  <c r="G296" i="9"/>
  <c r="J296" i="9"/>
  <c r="T296" i="9" s="1"/>
  <c r="Q296" i="9"/>
  <c r="G297" i="9"/>
  <c r="J297" i="9"/>
  <c r="T297" i="9" s="1"/>
  <c r="Q297" i="9"/>
  <c r="G298" i="9"/>
  <c r="J298" i="9"/>
  <c r="T298" i="9" s="1"/>
  <c r="Q298" i="9"/>
  <c r="G299" i="9"/>
  <c r="J299" i="9"/>
  <c r="T299" i="9" s="1"/>
  <c r="Q299" i="9"/>
  <c r="G300" i="9"/>
  <c r="J300" i="9"/>
  <c r="T300" i="9" s="1"/>
  <c r="Q300" i="9"/>
  <c r="G301" i="9"/>
  <c r="J301" i="9"/>
  <c r="T301" i="9" s="1"/>
  <c r="Q301" i="9"/>
  <c r="G302" i="9"/>
  <c r="J302" i="9"/>
  <c r="T302" i="9" s="1"/>
  <c r="Q302" i="9"/>
  <c r="G303" i="9"/>
  <c r="J303" i="9"/>
  <c r="T303" i="9" s="1"/>
  <c r="Q303" i="9"/>
  <c r="G304" i="9"/>
  <c r="J304" i="9"/>
  <c r="T304" i="9" s="1"/>
  <c r="Q304" i="9"/>
  <c r="G305" i="9"/>
  <c r="J305" i="9"/>
  <c r="T305" i="9" s="1"/>
  <c r="Q305" i="9"/>
  <c r="G306" i="9"/>
  <c r="J306" i="9"/>
  <c r="T306" i="9" s="1"/>
  <c r="Q306" i="9"/>
  <c r="G307" i="9"/>
  <c r="J307" i="9"/>
  <c r="T307" i="9" s="1"/>
  <c r="Q307" i="9"/>
  <c r="D309" i="9"/>
  <c r="E309" i="9"/>
  <c r="F309" i="9"/>
  <c r="H309" i="9"/>
  <c r="N309" i="9"/>
  <c r="O309" i="9"/>
  <c r="P309" i="9"/>
  <c r="R309" i="9"/>
  <c r="R308" i="9" s="1"/>
  <c r="G310" i="9"/>
  <c r="J310" i="9"/>
  <c r="T310" i="9" s="1"/>
  <c r="Q310" i="9"/>
  <c r="G311" i="9"/>
  <c r="J311" i="9"/>
  <c r="T311" i="9" s="1"/>
  <c r="Q311" i="9"/>
  <c r="G312" i="9"/>
  <c r="J312" i="9"/>
  <c r="T312" i="9" s="1"/>
  <c r="Q312" i="9"/>
  <c r="G313" i="9"/>
  <c r="J313" i="9"/>
  <c r="T313" i="9" s="1"/>
  <c r="Q313" i="9"/>
  <c r="G314" i="9"/>
  <c r="J314" i="9"/>
  <c r="T314" i="9" s="1"/>
  <c r="Q314" i="9"/>
  <c r="G315" i="9"/>
  <c r="Q315" i="9"/>
  <c r="G316" i="9"/>
  <c r="Q316" i="9"/>
  <c r="G317" i="9"/>
  <c r="Q317" i="9"/>
  <c r="D318" i="9"/>
  <c r="E318" i="9"/>
  <c r="F318" i="9"/>
  <c r="F308" i="9" s="1"/>
  <c r="H318" i="9"/>
  <c r="N318" i="9"/>
  <c r="O318" i="9"/>
  <c r="P318" i="9"/>
  <c r="R318" i="9"/>
  <c r="G319" i="9"/>
  <c r="K319" i="9"/>
  <c r="U319" i="9" s="1"/>
  <c r="Q319" i="9"/>
  <c r="G320" i="9"/>
  <c r="K320" i="9"/>
  <c r="U320" i="9" s="1"/>
  <c r="Q320" i="9"/>
  <c r="G321" i="9"/>
  <c r="Q321" i="9"/>
  <c r="G322" i="9"/>
  <c r="Q322" i="9"/>
  <c r="G323" i="9"/>
  <c r="Q323" i="9"/>
  <c r="G324" i="9"/>
  <c r="Q324" i="9"/>
  <c r="G325" i="9"/>
  <c r="Q325" i="9"/>
  <c r="D326" i="9"/>
  <c r="E326" i="9"/>
  <c r="J330" i="9" s="1"/>
  <c r="T330" i="9" s="1"/>
  <c r="F326" i="9"/>
  <c r="K330" i="9" s="1"/>
  <c r="U330" i="9" s="1"/>
  <c r="H326" i="9"/>
  <c r="N326" i="9"/>
  <c r="O326" i="9"/>
  <c r="P326" i="9"/>
  <c r="R326" i="9"/>
  <c r="G327" i="9"/>
  <c r="K327" i="9"/>
  <c r="U327" i="9" s="1"/>
  <c r="Q327" i="9"/>
  <c r="G328" i="9"/>
  <c r="J328" i="9"/>
  <c r="T328" i="9" s="1"/>
  <c r="K328" i="9"/>
  <c r="U328" i="9" s="1"/>
  <c r="Q328" i="9"/>
  <c r="G329" i="9"/>
  <c r="J329" i="9"/>
  <c r="T329" i="9" s="1"/>
  <c r="K329" i="9"/>
  <c r="U329" i="9" s="1"/>
  <c r="Q329" i="9"/>
  <c r="G330" i="9"/>
  <c r="Q330" i="9"/>
  <c r="G331" i="9"/>
  <c r="K331" i="9"/>
  <c r="U331" i="9" s="1"/>
  <c r="Q331" i="9"/>
  <c r="G332" i="9"/>
  <c r="Q332" i="9"/>
  <c r="G333" i="9"/>
  <c r="Q333" i="9"/>
  <c r="G334" i="9"/>
  <c r="Q334" i="9"/>
  <c r="G335" i="9"/>
  <c r="Q335" i="9"/>
  <c r="G336" i="9"/>
  <c r="Q336" i="9"/>
  <c r="G337" i="9"/>
  <c r="Q337" i="9"/>
  <c r="G338" i="9"/>
  <c r="Q338" i="9"/>
  <c r="G339" i="9"/>
  <c r="Q339" i="9"/>
  <c r="G340" i="9"/>
  <c r="Q340" i="9"/>
  <c r="G341" i="9"/>
  <c r="Q341" i="9"/>
  <c r="G342" i="9"/>
  <c r="Q342" i="9"/>
  <c r="G343" i="9"/>
  <c r="Q343" i="9"/>
  <c r="D344" i="9"/>
  <c r="E344" i="9"/>
  <c r="J360" i="9" s="1"/>
  <c r="F344" i="9"/>
  <c r="K348" i="9" s="1"/>
  <c r="U348" i="9" s="1"/>
  <c r="G344" i="9"/>
  <c r="H344" i="9"/>
  <c r="N344" i="9"/>
  <c r="O344" i="9"/>
  <c r="P344" i="9"/>
  <c r="R344" i="9"/>
  <c r="G345" i="9"/>
  <c r="L345" i="9" s="1"/>
  <c r="V345" i="9" s="1"/>
  <c r="J345" i="9"/>
  <c r="T345" i="9" s="1"/>
  <c r="K345" i="9"/>
  <c r="U345" i="9" s="1"/>
  <c r="Q345" i="9"/>
  <c r="G346" i="9"/>
  <c r="L346" i="9" s="1"/>
  <c r="K346" i="9"/>
  <c r="U346" i="9" s="1"/>
  <c r="Q346" i="9"/>
  <c r="G347" i="9"/>
  <c r="L347" i="9" s="1"/>
  <c r="J347" i="9"/>
  <c r="T347" i="9" s="1"/>
  <c r="Q347" i="9"/>
  <c r="G348" i="9"/>
  <c r="J348" i="9"/>
  <c r="Q348" i="9"/>
  <c r="T348" i="9"/>
  <c r="G349" i="9"/>
  <c r="K349" i="9"/>
  <c r="U349" i="9" s="1"/>
  <c r="Q349" i="9"/>
  <c r="G350" i="9"/>
  <c r="L350" i="9" s="1"/>
  <c r="K350" i="9"/>
  <c r="U350" i="9" s="1"/>
  <c r="Q350" i="9"/>
  <c r="G351" i="9"/>
  <c r="L351" i="9" s="1"/>
  <c r="J351" i="9"/>
  <c r="T351" i="9" s="1"/>
  <c r="Q351" i="9"/>
  <c r="G352" i="9"/>
  <c r="L352" i="9" s="1"/>
  <c r="J352" i="9"/>
  <c r="Q352" i="9"/>
  <c r="T352" i="9"/>
  <c r="G353" i="9"/>
  <c r="L353" i="9" s="1"/>
  <c r="V353" i="9" s="1"/>
  <c r="K353" i="9"/>
  <c r="U353" i="9" s="1"/>
  <c r="Q353" i="9"/>
  <c r="G354" i="9"/>
  <c r="L354" i="9" s="1"/>
  <c r="K354" i="9"/>
  <c r="U354" i="9" s="1"/>
  <c r="Q354" i="9"/>
  <c r="G355" i="9"/>
  <c r="L355" i="9" s="1"/>
  <c r="J355" i="9"/>
  <c r="T355" i="9" s="1"/>
  <c r="Q355" i="9"/>
  <c r="G356" i="9"/>
  <c r="L356" i="9" s="1"/>
  <c r="J356" i="9"/>
  <c r="T356" i="9" s="1"/>
  <c r="Q356" i="9"/>
  <c r="G357" i="9"/>
  <c r="K357" i="9"/>
  <c r="U357" i="9" s="1"/>
  <c r="L357" i="9"/>
  <c r="Q357" i="9"/>
  <c r="V357" i="9"/>
  <c r="G358" i="9"/>
  <c r="J358" i="9"/>
  <c r="K358" i="9"/>
  <c r="U358" i="9" s="1"/>
  <c r="Q358" i="9"/>
  <c r="T358" i="9"/>
  <c r="G359" i="9"/>
  <c r="L359" i="9" s="1"/>
  <c r="Q359" i="9"/>
  <c r="G360" i="9"/>
  <c r="L360" i="9" s="1"/>
  <c r="Q360" i="9"/>
  <c r="V360" i="9" s="1"/>
  <c r="T360" i="9"/>
  <c r="D361" i="9"/>
  <c r="E361" i="9"/>
  <c r="J363" i="9" s="1"/>
  <c r="T363" i="9" s="1"/>
  <c r="F361" i="9"/>
  <c r="K363" i="9" s="1"/>
  <c r="U363" i="9" s="1"/>
  <c r="H361" i="9"/>
  <c r="N361" i="9"/>
  <c r="O361" i="9"/>
  <c r="P361" i="9"/>
  <c r="R361" i="9"/>
  <c r="G362" i="9"/>
  <c r="K362" i="9"/>
  <c r="U362" i="9" s="1"/>
  <c r="Q362" i="9"/>
  <c r="G363" i="9"/>
  <c r="Q363" i="9"/>
  <c r="D364" i="9"/>
  <c r="G364" i="9" s="1"/>
  <c r="E364" i="9"/>
  <c r="F364" i="9"/>
  <c r="K369" i="9" s="1"/>
  <c r="U369" i="9" s="1"/>
  <c r="H364" i="9"/>
  <c r="N364" i="9"/>
  <c r="O364" i="9"/>
  <c r="P364" i="9"/>
  <c r="R364" i="9"/>
  <c r="G365" i="9"/>
  <c r="J365" i="9"/>
  <c r="T365" i="9" s="1"/>
  <c r="K365" i="9"/>
  <c r="U365" i="9" s="1"/>
  <c r="Q365" i="9"/>
  <c r="G366" i="9"/>
  <c r="J366" i="9"/>
  <c r="K366" i="9"/>
  <c r="U366" i="9" s="1"/>
  <c r="Q366" i="9"/>
  <c r="T366" i="9"/>
  <c r="G367" i="9"/>
  <c r="J367" i="9"/>
  <c r="T367" i="9" s="1"/>
  <c r="K367" i="9"/>
  <c r="U367" i="9" s="1"/>
  <c r="Q367" i="9"/>
  <c r="G368" i="9"/>
  <c r="J368" i="9"/>
  <c r="T368" i="9" s="1"/>
  <c r="Q368" i="9"/>
  <c r="G369" i="9"/>
  <c r="J369" i="9"/>
  <c r="T369" i="9" s="1"/>
  <c r="Q369" i="9"/>
  <c r="G370" i="9"/>
  <c r="L370" i="9" s="1"/>
  <c r="J370" i="9"/>
  <c r="T370" i="9" s="1"/>
  <c r="Q370" i="9"/>
  <c r="D371" i="9"/>
  <c r="E371" i="9"/>
  <c r="J372" i="9" s="1"/>
  <c r="T372" i="9" s="1"/>
  <c r="F371" i="9"/>
  <c r="K373" i="9" s="1"/>
  <c r="U373" i="9" s="1"/>
  <c r="H371" i="9"/>
  <c r="N371" i="9"/>
  <c r="O371" i="9"/>
  <c r="P371" i="9"/>
  <c r="R371" i="9"/>
  <c r="G372" i="9"/>
  <c r="Q372" i="9"/>
  <c r="G373" i="9"/>
  <c r="J373" i="9"/>
  <c r="T373" i="9" s="1"/>
  <c r="Q373" i="9"/>
  <c r="D374" i="9"/>
  <c r="E374" i="9"/>
  <c r="J376" i="9" s="1"/>
  <c r="T376" i="9" s="1"/>
  <c r="F374" i="9"/>
  <c r="K376" i="9" s="1"/>
  <c r="U376" i="9" s="1"/>
  <c r="H374" i="9"/>
  <c r="N374" i="9"/>
  <c r="O374" i="9"/>
  <c r="P374" i="9"/>
  <c r="R374" i="9"/>
  <c r="G375" i="9"/>
  <c r="J375" i="9"/>
  <c r="T375" i="9" s="1"/>
  <c r="Q375" i="9"/>
  <c r="G376" i="9"/>
  <c r="Q376" i="9"/>
  <c r="G377" i="9"/>
  <c r="J377" i="9"/>
  <c r="T377" i="9" s="1"/>
  <c r="Q377" i="9"/>
  <c r="G378" i="9"/>
  <c r="J378" i="9"/>
  <c r="T378" i="9" s="1"/>
  <c r="K378" i="9"/>
  <c r="U378" i="9" s="1"/>
  <c r="Q378" i="9"/>
  <c r="D380" i="9"/>
  <c r="E380" i="9"/>
  <c r="F380" i="9"/>
  <c r="K381" i="9" s="1"/>
  <c r="U381" i="9" s="1"/>
  <c r="H380" i="9"/>
  <c r="N380" i="9"/>
  <c r="O380" i="9"/>
  <c r="P380" i="9"/>
  <c r="R380" i="9"/>
  <c r="G381" i="9"/>
  <c r="J381" i="9"/>
  <c r="Q381" i="9"/>
  <c r="T381" i="9"/>
  <c r="D382" i="9"/>
  <c r="G382" i="9" s="1"/>
  <c r="E382" i="9"/>
  <c r="F382" i="9"/>
  <c r="H382" i="9"/>
  <c r="N382" i="9"/>
  <c r="O382" i="9"/>
  <c r="P382" i="9"/>
  <c r="R382" i="9"/>
  <c r="G383" i="9"/>
  <c r="K383" i="9"/>
  <c r="U383" i="9" s="1"/>
  <c r="Q383" i="9"/>
  <c r="G384" i="9"/>
  <c r="J384" i="9"/>
  <c r="K384" i="9"/>
  <c r="U384" i="9" s="1"/>
  <c r="Q384" i="9"/>
  <c r="T384" i="9"/>
  <c r="D385" i="9"/>
  <c r="G385" i="9" s="1"/>
  <c r="L386" i="9" s="1"/>
  <c r="V386" i="9" s="1"/>
  <c r="E385" i="9"/>
  <c r="J386" i="9" s="1"/>
  <c r="T386" i="9" s="1"/>
  <c r="F385" i="9"/>
  <c r="H385" i="9"/>
  <c r="N385" i="9"/>
  <c r="O385" i="9"/>
  <c r="P385" i="9"/>
  <c r="R385" i="9"/>
  <c r="G386" i="9"/>
  <c r="K386" i="9"/>
  <c r="U386" i="9" s="1"/>
  <c r="Q386" i="9"/>
  <c r="D387" i="9"/>
  <c r="E387" i="9"/>
  <c r="F387" i="9"/>
  <c r="K388" i="9" s="1"/>
  <c r="U388" i="9" s="1"/>
  <c r="H387" i="9"/>
  <c r="M501" i="9" s="1"/>
  <c r="W501" i="9" s="1"/>
  <c r="N387" i="9"/>
  <c r="O387" i="9"/>
  <c r="P387" i="9"/>
  <c r="R387" i="9"/>
  <c r="G388" i="9"/>
  <c r="J388" i="9"/>
  <c r="Q388" i="9"/>
  <c r="T388" i="9"/>
  <c r="D389" i="9"/>
  <c r="G389" i="9" s="1"/>
  <c r="E389" i="9"/>
  <c r="F389" i="9"/>
  <c r="H389" i="9"/>
  <c r="N389" i="9"/>
  <c r="O389" i="9"/>
  <c r="P389" i="9"/>
  <c r="R389" i="9"/>
  <c r="G390" i="9"/>
  <c r="K390" i="9"/>
  <c r="U390" i="9" s="1"/>
  <c r="Q390" i="9"/>
  <c r="D391" i="9"/>
  <c r="E391" i="9"/>
  <c r="J392" i="9" s="1"/>
  <c r="T392" i="9" s="1"/>
  <c r="F391" i="9"/>
  <c r="H391" i="9"/>
  <c r="N391" i="9"/>
  <c r="O391" i="9"/>
  <c r="P391" i="9"/>
  <c r="R391" i="9"/>
  <c r="G392" i="9"/>
  <c r="K392" i="9"/>
  <c r="U392" i="9" s="1"/>
  <c r="Q392" i="9"/>
  <c r="D393" i="9"/>
  <c r="E393" i="9"/>
  <c r="F393" i="9"/>
  <c r="G393" i="9"/>
  <c r="H393" i="9"/>
  <c r="N393" i="9"/>
  <c r="O393" i="9"/>
  <c r="P393" i="9"/>
  <c r="R393" i="9"/>
  <c r="G394" i="9"/>
  <c r="L394" i="9" s="1"/>
  <c r="V394" i="9" s="1"/>
  <c r="J394" i="9"/>
  <c r="T394" i="9" s="1"/>
  <c r="K394" i="9"/>
  <c r="U394" i="9" s="1"/>
  <c r="Q394" i="9"/>
  <c r="D395" i="9"/>
  <c r="E395" i="9"/>
  <c r="F395" i="9"/>
  <c r="H395" i="9"/>
  <c r="N395" i="9"/>
  <c r="O395" i="9"/>
  <c r="P395" i="9"/>
  <c r="R395" i="9"/>
  <c r="G396" i="9"/>
  <c r="K396" i="9"/>
  <c r="U396" i="9" s="1"/>
  <c r="Q396" i="9"/>
  <c r="D397" i="9"/>
  <c r="E397" i="9"/>
  <c r="F397" i="9"/>
  <c r="H397" i="9"/>
  <c r="N397" i="9"/>
  <c r="O397" i="9"/>
  <c r="P397" i="9"/>
  <c r="R397" i="9"/>
  <c r="G398" i="9"/>
  <c r="J398" i="9"/>
  <c r="T398" i="9" s="1"/>
  <c r="K398" i="9"/>
  <c r="U398" i="9" s="1"/>
  <c r="Q398" i="9"/>
  <c r="D399" i="9"/>
  <c r="E399" i="9"/>
  <c r="F399" i="9"/>
  <c r="H399" i="9"/>
  <c r="N399" i="9"/>
  <c r="Q399" i="9" s="1"/>
  <c r="O399" i="9"/>
  <c r="P399" i="9"/>
  <c r="R399" i="9"/>
  <c r="G400" i="9"/>
  <c r="J400" i="9"/>
  <c r="T400" i="9" s="1"/>
  <c r="K400" i="9"/>
  <c r="U400" i="9" s="1"/>
  <c r="Q400" i="9"/>
  <c r="D401" i="9"/>
  <c r="E401" i="9"/>
  <c r="J402" i="9" s="1"/>
  <c r="T402" i="9" s="1"/>
  <c r="F401" i="9"/>
  <c r="G401" i="9" s="1"/>
  <c r="H401" i="9"/>
  <c r="N401" i="9"/>
  <c r="O401" i="9"/>
  <c r="P401" i="9"/>
  <c r="R401" i="9"/>
  <c r="G402" i="9"/>
  <c r="L402" i="9" s="1"/>
  <c r="V402" i="9" s="1"/>
  <c r="Q402" i="9"/>
  <c r="D403" i="9"/>
  <c r="G403" i="9" s="1"/>
  <c r="E403" i="9"/>
  <c r="J408" i="9" s="1"/>
  <c r="T408" i="9" s="1"/>
  <c r="F403" i="9"/>
  <c r="K407" i="9" s="1"/>
  <c r="U407" i="9" s="1"/>
  <c r="H403" i="9"/>
  <c r="N403" i="9"/>
  <c r="O403" i="9"/>
  <c r="P403" i="9"/>
  <c r="R403" i="9"/>
  <c r="G404" i="9"/>
  <c r="L404" i="9" s="1"/>
  <c r="J404" i="9"/>
  <c r="T404" i="9" s="1"/>
  <c r="K404" i="9"/>
  <c r="U404" i="9" s="1"/>
  <c r="Q404" i="9"/>
  <c r="G405" i="9"/>
  <c r="J405" i="9"/>
  <c r="T405" i="9" s="1"/>
  <c r="Q405" i="9"/>
  <c r="G406" i="9"/>
  <c r="L406" i="9" s="1"/>
  <c r="J406" i="9"/>
  <c r="T406" i="9" s="1"/>
  <c r="Q406" i="9"/>
  <c r="G407" i="9"/>
  <c r="J407" i="9"/>
  <c r="T407" i="9" s="1"/>
  <c r="Q407" i="9"/>
  <c r="G408" i="9"/>
  <c r="K408" i="9"/>
  <c r="U408" i="9" s="1"/>
  <c r="Q408" i="9"/>
  <c r="D409" i="9"/>
  <c r="E409" i="9"/>
  <c r="F409" i="9"/>
  <c r="H409" i="9"/>
  <c r="N409" i="9"/>
  <c r="O409" i="9"/>
  <c r="P409" i="9"/>
  <c r="R409" i="9"/>
  <c r="G410" i="9"/>
  <c r="J410" i="9"/>
  <c r="T410" i="9" s="1"/>
  <c r="K410" i="9"/>
  <c r="U410" i="9" s="1"/>
  <c r="Q410" i="9"/>
  <c r="D411" i="9"/>
  <c r="E411" i="9"/>
  <c r="F411" i="9"/>
  <c r="H411" i="9"/>
  <c r="N411" i="9"/>
  <c r="Q411" i="9" s="1"/>
  <c r="O411" i="9"/>
  <c r="P411" i="9"/>
  <c r="R411" i="9"/>
  <c r="G412" i="9"/>
  <c r="J412" i="9"/>
  <c r="T412" i="9" s="1"/>
  <c r="K412" i="9"/>
  <c r="U412" i="9" s="1"/>
  <c r="Q412" i="9"/>
  <c r="D413" i="9"/>
  <c r="E413" i="9"/>
  <c r="J414" i="9" s="1"/>
  <c r="T414" i="9" s="1"/>
  <c r="F413" i="9"/>
  <c r="K416" i="9" s="1"/>
  <c r="U416" i="9" s="1"/>
  <c r="H413" i="9"/>
  <c r="N413" i="9"/>
  <c r="O413" i="9"/>
  <c r="P413" i="9"/>
  <c r="R413" i="9"/>
  <c r="G414" i="9"/>
  <c r="Q414" i="9"/>
  <c r="G415" i="9"/>
  <c r="Q415" i="9"/>
  <c r="G416" i="9"/>
  <c r="Q416" i="9"/>
  <c r="D417" i="9"/>
  <c r="E417" i="9"/>
  <c r="F417" i="9"/>
  <c r="K418" i="9" s="1"/>
  <c r="U418" i="9" s="1"/>
  <c r="H417" i="9"/>
  <c r="N417" i="9"/>
  <c r="Q417" i="9" s="1"/>
  <c r="O417" i="9"/>
  <c r="P417" i="9"/>
  <c r="R417" i="9"/>
  <c r="G418" i="9"/>
  <c r="J418" i="9"/>
  <c r="T418" i="9" s="1"/>
  <c r="Q418" i="9"/>
  <c r="D419" i="9"/>
  <c r="G419" i="9" s="1"/>
  <c r="E419" i="9"/>
  <c r="J423" i="9" s="1"/>
  <c r="T423" i="9" s="1"/>
  <c r="F419" i="9"/>
  <c r="K423" i="9" s="1"/>
  <c r="U423" i="9" s="1"/>
  <c r="H419" i="9"/>
  <c r="N419" i="9"/>
  <c r="O419" i="9"/>
  <c r="P419" i="9"/>
  <c r="R419" i="9"/>
  <c r="G420" i="9"/>
  <c r="Q420" i="9"/>
  <c r="G421" i="9"/>
  <c r="Q421" i="9"/>
  <c r="G422" i="9"/>
  <c r="Q422" i="9"/>
  <c r="G423" i="9"/>
  <c r="Q423" i="9"/>
  <c r="G424" i="9"/>
  <c r="Q424" i="9"/>
  <c r="G425" i="9"/>
  <c r="Q425" i="9"/>
  <c r="G426" i="9"/>
  <c r="Q426" i="9"/>
  <c r="G427" i="9"/>
  <c r="Q427" i="9"/>
  <c r="G428" i="9"/>
  <c r="Q428" i="9"/>
  <c r="G429" i="9"/>
  <c r="Q429" i="9"/>
  <c r="G430" i="9"/>
  <c r="Q430" i="9"/>
  <c r="G431" i="9"/>
  <c r="Q431" i="9"/>
  <c r="G432" i="9"/>
  <c r="Q432" i="9"/>
  <c r="G433" i="9"/>
  <c r="Q433" i="9"/>
  <c r="G434" i="9"/>
  <c r="Q434" i="9"/>
  <c r="G435" i="9"/>
  <c r="Q435" i="9"/>
  <c r="G436" i="9"/>
  <c r="Q436" i="9"/>
  <c r="G437" i="9"/>
  <c r="Q437" i="9"/>
  <c r="G438" i="9"/>
  <c r="Q438" i="9"/>
  <c r="G439" i="9"/>
  <c r="Q439" i="9"/>
  <c r="G440" i="9"/>
  <c r="Q440" i="9"/>
  <c r="G441" i="9"/>
  <c r="Q441" i="9"/>
  <c r="G442" i="9"/>
  <c r="Q442" i="9"/>
  <c r="G443" i="9"/>
  <c r="Q443" i="9"/>
  <c r="G444" i="9"/>
  <c r="Q444" i="9"/>
  <c r="G445" i="9"/>
  <c r="Q445" i="9"/>
  <c r="D447" i="9"/>
  <c r="G447" i="9" s="1"/>
  <c r="E447" i="9"/>
  <c r="J449" i="9" s="1"/>
  <c r="T449" i="9" s="1"/>
  <c r="F447" i="9"/>
  <c r="K451" i="9" s="1"/>
  <c r="U451" i="9" s="1"/>
  <c r="H447" i="9"/>
  <c r="M458" i="9" s="1"/>
  <c r="W458" i="9" s="1"/>
  <c r="N447" i="9"/>
  <c r="O447" i="9"/>
  <c r="P447" i="9"/>
  <c r="R447" i="9"/>
  <c r="G448" i="9"/>
  <c r="J448" i="9"/>
  <c r="K448" i="9"/>
  <c r="U448" i="9" s="1"/>
  <c r="Q448" i="9"/>
  <c r="T448" i="9"/>
  <c r="G449" i="9"/>
  <c r="Q449" i="9"/>
  <c r="G450" i="9"/>
  <c r="L450" i="9" s="1"/>
  <c r="J450" i="9"/>
  <c r="T450" i="9" s="1"/>
  <c r="Q450" i="9"/>
  <c r="G451" i="9"/>
  <c r="J451" i="9"/>
  <c r="Q451" i="9"/>
  <c r="T451" i="9"/>
  <c r="G452" i="9"/>
  <c r="L452" i="9" s="1"/>
  <c r="J452" i="9"/>
  <c r="K452" i="9"/>
  <c r="U452" i="9" s="1"/>
  <c r="Q452" i="9"/>
  <c r="T452" i="9"/>
  <c r="G453" i="9"/>
  <c r="J453" i="9"/>
  <c r="T453" i="9" s="1"/>
  <c r="M453" i="9"/>
  <c r="W453" i="9" s="1"/>
  <c r="Q453" i="9"/>
  <c r="G454" i="9"/>
  <c r="I454" i="9"/>
  <c r="S454" i="9" s="1"/>
  <c r="J454" i="9"/>
  <c r="T454" i="9" s="1"/>
  <c r="M454" i="9"/>
  <c r="W454" i="9" s="1"/>
  <c r="Q454" i="9"/>
  <c r="G455" i="9"/>
  <c r="I455" i="9"/>
  <c r="S455" i="9" s="1"/>
  <c r="J455" i="9"/>
  <c r="T455" i="9" s="1"/>
  <c r="M455" i="9"/>
  <c r="W455" i="9" s="1"/>
  <c r="Q455" i="9"/>
  <c r="G456" i="9"/>
  <c r="J456" i="9"/>
  <c r="T456" i="9" s="1"/>
  <c r="M456" i="9"/>
  <c r="W456" i="9" s="1"/>
  <c r="Q456" i="9"/>
  <c r="G457" i="9"/>
  <c r="I457" i="9"/>
  <c r="S457" i="9" s="1"/>
  <c r="M457" i="9"/>
  <c r="W457" i="9" s="1"/>
  <c r="Q457" i="9"/>
  <c r="G458" i="9"/>
  <c r="I458" i="9"/>
  <c r="S458" i="9" s="1"/>
  <c r="J458" i="9"/>
  <c r="T458" i="9" s="1"/>
  <c r="Q458" i="9"/>
  <c r="G459" i="9"/>
  <c r="I459" i="9"/>
  <c r="S459" i="9" s="1"/>
  <c r="J459" i="9"/>
  <c r="T459" i="9" s="1"/>
  <c r="M459" i="9"/>
  <c r="W459" i="9" s="1"/>
  <c r="Q459" i="9"/>
  <c r="G460" i="9"/>
  <c r="I460" i="9"/>
  <c r="S460" i="9" s="1"/>
  <c r="J460" i="9"/>
  <c r="T460" i="9" s="1"/>
  <c r="M460" i="9"/>
  <c r="W460" i="9" s="1"/>
  <c r="Q460" i="9"/>
  <c r="G461" i="9"/>
  <c r="I461" i="9"/>
  <c r="S461" i="9" s="1"/>
  <c r="J461" i="9"/>
  <c r="T461" i="9" s="1"/>
  <c r="M461" i="9"/>
  <c r="W461" i="9" s="1"/>
  <c r="Q461" i="9"/>
  <c r="D462" i="9"/>
  <c r="G462" i="9" s="1"/>
  <c r="E462" i="9"/>
  <c r="F462" i="9"/>
  <c r="H462" i="9"/>
  <c r="M467" i="9" s="1"/>
  <c r="W467" i="9" s="1"/>
  <c r="N462" i="9"/>
  <c r="Q462" i="9" s="1"/>
  <c r="O462" i="9"/>
  <c r="P462" i="9"/>
  <c r="R462" i="9"/>
  <c r="G463" i="9"/>
  <c r="I463" i="9"/>
  <c r="S463" i="9" s="1"/>
  <c r="J463" i="9"/>
  <c r="T463" i="9" s="1"/>
  <c r="Q463" i="9"/>
  <c r="G464" i="9"/>
  <c r="I464" i="9"/>
  <c r="S464" i="9" s="1"/>
  <c r="J464" i="9"/>
  <c r="T464" i="9" s="1"/>
  <c r="Q464" i="9"/>
  <c r="G465" i="9"/>
  <c r="I465" i="9"/>
  <c r="S465" i="9" s="1"/>
  <c r="J465" i="9"/>
  <c r="T465" i="9" s="1"/>
  <c r="Q465" i="9"/>
  <c r="G466" i="9"/>
  <c r="J466" i="9"/>
  <c r="T466" i="9" s="1"/>
  <c r="M466" i="9"/>
  <c r="W466" i="9" s="1"/>
  <c r="Q466" i="9"/>
  <c r="G467" i="9"/>
  <c r="I467" i="9"/>
  <c r="S467" i="9" s="1"/>
  <c r="J467" i="9"/>
  <c r="T467" i="9" s="1"/>
  <c r="Q467" i="9"/>
  <c r="G468" i="9"/>
  <c r="I468" i="9"/>
  <c r="S468" i="9" s="1"/>
  <c r="J468" i="9"/>
  <c r="T468" i="9" s="1"/>
  <c r="Q468" i="9"/>
  <c r="G469" i="9"/>
  <c r="I469" i="9"/>
  <c r="S469" i="9" s="1"/>
  <c r="J469" i="9"/>
  <c r="T469" i="9" s="1"/>
  <c r="Q469" i="9"/>
  <c r="G470" i="9"/>
  <c r="I470" i="9"/>
  <c r="S470" i="9" s="1"/>
  <c r="J470" i="9"/>
  <c r="T470" i="9" s="1"/>
  <c r="Q470" i="9"/>
  <c r="G471" i="9"/>
  <c r="I471" i="9"/>
  <c r="S471" i="9" s="1"/>
  <c r="J471" i="9"/>
  <c r="T471" i="9" s="1"/>
  <c r="Q471" i="9"/>
  <c r="G472" i="9"/>
  <c r="J472" i="9"/>
  <c r="T472" i="9" s="1"/>
  <c r="M472" i="9"/>
  <c r="W472" i="9" s="1"/>
  <c r="Q472" i="9"/>
  <c r="G473" i="9"/>
  <c r="I473" i="9"/>
  <c r="S473" i="9" s="1"/>
  <c r="J473" i="9"/>
  <c r="T473" i="9" s="1"/>
  <c r="Q473" i="9"/>
  <c r="D474" i="9"/>
  <c r="G474" i="9" s="1"/>
  <c r="E474" i="9"/>
  <c r="F474" i="9"/>
  <c r="H474" i="9"/>
  <c r="N474" i="9"/>
  <c r="Q474" i="9" s="1"/>
  <c r="O474" i="9"/>
  <c r="P474" i="9"/>
  <c r="R474" i="9"/>
  <c r="G475" i="9"/>
  <c r="J475" i="9"/>
  <c r="T475" i="9" s="1"/>
  <c r="M475" i="9"/>
  <c r="W475" i="9" s="1"/>
  <c r="Q475" i="9"/>
  <c r="D476" i="9"/>
  <c r="G476" i="9" s="1"/>
  <c r="E476" i="9"/>
  <c r="F476" i="9"/>
  <c r="H476" i="9"/>
  <c r="M481" i="9" s="1"/>
  <c r="W481" i="9" s="1"/>
  <c r="N476" i="9"/>
  <c r="Q476" i="9" s="1"/>
  <c r="O476" i="9"/>
  <c r="P476" i="9"/>
  <c r="R476" i="9"/>
  <c r="G477" i="9"/>
  <c r="I477" i="9"/>
  <c r="S477" i="9" s="1"/>
  <c r="J477" i="9"/>
  <c r="T477" i="9" s="1"/>
  <c r="Q477" i="9"/>
  <c r="G478" i="9"/>
  <c r="I478" i="9"/>
  <c r="S478" i="9" s="1"/>
  <c r="J478" i="9"/>
  <c r="T478" i="9" s="1"/>
  <c r="Q478" i="9"/>
  <c r="G479" i="9"/>
  <c r="I479" i="9"/>
  <c r="S479" i="9" s="1"/>
  <c r="J479" i="9"/>
  <c r="T479" i="9" s="1"/>
  <c r="Q479" i="9"/>
  <c r="G480" i="9"/>
  <c r="J480" i="9"/>
  <c r="T480" i="9" s="1"/>
  <c r="M480" i="9"/>
  <c r="W480" i="9" s="1"/>
  <c r="Q480" i="9"/>
  <c r="G481" i="9"/>
  <c r="I481" i="9"/>
  <c r="S481" i="9" s="1"/>
  <c r="J481" i="9"/>
  <c r="T481" i="9" s="1"/>
  <c r="Q481" i="9"/>
  <c r="D482" i="9"/>
  <c r="G482" i="9" s="1"/>
  <c r="E482" i="9"/>
  <c r="J484" i="9" s="1"/>
  <c r="T484" i="9" s="1"/>
  <c r="F482" i="9"/>
  <c r="H482" i="9"/>
  <c r="N482" i="9"/>
  <c r="Q482" i="9" s="1"/>
  <c r="O482" i="9"/>
  <c r="P482" i="9"/>
  <c r="R482" i="9"/>
  <c r="G483" i="9"/>
  <c r="J483" i="9"/>
  <c r="T483" i="9" s="1"/>
  <c r="M483" i="9"/>
  <c r="W483" i="9" s="1"/>
  <c r="Q483" i="9"/>
  <c r="G484" i="9"/>
  <c r="M484" i="9"/>
  <c r="W484" i="9" s="1"/>
  <c r="Q484" i="9"/>
  <c r="G485" i="9"/>
  <c r="M485" i="9"/>
  <c r="W485" i="9" s="1"/>
  <c r="Q485" i="9"/>
  <c r="G486" i="9"/>
  <c r="J486" i="9"/>
  <c r="T486" i="9" s="1"/>
  <c r="M486" i="9"/>
  <c r="W486" i="9" s="1"/>
  <c r="Q486" i="9"/>
  <c r="G487" i="9"/>
  <c r="I487" i="9"/>
  <c r="S487" i="9" s="1"/>
  <c r="J487" i="9"/>
  <c r="T487" i="9" s="1"/>
  <c r="M487" i="9"/>
  <c r="W487" i="9" s="1"/>
  <c r="Q487" i="9"/>
  <c r="G488" i="9"/>
  <c r="I488" i="9"/>
  <c r="S488" i="9" s="1"/>
  <c r="J488" i="9"/>
  <c r="T488" i="9" s="1"/>
  <c r="M488" i="9"/>
  <c r="W488" i="9" s="1"/>
  <c r="Q488" i="9"/>
  <c r="D489" i="9"/>
  <c r="E489" i="9"/>
  <c r="J495" i="9" s="1"/>
  <c r="T495" i="9" s="1"/>
  <c r="F489" i="9"/>
  <c r="H489" i="9"/>
  <c r="M495" i="9" s="1"/>
  <c r="W495" i="9" s="1"/>
  <c r="N489" i="9"/>
  <c r="Q489" i="9" s="1"/>
  <c r="O489" i="9"/>
  <c r="P489" i="9"/>
  <c r="R489" i="9"/>
  <c r="G490" i="9"/>
  <c r="I490" i="9"/>
  <c r="S490" i="9" s="1"/>
  <c r="J490" i="9"/>
  <c r="T490" i="9" s="1"/>
  <c r="Q490" i="9"/>
  <c r="G491" i="9"/>
  <c r="I491" i="9"/>
  <c r="S491" i="9" s="1"/>
  <c r="J491" i="9"/>
  <c r="T491" i="9" s="1"/>
  <c r="Q491" i="9"/>
  <c r="G492" i="9"/>
  <c r="I492" i="9"/>
  <c r="S492" i="9" s="1"/>
  <c r="J492" i="9"/>
  <c r="T492" i="9" s="1"/>
  <c r="Q492" i="9"/>
  <c r="G493" i="9"/>
  <c r="I493" i="9"/>
  <c r="S493" i="9" s="1"/>
  <c r="J493" i="9"/>
  <c r="T493" i="9" s="1"/>
  <c r="M493" i="9"/>
  <c r="W493" i="9" s="1"/>
  <c r="Q493" i="9"/>
  <c r="G494" i="9"/>
  <c r="I494" i="9"/>
  <c r="S494" i="9" s="1"/>
  <c r="J494" i="9"/>
  <c r="T494" i="9" s="1"/>
  <c r="M494" i="9"/>
  <c r="W494" i="9" s="1"/>
  <c r="Q494" i="9"/>
  <c r="G495" i="9"/>
  <c r="I495" i="9"/>
  <c r="S495" i="9" s="1"/>
  <c r="Q495" i="9"/>
  <c r="G496" i="9"/>
  <c r="I496" i="9"/>
  <c r="S496" i="9" s="1"/>
  <c r="J496" i="9"/>
  <c r="T496" i="9" s="1"/>
  <c r="Q496" i="9"/>
  <c r="G497" i="9"/>
  <c r="I497" i="9"/>
  <c r="S497" i="9" s="1"/>
  <c r="J497" i="9"/>
  <c r="T497" i="9" s="1"/>
  <c r="Q497" i="9"/>
  <c r="D498" i="9"/>
  <c r="E498" i="9"/>
  <c r="J499" i="9" s="1"/>
  <c r="T499" i="9" s="1"/>
  <c r="F498" i="9"/>
  <c r="H498" i="9"/>
  <c r="M499" i="9" s="1"/>
  <c r="W499" i="9" s="1"/>
  <c r="N498" i="9"/>
  <c r="O498" i="9"/>
  <c r="P498" i="9"/>
  <c r="R498" i="9"/>
  <c r="G499" i="9"/>
  <c r="I499" i="9"/>
  <c r="S499" i="9" s="1"/>
  <c r="Q499" i="9"/>
  <c r="D500" i="9"/>
  <c r="G500" i="9" s="1"/>
  <c r="E500" i="9"/>
  <c r="F500" i="9"/>
  <c r="H500" i="9"/>
  <c r="N500" i="9"/>
  <c r="Q500" i="9" s="1"/>
  <c r="O500" i="9"/>
  <c r="P500" i="9"/>
  <c r="R500" i="9"/>
  <c r="G501" i="9"/>
  <c r="I501" i="9"/>
  <c r="S501" i="9" s="1"/>
  <c r="J501" i="9"/>
  <c r="T501" i="9" s="1"/>
  <c r="Q501" i="9"/>
  <c r="D502" i="9"/>
  <c r="G502" i="9" s="1"/>
  <c r="E502" i="9"/>
  <c r="F502" i="9"/>
  <c r="H502" i="9"/>
  <c r="M503" i="9" s="1"/>
  <c r="W503" i="9" s="1"/>
  <c r="N502" i="9"/>
  <c r="Q502" i="9" s="1"/>
  <c r="O502" i="9"/>
  <c r="P502" i="9"/>
  <c r="R502" i="9"/>
  <c r="G503" i="9"/>
  <c r="I503" i="9"/>
  <c r="S503" i="9" s="1"/>
  <c r="J503" i="9"/>
  <c r="T503" i="9" s="1"/>
  <c r="Q503" i="9"/>
  <c r="D504" i="9"/>
  <c r="E504" i="9"/>
  <c r="J505" i="9" s="1"/>
  <c r="T505" i="9" s="1"/>
  <c r="F504" i="9"/>
  <c r="H504" i="9"/>
  <c r="M505" i="9" s="1"/>
  <c r="W505" i="9" s="1"/>
  <c r="N504" i="9"/>
  <c r="O504" i="9"/>
  <c r="P504" i="9"/>
  <c r="R504" i="9"/>
  <c r="G505" i="9"/>
  <c r="I505" i="9"/>
  <c r="S505" i="9" s="1"/>
  <c r="Q505" i="9"/>
  <c r="D507" i="9"/>
  <c r="I508" i="9" s="1"/>
  <c r="S508" i="9" s="1"/>
  <c r="E507" i="9"/>
  <c r="F507" i="9"/>
  <c r="H507" i="9"/>
  <c r="N507" i="9"/>
  <c r="O507" i="9"/>
  <c r="O506" i="9" s="1"/>
  <c r="P507" i="9"/>
  <c r="R507" i="9"/>
  <c r="G508" i="9"/>
  <c r="M508" i="9"/>
  <c r="W508" i="9" s="1"/>
  <c r="Q508" i="9"/>
  <c r="D509" i="9"/>
  <c r="G509" i="9" s="1"/>
  <c r="E509" i="9"/>
  <c r="J511" i="9" s="1"/>
  <c r="T511" i="9" s="1"/>
  <c r="F509" i="9"/>
  <c r="H509" i="9"/>
  <c r="N509" i="9"/>
  <c r="Q509" i="9" s="1"/>
  <c r="O509" i="9"/>
  <c r="P509" i="9"/>
  <c r="R509" i="9"/>
  <c r="G510" i="9"/>
  <c r="J510" i="9"/>
  <c r="T510" i="9" s="1"/>
  <c r="M510" i="9"/>
  <c r="W510" i="9" s="1"/>
  <c r="Q510" i="9"/>
  <c r="G511" i="9"/>
  <c r="M511" i="9"/>
  <c r="W511" i="9" s="1"/>
  <c r="Q511" i="9"/>
  <c r="D512" i="9"/>
  <c r="G512" i="9" s="1"/>
  <c r="E512" i="9"/>
  <c r="J514" i="9" s="1"/>
  <c r="T514" i="9" s="1"/>
  <c r="F512" i="9"/>
  <c r="H512" i="9"/>
  <c r="N512" i="9"/>
  <c r="Q512" i="9" s="1"/>
  <c r="O512" i="9"/>
  <c r="P512" i="9"/>
  <c r="R512" i="9"/>
  <c r="G513" i="9"/>
  <c r="J513" i="9"/>
  <c r="T513" i="9" s="1"/>
  <c r="M513" i="9"/>
  <c r="W513" i="9" s="1"/>
  <c r="Q513" i="9"/>
  <c r="G514" i="9"/>
  <c r="M514" i="9"/>
  <c r="W514" i="9" s="1"/>
  <c r="Q514" i="9"/>
  <c r="D515" i="9"/>
  <c r="G515" i="9" s="1"/>
  <c r="E515" i="9"/>
  <c r="F515" i="9"/>
  <c r="H515" i="9"/>
  <c r="N515" i="9"/>
  <c r="Q515" i="9" s="1"/>
  <c r="O515" i="9"/>
  <c r="P515" i="9"/>
  <c r="R515" i="9"/>
  <c r="G516" i="9"/>
  <c r="J516" i="9"/>
  <c r="T516" i="9" s="1"/>
  <c r="M516" i="9"/>
  <c r="W516" i="9" s="1"/>
  <c r="Q516" i="9"/>
  <c r="D517" i="9"/>
  <c r="G517" i="9" s="1"/>
  <c r="E517" i="9"/>
  <c r="F517" i="9"/>
  <c r="H517" i="9"/>
  <c r="M519" i="9" s="1"/>
  <c r="W519" i="9" s="1"/>
  <c r="N517" i="9"/>
  <c r="Q517" i="9" s="1"/>
  <c r="O517" i="9"/>
  <c r="P517" i="9"/>
  <c r="R517" i="9"/>
  <c r="G518" i="9"/>
  <c r="I518" i="9"/>
  <c r="S518" i="9" s="1"/>
  <c r="J518" i="9"/>
  <c r="T518" i="9" s="1"/>
  <c r="Q518" i="9"/>
  <c r="G519" i="9"/>
  <c r="J519" i="9"/>
  <c r="T519" i="9" s="1"/>
  <c r="Q519" i="9"/>
  <c r="D520" i="9"/>
  <c r="G520" i="9" s="1"/>
  <c r="E520" i="9"/>
  <c r="F520" i="9"/>
  <c r="H520" i="9"/>
  <c r="M521" i="9" s="1"/>
  <c r="W521" i="9" s="1"/>
  <c r="N520" i="9"/>
  <c r="Q520" i="9" s="1"/>
  <c r="O520" i="9"/>
  <c r="P520" i="9"/>
  <c r="R520" i="9"/>
  <c r="G521" i="9"/>
  <c r="I521" i="9"/>
  <c r="S521" i="9" s="1"/>
  <c r="J521" i="9"/>
  <c r="T521" i="9" s="1"/>
  <c r="Q521" i="9"/>
  <c r="D522" i="9"/>
  <c r="E522" i="9"/>
  <c r="F522" i="9"/>
  <c r="H522" i="9"/>
  <c r="M523" i="9" s="1"/>
  <c r="W523" i="9" s="1"/>
  <c r="N522" i="9"/>
  <c r="Q522" i="9" s="1"/>
  <c r="O522" i="9"/>
  <c r="P522" i="9"/>
  <c r="R522" i="9"/>
  <c r="G523" i="9"/>
  <c r="I523" i="9"/>
  <c r="S523" i="9" s="1"/>
  <c r="J523" i="9"/>
  <c r="T523" i="9" s="1"/>
  <c r="Q523" i="9"/>
  <c r="D7" i="11"/>
  <c r="E7" i="11"/>
  <c r="J9" i="11" s="1"/>
  <c r="T9" i="11" s="1"/>
  <c r="F7" i="11"/>
  <c r="K9" i="11" s="1"/>
  <c r="U9" i="11" s="1"/>
  <c r="H7" i="11"/>
  <c r="N7" i="11"/>
  <c r="O7" i="11"/>
  <c r="P7" i="11"/>
  <c r="R7" i="11"/>
  <c r="G8" i="11"/>
  <c r="Q8" i="11"/>
  <c r="G9" i="11"/>
  <c r="Q9" i="11"/>
  <c r="D10" i="11"/>
  <c r="E10" i="11"/>
  <c r="J14" i="11" s="1"/>
  <c r="T14" i="11" s="1"/>
  <c r="F10" i="11"/>
  <c r="K12" i="11" s="1"/>
  <c r="U12" i="11" s="1"/>
  <c r="H10" i="11"/>
  <c r="N10" i="11"/>
  <c r="Q10" i="11" s="1"/>
  <c r="O10" i="11"/>
  <c r="P10" i="11"/>
  <c r="R10" i="11"/>
  <c r="G11" i="11"/>
  <c r="Q11" i="11"/>
  <c r="G12" i="11"/>
  <c r="Q12" i="11"/>
  <c r="G13" i="11"/>
  <c r="J13" i="11"/>
  <c r="T13" i="11" s="1"/>
  <c r="K13" i="11"/>
  <c r="U13" i="11" s="1"/>
  <c r="Q13" i="11"/>
  <c r="G14" i="11"/>
  <c r="K14" i="11"/>
  <c r="U14" i="11" s="1"/>
  <c r="Q14" i="11"/>
  <c r="D15" i="11"/>
  <c r="G15" i="11" s="1"/>
  <c r="E15" i="11"/>
  <c r="F15" i="11"/>
  <c r="K19" i="11" s="1"/>
  <c r="U19" i="11" s="1"/>
  <c r="H15" i="11"/>
  <c r="N15" i="11"/>
  <c r="Q15" i="11" s="1"/>
  <c r="O15" i="11"/>
  <c r="P15" i="11"/>
  <c r="R15" i="11"/>
  <c r="G16" i="11"/>
  <c r="J16" i="11"/>
  <c r="T16" i="11" s="1"/>
  <c r="K16" i="11"/>
  <c r="U16" i="11" s="1"/>
  <c r="Q16" i="11"/>
  <c r="G17" i="11"/>
  <c r="J17" i="11"/>
  <c r="K17" i="11"/>
  <c r="U17" i="11" s="1"/>
  <c r="Q17" i="11"/>
  <c r="T17" i="11"/>
  <c r="G18" i="11"/>
  <c r="L18" i="11" s="1"/>
  <c r="J18" i="11"/>
  <c r="K18" i="11"/>
  <c r="U18" i="11" s="1"/>
  <c r="Q18" i="11"/>
  <c r="T18" i="11"/>
  <c r="G19" i="11"/>
  <c r="L19" i="11" s="1"/>
  <c r="V19" i="11" s="1"/>
  <c r="J19" i="11"/>
  <c r="Q19" i="11"/>
  <c r="T19" i="11"/>
  <c r="G20" i="11"/>
  <c r="L20" i="11" s="1"/>
  <c r="V20" i="11" s="1"/>
  <c r="J20" i="11"/>
  <c r="T20" i="11" s="1"/>
  <c r="K20" i="11"/>
  <c r="U20" i="11" s="1"/>
  <c r="Q20" i="11"/>
  <c r="G21" i="11"/>
  <c r="J21" i="11"/>
  <c r="T21" i="11" s="1"/>
  <c r="K21" i="11"/>
  <c r="U21" i="11" s="1"/>
  <c r="Q21" i="11"/>
  <c r="G22" i="11"/>
  <c r="L22" i="11" s="1"/>
  <c r="J22" i="11"/>
  <c r="T22" i="11" s="1"/>
  <c r="K22" i="11"/>
  <c r="U22" i="11" s="1"/>
  <c r="Q22" i="11"/>
  <c r="G23" i="11"/>
  <c r="J23" i="11"/>
  <c r="K23" i="11"/>
  <c r="U23" i="11" s="1"/>
  <c r="Q23" i="11"/>
  <c r="T23" i="11"/>
  <c r="G24" i="11"/>
  <c r="J24" i="11"/>
  <c r="K24" i="11"/>
  <c r="U24" i="11" s="1"/>
  <c r="Q24" i="11"/>
  <c r="T24" i="11"/>
  <c r="G25" i="11"/>
  <c r="L25" i="11" s="1"/>
  <c r="V25" i="11" s="1"/>
  <c r="J25" i="11"/>
  <c r="Q25" i="11"/>
  <c r="T25" i="11"/>
  <c r="G26" i="11"/>
  <c r="J26" i="11"/>
  <c r="T26" i="11" s="1"/>
  <c r="K26" i="11"/>
  <c r="U26" i="11" s="1"/>
  <c r="Q26" i="11"/>
  <c r="G27" i="11"/>
  <c r="J27" i="11"/>
  <c r="T27" i="11" s="1"/>
  <c r="K27" i="11"/>
  <c r="U27" i="11" s="1"/>
  <c r="Q27" i="11"/>
  <c r="G28" i="11"/>
  <c r="J28" i="11"/>
  <c r="T28" i="11" s="1"/>
  <c r="K28" i="11"/>
  <c r="U28" i="11" s="1"/>
  <c r="Q28" i="11"/>
  <c r="G29" i="11"/>
  <c r="J29" i="11"/>
  <c r="K29" i="11"/>
  <c r="U29" i="11" s="1"/>
  <c r="Q29" i="11"/>
  <c r="T29" i="11"/>
  <c r="G30" i="11"/>
  <c r="L30" i="11" s="1"/>
  <c r="J30" i="11"/>
  <c r="K30" i="11"/>
  <c r="U30" i="11" s="1"/>
  <c r="Q30" i="11"/>
  <c r="T30" i="11"/>
  <c r="G31" i="11"/>
  <c r="L31" i="11" s="1"/>
  <c r="V31" i="11" s="1"/>
  <c r="J31" i="11"/>
  <c r="Q31" i="11"/>
  <c r="T31" i="11"/>
  <c r="G32" i="11"/>
  <c r="J32" i="11"/>
  <c r="T32" i="11" s="1"/>
  <c r="K32" i="11"/>
  <c r="U32" i="11" s="1"/>
  <c r="Q32" i="11"/>
  <c r="G33" i="11"/>
  <c r="L33" i="11" s="1"/>
  <c r="V33" i="11" s="1"/>
  <c r="J33" i="11"/>
  <c r="T33" i="11" s="1"/>
  <c r="K33" i="11"/>
  <c r="U33" i="11" s="1"/>
  <c r="Q33" i="11"/>
  <c r="G34" i="11"/>
  <c r="L34" i="11" s="1"/>
  <c r="J34" i="11"/>
  <c r="T34" i="11" s="1"/>
  <c r="K34" i="11"/>
  <c r="U34" i="11" s="1"/>
  <c r="Q34" i="11"/>
  <c r="G35" i="11"/>
  <c r="J35" i="11"/>
  <c r="K35" i="11"/>
  <c r="U35" i="11" s="1"/>
  <c r="Q35" i="11"/>
  <c r="T35" i="11"/>
  <c r="G36" i="11"/>
  <c r="J36" i="11"/>
  <c r="K36" i="11"/>
  <c r="U36" i="11" s="1"/>
  <c r="Q36" i="11"/>
  <c r="T36" i="11"/>
  <c r="G37" i="11"/>
  <c r="L37" i="11" s="1"/>
  <c r="V37" i="11" s="1"/>
  <c r="J37" i="11"/>
  <c r="K37" i="11"/>
  <c r="U37" i="11" s="1"/>
  <c r="Q37" i="11"/>
  <c r="T37" i="11"/>
  <c r="G38" i="11"/>
  <c r="J38" i="11"/>
  <c r="T38" i="11" s="1"/>
  <c r="K38" i="11"/>
  <c r="U38" i="11" s="1"/>
  <c r="Q38" i="11"/>
  <c r="G39" i="11"/>
  <c r="L39" i="11" s="1"/>
  <c r="V39" i="11" s="1"/>
  <c r="J39" i="11"/>
  <c r="T39" i="11" s="1"/>
  <c r="K39" i="11"/>
  <c r="U39" i="11" s="1"/>
  <c r="Q39" i="11"/>
  <c r="G40" i="11"/>
  <c r="J40" i="11"/>
  <c r="T40" i="11" s="1"/>
  <c r="K40" i="11"/>
  <c r="U40" i="11" s="1"/>
  <c r="Q40" i="11"/>
  <c r="D41" i="11"/>
  <c r="E41" i="11"/>
  <c r="J45" i="11" s="1"/>
  <c r="T45" i="11" s="1"/>
  <c r="F41" i="11"/>
  <c r="K45" i="11" s="1"/>
  <c r="U45" i="11" s="1"/>
  <c r="H41" i="11"/>
  <c r="N41" i="11"/>
  <c r="Q41" i="11" s="1"/>
  <c r="O41" i="11"/>
  <c r="P41" i="11"/>
  <c r="R41" i="11"/>
  <c r="G42" i="11"/>
  <c r="J42" i="11"/>
  <c r="T42" i="11" s="1"/>
  <c r="Q42" i="11"/>
  <c r="G43" i="11"/>
  <c r="J43" i="11"/>
  <c r="T43" i="11" s="1"/>
  <c r="Q43" i="11"/>
  <c r="G44" i="11"/>
  <c r="J44" i="11"/>
  <c r="K44" i="11"/>
  <c r="U44" i="11" s="1"/>
  <c r="Q44" i="11"/>
  <c r="T44" i="11"/>
  <c r="G45" i="11"/>
  <c r="Q45" i="11"/>
  <c r="G46" i="11"/>
  <c r="J46" i="11"/>
  <c r="Q46" i="11"/>
  <c r="T46" i="11"/>
  <c r="G47" i="11"/>
  <c r="J47" i="11"/>
  <c r="T47" i="11" s="1"/>
  <c r="Q47" i="11"/>
  <c r="G48" i="11"/>
  <c r="J48" i="11"/>
  <c r="T48" i="11" s="1"/>
  <c r="Q48" i="11"/>
  <c r="G49" i="11"/>
  <c r="J49" i="11"/>
  <c r="T49" i="11" s="1"/>
  <c r="Q49" i="11"/>
  <c r="G50" i="11"/>
  <c r="J50" i="11"/>
  <c r="K50" i="11"/>
  <c r="U50" i="11" s="1"/>
  <c r="Q50" i="11"/>
  <c r="T50" i="11"/>
  <c r="G51" i="11"/>
  <c r="Q51" i="11"/>
  <c r="G52" i="11"/>
  <c r="J52" i="11"/>
  <c r="Q52" i="11"/>
  <c r="T52" i="11"/>
  <c r="G53" i="11"/>
  <c r="J53" i="11"/>
  <c r="T53" i="11" s="1"/>
  <c r="Q53" i="11"/>
  <c r="G54" i="11"/>
  <c r="J54" i="11"/>
  <c r="T54" i="11" s="1"/>
  <c r="Q54" i="11"/>
  <c r="G55" i="11"/>
  <c r="J55" i="11"/>
  <c r="T55" i="11" s="1"/>
  <c r="Q55" i="11"/>
  <c r="G56" i="11"/>
  <c r="J56" i="11"/>
  <c r="K56" i="11"/>
  <c r="U56" i="11" s="1"/>
  <c r="Q56" i="11"/>
  <c r="T56" i="11"/>
  <c r="G57" i="11"/>
  <c r="Q57" i="11"/>
  <c r="G58" i="11"/>
  <c r="J58" i="11"/>
  <c r="Q58" i="11"/>
  <c r="T58" i="11"/>
  <c r="G59" i="11"/>
  <c r="J59" i="11"/>
  <c r="T59" i="11" s="1"/>
  <c r="Q59" i="11"/>
  <c r="G60" i="11"/>
  <c r="J60" i="11"/>
  <c r="T60" i="11" s="1"/>
  <c r="Q60" i="11"/>
  <c r="G61" i="11"/>
  <c r="J61" i="11"/>
  <c r="T61" i="11" s="1"/>
  <c r="Q61" i="11"/>
  <c r="G62" i="11"/>
  <c r="J62" i="11"/>
  <c r="K62" i="11"/>
  <c r="U62" i="11" s="1"/>
  <c r="Q62" i="11"/>
  <c r="T62" i="11"/>
  <c r="G63" i="11"/>
  <c r="J63" i="11"/>
  <c r="Q63" i="11"/>
  <c r="T63" i="11"/>
  <c r="G64" i="11"/>
  <c r="J64" i="11"/>
  <c r="Q64" i="11"/>
  <c r="T64" i="11"/>
  <c r="G65" i="11"/>
  <c r="J65" i="11"/>
  <c r="T65" i="11" s="1"/>
  <c r="Q65" i="11"/>
  <c r="G66" i="11"/>
  <c r="J66" i="11"/>
  <c r="T66" i="11" s="1"/>
  <c r="Q66" i="11"/>
  <c r="G67" i="11"/>
  <c r="J67" i="11"/>
  <c r="T67" i="11" s="1"/>
  <c r="Q67" i="11"/>
  <c r="G68" i="11"/>
  <c r="J68" i="11"/>
  <c r="K68" i="11"/>
  <c r="U68" i="11" s="1"/>
  <c r="Q68" i="11"/>
  <c r="T68" i="11"/>
  <c r="G69" i="11"/>
  <c r="J69" i="11"/>
  <c r="Q69" i="11"/>
  <c r="T69" i="11"/>
  <c r="G70" i="11"/>
  <c r="J70" i="11"/>
  <c r="Q70" i="11"/>
  <c r="T70" i="11"/>
  <c r="D71" i="11"/>
  <c r="G71" i="11" s="1"/>
  <c r="E71" i="11"/>
  <c r="J73" i="11" s="1"/>
  <c r="T73" i="11" s="1"/>
  <c r="F71" i="11"/>
  <c r="K72" i="11" s="1"/>
  <c r="U72" i="11" s="1"/>
  <c r="H71" i="11"/>
  <c r="N71" i="11"/>
  <c r="O71" i="11"/>
  <c r="P71" i="11"/>
  <c r="R71" i="11"/>
  <c r="G72" i="11"/>
  <c r="Q72" i="11"/>
  <c r="G73" i="11"/>
  <c r="Q73" i="11"/>
  <c r="G74" i="11"/>
  <c r="J74" i="11"/>
  <c r="T74" i="11" s="1"/>
  <c r="K74" i="11"/>
  <c r="U74" i="11" s="1"/>
  <c r="Q74" i="11"/>
  <c r="G75" i="11"/>
  <c r="J75" i="11"/>
  <c r="T75" i="11" s="1"/>
  <c r="K75" i="11"/>
  <c r="U75" i="11" s="1"/>
  <c r="Q75" i="11"/>
  <c r="G76" i="11"/>
  <c r="J76" i="11"/>
  <c r="T76" i="11" s="1"/>
  <c r="K76" i="11"/>
  <c r="U76" i="11" s="1"/>
  <c r="Q76" i="11"/>
  <c r="D77" i="11"/>
  <c r="E77" i="11"/>
  <c r="F77" i="11"/>
  <c r="K78" i="11" s="1"/>
  <c r="U78" i="11" s="1"/>
  <c r="H77" i="11"/>
  <c r="N77" i="11"/>
  <c r="Q77" i="11" s="1"/>
  <c r="O77" i="11"/>
  <c r="P77" i="11"/>
  <c r="R77" i="11"/>
  <c r="G78" i="11"/>
  <c r="J78" i="11"/>
  <c r="T78" i="11" s="1"/>
  <c r="Q78" i="11"/>
  <c r="D79" i="11"/>
  <c r="E79" i="11"/>
  <c r="J81" i="11" s="1"/>
  <c r="T81" i="11" s="1"/>
  <c r="F79" i="11"/>
  <c r="K81" i="11" s="1"/>
  <c r="U81" i="11" s="1"/>
  <c r="H79" i="11"/>
  <c r="N79" i="11"/>
  <c r="Q79" i="11" s="1"/>
  <c r="O79" i="11"/>
  <c r="P79" i="11"/>
  <c r="R79" i="11"/>
  <c r="G80" i="11"/>
  <c r="Q80" i="11"/>
  <c r="G81" i="11"/>
  <c r="Q81" i="11"/>
  <c r="D82" i="11"/>
  <c r="E82" i="11"/>
  <c r="J84" i="11" s="1"/>
  <c r="T84" i="11" s="1"/>
  <c r="F82" i="11"/>
  <c r="K84" i="11" s="1"/>
  <c r="U84" i="11" s="1"/>
  <c r="H82" i="11"/>
  <c r="N82" i="11"/>
  <c r="Q82" i="11" s="1"/>
  <c r="O82" i="11"/>
  <c r="P82" i="11"/>
  <c r="R82" i="11"/>
  <c r="G83" i="11"/>
  <c r="Q83" i="11"/>
  <c r="G84" i="11"/>
  <c r="Q84" i="11"/>
  <c r="D85" i="11"/>
  <c r="E85" i="11"/>
  <c r="J86" i="11" s="1"/>
  <c r="T86" i="11" s="1"/>
  <c r="F85" i="11"/>
  <c r="K86" i="11" s="1"/>
  <c r="U86" i="11" s="1"/>
  <c r="H85" i="11"/>
  <c r="N85" i="11"/>
  <c r="Q85" i="11" s="1"/>
  <c r="O85" i="11"/>
  <c r="P85" i="11"/>
  <c r="R85" i="11"/>
  <c r="G86" i="11"/>
  <c r="Q86" i="11"/>
  <c r="D87" i="11"/>
  <c r="G87" i="11" s="1"/>
  <c r="E87" i="11"/>
  <c r="J88" i="11" s="1"/>
  <c r="T88" i="11" s="1"/>
  <c r="F87" i="11"/>
  <c r="K88" i="11" s="1"/>
  <c r="U88" i="11" s="1"/>
  <c r="H87" i="11"/>
  <c r="N87" i="11"/>
  <c r="O87" i="11"/>
  <c r="P87" i="11"/>
  <c r="R87" i="11"/>
  <c r="G88" i="11"/>
  <c r="Q88" i="11"/>
  <c r="D89" i="11"/>
  <c r="G89" i="11" s="1"/>
  <c r="E89" i="11"/>
  <c r="J90" i="11" s="1"/>
  <c r="T90" i="11" s="1"/>
  <c r="F89" i="11"/>
  <c r="K90" i="11" s="1"/>
  <c r="U90" i="11" s="1"/>
  <c r="H89" i="11"/>
  <c r="N89" i="11"/>
  <c r="O89" i="11"/>
  <c r="P89" i="11"/>
  <c r="R89" i="11"/>
  <c r="G90" i="11"/>
  <c r="Q90" i="11"/>
  <c r="J389" i="9" l="1"/>
  <c r="T389" i="9" s="1"/>
  <c r="L444" i="9"/>
  <c r="V444" i="9" s="1"/>
  <c r="L420" i="9"/>
  <c r="V420" i="9" s="1"/>
  <c r="L424" i="9"/>
  <c r="V424" i="9" s="1"/>
  <c r="L428" i="9"/>
  <c r="V428" i="9" s="1"/>
  <c r="L432" i="9"/>
  <c r="V432" i="9" s="1"/>
  <c r="L436" i="9"/>
  <c r="V436" i="9" s="1"/>
  <c r="L440" i="9"/>
  <c r="V440" i="9" s="1"/>
  <c r="L81" i="11"/>
  <c r="V81" i="11" s="1"/>
  <c r="Q87" i="11"/>
  <c r="G77" i="11"/>
  <c r="K73" i="11"/>
  <c r="U73" i="11" s="1"/>
  <c r="J72" i="11"/>
  <c r="T72" i="11" s="1"/>
  <c r="K70" i="11"/>
  <c r="U70" i="11" s="1"/>
  <c r="K64" i="11"/>
  <c r="U64" i="11" s="1"/>
  <c r="L62" i="11"/>
  <c r="V62" i="11" s="1"/>
  <c r="K58" i="11"/>
  <c r="U58" i="11" s="1"/>
  <c r="J57" i="11"/>
  <c r="T57" i="11" s="1"/>
  <c r="K52" i="11"/>
  <c r="U52" i="11" s="1"/>
  <c r="J51" i="11"/>
  <c r="T51" i="11" s="1"/>
  <c r="K46" i="11"/>
  <c r="U46" i="11" s="1"/>
  <c r="L44" i="11"/>
  <c r="V44" i="11" s="1"/>
  <c r="G41" i="11"/>
  <c r="K31" i="11"/>
  <c r="U31" i="11" s="1"/>
  <c r="L29" i="11"/>
  <c r="V29" i="11" s="1"/>
  <c r="K25" i="11"/>
  <c r="U25" i="11" s="1"/>
  <c r="L23" i="11"/>
  <c r="V23" i="11" s="1"/>
  <c r="L17" i="11"/>
  <c r="V17" i="11" s="1"/>
  <c r="O6" i="11"/>
  <c r="G522" i="9"/>
  <c r="K515" i="9"/>
  <c r="U515" i="9" s="1"/>
  <c r="I514" i="9"/>
  <c r="S514" i="9" s="1"/>
  <c r="I511" i="9"/>
  <c r="S511" i="9" s="1"/>
  <c r="H506" i="9"/>
  <c r="Q504" i="9"/>
  <c r="Q498" i="9"/>
  <c r="M496" i="9"/>
  <c r="W496" i="9" s="1"/>
  <c r="M490" i="9"/>
  <c r="W490" i="9" s="1"/>
  <c r="G489" i="9"/>
  <c r="J485" i="9"/>
  <c r="T485" i="9" s="1"/>
  <c r="I484" i="9"/>
  <c r="S484" i="9" s="1"/>
  <c r="I480" i="9"/>
  <c r="S480" i="9" s="1"/>
  <c r="I472" i="9"/>
  <c r="S472" i="9" s="1"/>
  <c r="M468" i="9"/>
  <c r="W468" i="9" s="1"/>
  <c r="I466" i="9"/>
  <c r="S466" i="9" s="1"/>
  <c r="J457" i="9"/>
  <c r="T457" i="9" s="1"/>
  <c r="I456" i="9"/>
  <c r="S456" i="9" s="1"/>
  <c r="L448" i="9"/>
  <c r="K445" i="9"/>
  <c r="U445" i="9" s="1"/>
  <c r="K444" i="9"/>
  <c r="U444" i="9" s="1"/>
  <c r="L443" i="9"/>
  <c r="K441" i="9"/>
  <c r="U441" i="9" s="1"/>
  <c r="K440" i="9"/>
  <c r="U440" i="9" s="1"/>
  <c r="L439" i="9"/>
  <c r="V439" i="9" s="1"/>
  <c r="K437" i="9"/>
  <c r="U437" i="9" s="1"/>
  <c r="K436" i="9"/>
  <c r="U436" i="9" s="1"/>
  <c r="L435" i="9"/>
  <c r="K433" i="9"/>
  <c r="U433" i="9" s="1"/>
  <c r="K432" i="9"/>
  <c r="U432" i="9" s="1"/>
  <c r="L431" i="9"/>
  <c r="K429" i="9"/>
  <c r="U429" i="9" s="1"/>
  <c r="K428" i="9"/>
  <c r="U428" i="9" s="1"/>
  <c r="L427" i="9"/>
  <c r="K425" i="9"/>
  <c r="U425" i="9" s="1"/>
  <c r="K424" i="9"/>
  <c r="U424" i="9" s="1"/>
  <c r="L423" i="9"/>
  <c r="V423" i="9" s="1"/>
  <c r="K421" i="9"/>
  <c r="U421" i="9" s="1"/>
  <c r="K420" i="9"/>
  <c r="U420" i="9" s="1"/>
  <c r="K415" i="9"/>
  <c r="U415" i="9" s="1"/>
  <c r="L405" i="9"/>
  <c r="J396" i="9"/>
  <c r="T396" i="9" s="1"/>
  <c r="J390" i="9"/>
  <c r="T390" i="9" s="1"/>
  <c r="J383" i="9"/>
  <c r="T383" i="9" s="1"/>
  <c r="P379" i="9"/>
  <c r="E379" i="9"/>
  <c r="J362" i="9"/>
  <c r="T362" i="9" s="1"/>
  <c r="L349" i="9"/>
  <c r="V349" i="9" s="1"/>
  <c r="L71" i="9"/>
  <c r="L61" i="9"/>
  <c r="V61" i="9" s="1"/>
  <c r="L90" i="11"/>
  <c r="V90" i="11" s="1"/>
  <c r="K83" i="11"/>
  <c r="U83" i="11" s="1"/>
  <c r="K80" i="11"/>
  <c r="U80" i="11" s="1"/>
  <c r="L72" i="11"/>
  <c r="V72" i="11" s="1"/>
  <c r="K65" i="11"/>
  <c r="U65" i="11" s="1"/>
  <c r="L63" i="11"/>
  <c r="V63" i="11" s="1"/>
  <c r="K59" i="11"/>
  <c r="U59" i="11" s="1"/>
  <c r="K53" i="11"/>
  <c r="U53" i="11" s="1"/>
  <c r="K47" i="11"/>
  <c r="U47" i="11" s="1"/>
  <c r="V30" i="11"/>
  <c r="V18" i="11"/>
  <c r="K11" i="11"/>
  <c r="U11" i="11" s="1"/>
  <c r="K8" i="11"/>
  <c r="U8" i="11" s="1"/>
  <c r="N6" i="11"/>
  <c r="F506" i="9"/>
  <c r="K509" i="9" s="1"/>
  <c r="U509" i="9" s="1"/>
  <c r="M497" i="9"/>
  <c r="W497" i="9" s="1"/>
  <c r="M491" i="9"/>
  <c r="W491" i="9" s="1"/>
  <c r="I485" i="9"/>
  <c r="S485" i="9" s="1"/>
  <c r="M477" i="9"/>
  <c r="W477" i="9" s="1"/>
  <c r="M469" i="9"/>
  <c r="W469" i="9" s="1"/>
  <c r="M463" i="9"/>
  <c r="W463" i="9" s="1"/>
  <c r="R446" i="9"/>
  <c r="J445" i="9"/>
  <c r="T445" i="9" s="1"/>
  <c r="J444" i="9"/>
  <c r="T444" i="9" s="1"/>
  <c r="J441" i="9"/>
  <c r="T441" i="9" s="1"/>
  <c r="J440" i="9"/>
  <c r="T440" i="9" s="1"/>
  <c r="J437" i="9"/>
  <c r="T437" i="9" s="1"/>
  <c r="J436" i="9"/>
  <c r="T436" i="9" s="1"/>
  <c r="J433" i="9"/>
  <c r="T433" i="9" s="1"/>
  <c r="J432" i="9"/>
  <c r="T432" i="9" s="1"/>
  <c r="J429" i="9"/>
  <c r="T429" i="9" s="1"/>
  <c r="J428" i="9"/>
  <c r="T428" i="9" s="1"/>
  <c r="J425" i="9"/>
  <c r="T425" i="9" s="1"/>
  <c r="J424" i="9"/>
  <c r="T424" i="9" s="1"/>
  <c r="J421" i="9"/>
  <c r="T421" i="9" s="1"/>
  <c r="J420" i="9"/>
  <c r="T420" i="9" s="1"/>
  <c r="J415" i="9"/>
  <c r="T415" i="9" s="1"/>
  <c r="K414" i="9"/>
  <c r="U414" i="9" s="1"/>
  <c r="L408" i="9"/>
  <c r="K402" i="9"/>
  <c r="U402" i="9" s="1"/>
  <c r="G387" i="9"/>
  <c r="O379" i="9"/>
  <c r="T379" i="9" s="1"/>
  <c r="G380" i="9"/>
  <c r="L365" i="9"/>
  <c r="K368" i="9"/>
  <c r="U368" i="9" s="1"/>
  <c r="K370" i="9"/>
  <c r="U370" i="9" s="1"/>
  <c r="V63" i="9"/>
  <c r="L12" i="11"/>
  <c r="V12" i="11" s="1"/>
  <c r="L88" i="11"/>
  <c r="V88" i="11" s="1"/>
  <c r="J83" i="11"/>
  <c r="T83" i="11" s="1"/>
  <c r="J80" i="11"/>
  <c r="T80" i="11" s="1"/>
  <c r="L73" i="11"/>
  <c r="V73" i="11" s="1"/>
  <c r="L70" i="11"/>
  <c r="V70" i="11" s="1"/>
  <c r="K66" i="11"/>
  <c r="U66" i="11" s="1"/>
  <c r="L64" i="11"/>
  <c r="V64" i="11" s="1"/>
  <c r="K60" i="11"/>
  <c r="U60" i="11" s="1"/>
  <c r="K54" i="11"/>
  <c r="U54" i="11" s="1"/>
  <c r="K48" i="11"/>
  <c r="U48" i="11" s="1"/>
  <c r="K42" i="11"/>
  <c r="U42" i="11" s="1"/>
  <c r="J11" i="11"/>
  <c r="T11" i="11" s="1"/>
  <c r="J8" i="11"/>
  <c r="T8" i="11" s="1"/>
  <c r="H6" i="11"/>
  <c r="M71" i="11" s="1"/>
  <c r="W71" i="11" s="1"/>
  <c r="M518" i="9"/>
  <c r="W518" i="9" s="1"/>
  <c r="R506" i="9"/>
  <c r="E506" i="9"/>
  <c r="M492" i="9"/>
  <c r="W492" i="9" s="1"/>
  <c r="I486" i="9"/>
  <c r="S486" i="9" s="1"/>
  <c r="M478" i="9"/>
  <c r="W478" i="9" s="1"/>
  <c r="M470" i="9"/>
  <c r="W470" i="9" s="1"/>
  <c r="M464" i="9"/>
  <c r="W464" i="9" s="1"/>
  <c r="L445" i="9"/>
  <c r="J442" i="9"/>
  <c r="T442" i="9" s="1"/>
  <c r="L441" i="9"/>
  <c r="J438" i="9"/>
  <c r="T438" i="9" s="1"/>
  <c r="L437" i="9"/>
  <c r="J434" i="9"/>
  <c r="T434" i="9" s="1"/>
  <c r="L433" i="9"/>
  <c r="J430" i="9"/>
  <c r="T430" i="9" s="1"/>
  <c r="L429" i="9"/>
  <c r="J426" i="9"/>
  <c r="T426" i="9" s="1"/>
  <c r="L425" i="9"/>
  <c r="J422" i="9"/>
  <c r="T422" i="9" s="1"/>
  <c r="L421" i="9"/>
  <c r="J416" i="9"/>
  <c r="T416" i="9" s="1"/>
  <c r="G409" i="9"/>
  <c r="G397" i="9"/>
  <c r="K372" i="9"/>
  <c r="U372" i="9" s="1"/>
  <c r="L69" i="9"/>
  <c r="V69" i="9" s="1"/>
  <c r="L78" i="11"/>
  <c r="V78" i="11" s="1"/>
  <c r="L48" i="11"/>
  <c r="V48" i="11" s="1"/>
  <c r="K522" i="9"/>
  <c r="U522" i="9" s="1"/>
  <c r="K67" i="11"/>
  <c r="U67" i="11" s="1"/>
  <c r="K61" i="11"/>
  <c r="U61" i="11" s="1"/>
  <c r="K55" i="11"/>
  <c r="U55" i="11" s="1"/>
  <c r="K49" i="11"/>
  <c r="U49" i="11" s="1"/>
  <c r="L47" i="11"/>
  <c r="V47" i="11" s="1"/>
  <c r="K43" i="11"/>
  <c r="U43" i="11" s="1"/>
  <c r="J12" i="11"/>
  <c r="T12" i="11" s="1"/>
  <c r="L11" i="11"/>
  <c r="V11" i="11" s="1"/>
  <c r="F6" i="11"/>
  <c r="P506" i="9"/>
  <c r="D506" i="9"/>
  <c r="M479" i="9"/>
  <c r="W479" i="9" s="1"/>
  <c r="M471" i="9"/>
  <c r="W471" i="9" s="1"/>
  <c r="M465" i="9"/>
  <c r="W465" i="9" s="1"/>
  <c r="O446" i="9"/>
  <c r="D446" i="9"/>
  <c r="L442" i="9"/>
  <c r="V442" i="9" s="1"/>
  <c r="L438" i="9"/>
  <c r="L434" i="9"/>
  <c r="V434" i="9" s="1"/>
  <c r="L430" i="9"/>
  <c r="L426" i="9"/>
  <c r="V426" i="9" s="1"/>
  <c r="L422" i="9"/>
  <c r="L416" i="9"/>
  <c r="G413" i="9"/>
  <c r="L415" i="9" s="1"/>
  <c r="V415" i="9" s="1"/>
  <c r="K395" i="9"/>
  <c r="L388" i="9"/>
  <c r="L381" i="9"/>
  <c r="G361" i="9"/>
  <c r="L362" i="9" s="1"/>
  <c r="V362" i="9" s="1"/>
  <c r="E196" i="9"/>
  <c r="J199" i="9"/>
  <c r="T199" i="9" s="1"/>
  <c r="J198" i="9"/>
  <c r="T198" i="9" s="1"/>
  <c r="V71" i="9"/>
  <c r="L42" i="11"/>
  <c r="V42" i="11" s="1"/>
  <c r="R6" i="11"/>
  <c r="V431" i="9"/>
  <c r="J319" i="9"/>
  <c r="T319" i="9" s="1"/>
  <c r="J320" i="9"/>
  <c r="T320" i="9" s="1"/>
  <c r="J322" i="9"/>
  <c r="T322" i="9" s="1"/>
  <c r="G318" i="9"/>
  <c r="L319" i="9" s="1"/>
  <c r="V319" i="9" s="1"/>
  <c r="J321" i="9"/>
  <c r="T321" i="9" s="1"/>
  <c r="L59" i="9"/>
  <c r="V59" i="9" s="1"/>
  <c r="L67" i="9"/>
  <c r="V67" i="9" s="1"/>
  <c r="L57" i="9"/>
  <c r="V57" i="9" s="1"/>
  <c r="L65" i="9"/>
  <c r="V65" i="9" s="1"/>
  <c r="L66" i="11"/>
  <c r="V66" i="11" s="1"/>
  <c r="E6" i="11"/>
  <c r="Q89" i="11"/>
  <c r="G85" i="11"/>
  <c r="L86" i="11" s="1"/>
  <c r="V86" i="11" s="1"/>
  <c r="G82" i="11"/>
  <c r="L83" i="11" s="1"/>
  <c r="V83" i="11" s="1"/>
  <c r="G79" i="11"/>
  <c r="L80" i="11" s="1"/>
  <c r="V80" i="11" s="1"/>
  <c r="Q71" i="11"/>
  <c r="K69" i="11"/>
  <c r="U69" i="11" s="1"/>
  <c r="K63" i="11"/>
  <c r="U63" i="11" s="1"/>
  <c r="K57" i="11"/>
  <c r="U57" i="11" s="1"/>
  <c r="K51" i="11"/>
  <c r="U51" i="11" s="1"/>
  <c r="V34" i="11"/>
  <c r="V22" i="11"/>
  <c r="L13" i="11"/>
  <c r="V13" i="11" s="1"/>
  <c r="G10" i="11"/>
  <c r="P6" i="11"/>
  <c r="G7" i="11"/>
  <c r="L8" i="11" s="1"/>
  <c r="V8" i="11" s="1"/>
  <c r="K520" i="9"/>
  <c r="U520" i="9" s="1"/>
  <c r="I519" i="9"/>
  <c r="S519" i="9" s="1"/>
  <c r="I516" i="9"/>
  <c r="S516" i="9" s="1"/>
  <c r="I513" i="9"/>
  <c r="S513" i="9" s="1"/>
  <c r="I510" i="9"/>
  <c r="S510" i="9" s="1"/>
  <c r="J508" i="9"/>
  <c r="T508" i="9" s="1"/>
  <c r="Q507" i="9"/>
  <c r="G504" i="9"/>
  <c r="I500" i="9"/>
  <c r="G498" i="9"/>
  <c r="I483" i="9"/>
  <c r="S483" i="9" s="1"/>
  <c r="I482" i="9"/>
  <c r="I475" i="9"/>
  <c r="S475" i="9" s="1"/>
  <c r="I474" i="9"/>
  <c r="M473" i="9"/>
  <c r="W473" i="9" s="1"/>
  <c r="J443" i="9"/>
  <c r="T443" i="9" s="1"/>
  <c r="J439" i="9"/>
  <c r="T439" i="9" s="1"/>
  <c r="J435" i="9"/>
  <c r="T435" i="9" s="1"/>
  <c r="J431" i="9"/>
  <c r="T431" i="9" s="1"/>
  <c r="J427" i="9"/>
  <c r="T427" i="9" s="1"/>
  <c r="G395" i="9"/>
  <c r="L396" i="9" s="1"/>
  <c r="V396" i="9" s="1"/>
  <c r="Q391" i="9"/>
  <c r="R379" i="9"/>
  <c r="F379" i="9"/>
  <c r="K387" i="9" s="1"/>
  <c r="U387" i="9" s="1"/>
  <c r="K377" i="9"/>
  <c r="U377" i="9" s="1"/>
  <c r="K375" i="9"/>
  <c r="U375" i="9" s="1"/>
  <c r="G371" i="9"/>
  <c r="L373" i="9" s="1"/>
  <c r="V373" i="9" s="1"/>
  <c r="V350" i="9"/>
  <c r="L320" i="9"/>
  <c r="O196" i="9"/>
  <c r="Q92" i="9"/>
  <c r="K91" i="9"/>
  <c r="U91" i="9" s="1"/>
  <c r="J90" i="9"/>
  <c r="T90" i="9" s="1"/>
  <c r="K85" i="9"/>
  <c r="U85" i="9" s="1"/>
  <c r="D6" i="9"/>
  <c r="K78" i="9"/>
  <c r="U78" i="9" s="1"/>
  <c r="K77" i="9"/>
  <c r="U77" i="9" s="1"/>
  <c r="K74" i="9"/>
  <c r="U74" i="9" s="1"/>
  <c r="L66" i="9"/>
  <c r="L58" i="9"/>
  <c r="L52" i="9"/>
  <c r="V52" i="9" s="1"/>
  <c r="L46" i="9"/>
  <c r="V46" i="9" s="1"/>
  <c r="J503" i="8"/>
  <c r="T503" i="8" s="1"/>
  <c r="J502" i="8"/>
  <c r="T502" i="8" s="1"/>
  <c r="L348" i="9"/>
  <c r="L321" i="9"/>
  <c r="J91" i="9"/>
  <c r="T91" i="9" s="1"/>
  <c r="K88" i="9"/>
  <c r="U88" i="9" s="1"/>
  <c r="Q87" i="9"/>
  <c r="K86" i="9"/>
  <c r="U86" i="9" s="1"/>
  <c r="J78" i="9"/>
  <c r="T78" i="9" s="1"/>
  <c r="J77" i="9"/>
  <c r="T77" i="9" s="1"/>
  <c r="J74" i="9"/>
  <c r="T74" i="9" s="1"/>
  <c r="L68" i="9"/>
  <c r="L60" i="9"/>
  <c r="L53" i="9"/>
  <c r="V53" i="9" s="1"/>
  <c r="L47" i="9"/>
  <c r="V47" i="9" s="1"/>
  <c r="I462" i="8"/>
  <c r="L303" i="8"/>
  <c r="V303" i="8" s="1"/>
  <c r="L304" i="8"/>
  <c r="V304" i="8" s="1"/>
  <c r="L305" i="8"/>
  <c r="V305" i="8" s="1"/>
  <c r="L280" i="8"/>
  <c r="V280" i="8" s="1"/>
  <c r="G374" i="9"/>
  <c r="L378" i="9" s="1"/>
  <c r="V378" i="9" s="1"/>
  <c r="L369" i="9"/>
  <c r="J359" i="9"/>
  <c r="T359" i="9" s="1"/>
  <c r="L358" i="9"/>
  <c r="J357" i="9"/>
  <c r="T357" i="9" s="1"/>
  <c r="J354" i="9"/>
  <c r="T354" i="9" s="1"/>
  <c r="J353" i="9"/>
  <c r="T353" i="9" s="1"/>
  <c r="V351" i="9"/>
  <c r="J350" i="9"/>
  <c r="T350" i="9" s="1"/>
  <c r="J349" i="9"/>
  <c r="T349" i="9" s="1"/>
  <c r="J346" i="9"/>
  <c r="T346" i="9" s="1"/>
  <c r="J331" i="9"/>
  <c r="T331" i="9" s="1"/>
  <c r="J327" i="9"/>
  <c r="T327" i="9" s="1"/>
  <c r="Q326" i="9"/>
  <c r="E308" i="9"/>
  <c r="J318" i="9" s="1"/>
  <c r="T318" i="9" s="1"/>
  <c r="J282" i="9"/>
  <c r="T282" i="9" s="1"/>
  <c r="J280" i="9"/>
  <c r="T280" i="9" s="1"/>
  <c r="J278" i="9"/>
  <c r="T278" i="9" s="1"/>
  <c r="J276" i="9"/>
  <c r="T276" i="9" s="1"/>
  <c r="J274" i="9"/>
  <c r="T274" i="9" s="1"/>
  <c r="J272" i="9"/>
  <c r="T272" i="9" s="1"/>
  <c r="J270" i="9"/>
  <c r="T270" i="9" s="1"/>
  <c r="J268" i="9"/>
  <c r="T268" i="9" s="1"/>
  <c r="J266" i="9"/>
  <c r="T266" i="9" s="1"/>
  <c r="J247" i="9"/>
  <c r="T247" i="9" s="1"/>
  <c r="J245" i="9"/>
  <c r="T245" i="9" s="1"/>
  <c r="J243" i="9"/>
  <c r="T243" i="9" s="1"/>
  <c r="J162" i="9"/>
  <c r="T162" i="9" s="1"/>
  <c r="J160" i="9"/>
  <c r="T160" i="9" s="1"/>
  <c r="J158" i="9"/>
  <c r="T158" i="9" s="1"/>
  <c r="J156" i="9"/>
  <c r="T156" i="9" s="1"/>
  <c r="J154" i="9"/>
  <c r="T154" i="9" s="1"/>
  <c r="J152" i="9"/>
  <c r="T152" i="9" s="1"/>
  <c r="J150" i="9"/>
  <c r="T150" i="9" s="1"/>
  <c r="J148" i="9"/>
  <c r="T148" i="9" s="1"/>
  <c r="J146" i="9"/>
  <c r="T146" i="9" s="1"/>
  <c r="J144" i="9"/>
  <c r="T144" i="9" s="1"/>
  <c r="J142" i="9"/>
  <c r="T142" i="9" s="1"/>
  <c r="J140" i="9"/>
  <c r="T140" i="9" s="1"/>
  <c r="J138" i="9"/>
  <c r="T138" i="9" s="1"/>
  <c r="J136" i="9"/>
  <c r="T136" i="9" s="1"/>
  <c r="J134" i="9"/>
  <c r="T134" i="9" s="1"/>
  <c r="J132" i="9"/>
  <c r="T132" i="9" s="1"/>
  <c r="J130" i="9"/>
  <c r="T130" i="9" s="1"/>
  <c r="J88" i="9"/>
  <c r="T88" i="9" s="1"/>
  <c r="K83" i="9"/>
  <c r="U83" i="9" s="1"/>
  <c r="Q82" i="9"/>
  <c r="J79" i="9"/>
  <c r="T79" i="9" s="1"/>
  <c r="G76" i="9"/>
  <c r="L81" i="9" s="1"/>
  <c r="V81" i="9" s="1"/>
  <c r="G73" i="9"/>
  <c r="L74" i="9" s="1"/>
  <c r="V74" i="9" s="1"/>
  <c r="L54" i="9"/>
  <c r="V54" i="9" s="1"/>
  <c r="L48" i="9"/>
  <c r="V48" i="9" s="1"/>
  <c r="L70" i="9"/>
  <c r="L62" i="9"/>
  <c r="L55" i="9"/>
  <c r="V55" i="9" s="1"/>
  <c r="L49" i="9"/>
  <c r="V49" i="9" s="1"/>
  <c r="J11" i="9"/>
  <c r="T11" i="9" s="1"/>
  <c r="J17" i="9"/>
  <c r="T17" i="9" s="1"/>
  <c r="J23" i="9"/>
  <c r="T23" i="9" s="1"/>
  <c r="J29" i="9"/>
  <c r="T29" i="9" s="1"/>
  <c r="J35" i="9"/>
  <c r="T35" i="9" s="1"/>
  <c r="J41" i="9"/>
  <c r="T41" i="9" s="1"/>
  <c r="J10" i="9"/>
  <c r="T10" i="9" s="1"/>
  <c r="J16" i="9"/>
  <c r="T16" i="9" s="1"/>
  <c r="J15" i="9"/>
  <c r="T15" i="9" s="1"/>
  <c r="J21" i="9"/>
  <c r="T21" i="9" s="1"/>
  <c r="J27" i="9"/>
  <c r="T27" i="9" s="1"/>
  <c r="J33" i="9"/>
  <c r="T33" i="9" s="1"/>
  <c r="J39" i="9"/>
  <c r="T39" i="9" s="1"/>
  <c r="J14" i="9"/>
  <c r="T14" i="9" s="1"/>
  <c r="J20" i="9"/>
  <c r="T20" i="9" s="1"/>
  <c r="J26" i="9"/>
  <c r="T26" i="9" s="1"/>
  <c r="J32" i="9"/>
  <c r="T32" i="9" s="1"/>
  <c r="J38" i="9"/>
  <c r="T38" i="9" s="1"/>
  <c r="J44" i="9"/>
  <c r="T44" i="9" s="1"/>
  <c r="J13" i="9"/>
  <c r="T13" i="9" s="1"/>
  <c r="J19" i="9"/>
  <c r="T19" i="9" s="1"/>
  <c r="J25" i="9"/>
  <c r="T25" i="9" s="1"/>
  <c r="J31" i="9"/>
  <c r="T31" i="9" s="1"/>
  <c r="J37" i="9"/>
  <c r="T37" i="9" s="1"/>
  <c r="J501" i="8"/>
  <c r="T501" i="8" s="1"/>
  <c r="L311" i="8"/>
  <c r="V311" i="8" s="1"/>
  <c r="L312" i="8"/>
  <c r="V312" i="8" s="1"/>
  <c r="L313" i="8"/>
  <c r="V313" i="8" s="1"/>
  <c r="L279" i="8"/>
  <c r="V279" i="8" s="1"/>
  <c r="P6" i="9"/>
  <c r="L72" i="9"/>
  <c r="L64" i="9"/>
  <c r="L56" i="9"/>
  <c r="V56" i="9" s="1"/>
  <c r="L50" i="9"/>
  <c r="V50" i="9" s="1"/>
  <c r="D478" i="8"/>
  <c r="I481" i="8"/>
  <c r="S481" i="8" s="1"/>
  <c r="L366" i="9"/>
  <c r="L363" i="9"/>
  <c r="V363" i="9" s="1"/>
  <c r="V352" i="9"/>
  <c r="J309" i="9"/>
  <c r="T309" i="9" s="1"/>
  <c r="J283" i="9"/>
  <c r="T283" i="9" s="1"/>
  <c r="J281" i="9"/>
  <c r="T281" i="9" s="1"/>
  <c r="J279" i="9"/>
  <c r="T279" i="9" s="1"/>
  <c r="J277" i="9"/>
  <c r="T277" i="9" s="1"/>
  <c r="J275" i="9"/>
  <c r="T275" i="9" s="1"/>
  <c r="J273" i="9"/>
  <c r="T273" i="9" s="1"/>
  <c r="J271" i="9"/>
  <c r="T271" i="9" s="1"/>
  <c r="J269" i="9"/>
  <c r="T269" i="9" s="1"/>
  <c r="J267" i="9"/>
  <c r="T267" i="9" s="1"/>
  <c r="J246" i="9"/>
  <c r="T246" i="9" s="1"/>
  <c r="J244" i="9"/>
  <c r="T244" i="9" s="1"/>
  <c r="J161" i="9"/>
  <c r="T161" i="9" s="1"/>
  <c r="J159" i="9"/>
  <c r="T159" i="9" s="1"/>
  <c r="J157" i="9"/>
  <c r="T157" i="9" s="1"/>
  <c r="J155" i="9"/>
  <c r="T155" i="9" s="1"/>
  <c r="J153" i="9"/>
  <c r="T153" i="9" s="1"/>
  <c r="J151" i="9"/>
  <c r="T151" i="9" s="1"/>
  <c r="J149" i="9"/>
  <c r="T149" i="9" s="1"/>
  <c r="J147" i="9"/>
  <c r="T147" i="9" s="1"/>
  <c r="J145" i="9"/>
  <c r="T145" i="9" s="1"/>
  <c r="J143" i="9"/>
  <c r="T143" i="9" s="1"/>
  <c r="J141" i="9"/>
  <c r="T141" i="9" s="1"/>
  <c r="J139" i="9"/>
  <c r="T139" i="9" s="1"/>
  <c r="J137" i="9"/>
  <c r="T137" i="9" s="1"/>
  <c r="J135" i="9"/>
  <c r="T135" i="9" s="1"/>
  <c r="J133" i="9"/>
  <c r="T133" i="9" s="1"/>
  <c r="K90" i="9"/>
  <c r="U90" i="9" s="1"/>
  <c r="L80" i="9"/>
  <c r="L51" i="9"/>
  <c r="V51" i="9" s="1"/>
  <c r="J28" i="9"/>
  <c r="T28" i="9" s="1"/>
  <c r="G508" i="8"/>
  <c r="I511" i="8"/>
  <c r="S511" i="8" s="1"/>
  <c r="I510" i="8"/>
  <c r="S510" i="8" s="1"/>
  <c r="I488" i="8"/>
  <c r="S488" i="8" s="1"/>
  <c r="I487" i="8"/>
  <c r="S487" i="8" s="1"/>
  <c r="L295" i="8"/>
  <c r="V295" i="8" s="1"/>
  <c r="L281" i="8"/>
  <c r="V281" i="8" s="1"/>
  <c r="M457" i="8"/>
  <c r="W457" i="8" s="1"/>
  <c r="H371" i="8"/>
  <c r="M368" i="8"/>
  <c r="W368" i="8" s="1"/>
  <c r="I351" i="8"/>
  <c r="S351" i="8" s="1"/>
  <c r="I348" i="8"/>
  <c r="S348" i="8" s="1"/>
  <c r="Q324" i="8"/>
  <c r="K323" i="8"/>
  <c r="U323" i="8" s="1"/>
  <c r="K313" i="8"/>
  <c r="U313" i="8" s="1"/>
  <c r="K312" i="8"/>
  <c r="U312" i="8" s="1"/>
  <c r="K311" i="8"/>
  <c r="U311" i="8" s="1"/>
  <c r="J305" i="8"/>
  <c r="T305" i="8" s="1"/>
  <c r="J304" i="8"/>
  <c r="T304" i="8" s="1"/>
  <c r="K299" i="8"/>
  <c r="U299" i="8" s="1"/>
  <c r="Q298" i="8"/>
  <c r="J291" i="8"/>
  <c r="T291" i="8" s="1"/>
  <c r="K271" i="8"/>
  <c r="U271" i="8" s="1"/>
  <c r="N269" i="8"/>
  <c r="K189" i="8"/>
  <c r="U189" i="8" s="1"/>
  <c r="K193" i="8"/>
  <c r="U193" i="8" s="1"/>
  <c r="K190" i="8"/>
  <c r="U190" i="8" s="1"/>
  <c r="K194" i="8"/>
  <c r="U194" i="8" s="1"/>
  <c r="K191" i="8"/>
  <c r="U191" i="8" s="1"/>
  <c r="K195" i="8"/>
  <c r="U195" i="8" s="1"/>
  <c r="K161" i="8"/>
  <c r="U161" i="8" s="1"/>
  <c r="F83" i="8"/>
  <c r="K85" i="8"/>
  <c r="U85" i="8" s="1"/>
  <c r="K86" i="8"/>
  <c r="U86" i="8" s="1"/>
  <c r="M15" i="8"/>
  <c r="W15" i="8" s="1"/>
  <c r="M14" i="8"/>
  <c r="W14" i="8" s="1"/>
  <c r="K44" i="6"/>
  <c r="K48" i="6"/>
  <c r="K57" i="6"/>
  <c r="K46" i="6"/>
  <c r="R6" i="9"/>
  <c r="I514" i="8"/>
  <c r="S514" i="8" s="1"/>
  <c r="M511" i="8"/>
  <c r="W511" i="8" s="1"/>
  <c r="J506" i="8"/>
  <c r="T506" i="8" s="1"/>
  <c r="M503" i="8"/>
  <c r="W503" i="8" s="1"/>
  <c r="H495" i="8"/>
  <c r="M508" i="8" s="1"/>
  <c r="W508" i="8" s="1"/>
  <c r="H408" i="8"/>
  <c r="M465" i="8" s="1"/>
  <c r="W465" i="8" s="1"/>
  <c r="M399" i="8"/>
  <c r="W399" i="8" s="1"/>
  <c r="M396" i="8"/>
  <c r="W396" i="8" s="1"/>
  <c r="M393" i="8"/>
  <c r="W393" i="8" s="1"/>
  <c r="M384" i="8"/>
  <c r="W384" i="8" s="1"/>
  <c r="M381" i="8"/>
  <c r="W381" i="8" s="1"/>
  <c r="M378" i="8"/>
  <c r="W378" i="8" s="1"/>
  <c r="K320" i="8"/>
  <c r="U320" i="8" s="1"/>
  <c r="K300" i="8"/>
  <c r="U300" i="8" s="1"/>
  <c r="J292" i="8"/>
  <c r="T292" i="8" s="1"/>
  <c r="V276" i="8"/>
  <c r="K272" i="8"/>
  <c r="U272" i="8" s="1"/>
  <c r="M245" i="8"/>
  <c r="W245" i="8" s="1"/>
  <c r="M246" i="8"/>
  <c r="W246" i="8" s="1"/>
  <c r="M252" i="8"/>
  <c r="W252" i="8" s="1"/>
  <c r="M247" i="8"/>
  <c r="W247" i="8" s="1"/>
  <c r="M248" i="8"/>
  <c r="W248" i="8" s="1"/>
  <c r="M249" i="8"/>
  <c r="W249" i="8" s="1"/>
  <c r="M250" i="8"/>
  <c r="W250" i="8" s="1"/>
  <c r="J227" i="8"/>
  <c r="T227" i="8" s="1"/>
  <c r="J228" i="8"/>
  <c r="T228" i="8" s="1"/>
  <c r="J234" i="8"/>
  <c r="T234" i="8" s="1"/>
  <c r="J232" i="8"/>
  <c r="T232" i="8" s="1"/>
  <c r="M221" i="8"/>
  <c r="W221" i="8" s="1"/>
  <c r="M224" i="8"/>
  <c r="W224" i="8" s="1"/>
  <c r="K192" i="8"/>
  <c r="U192" i="8" s="1"/>
  <c r="E443" i="7"/>
  <c r="J444" i="7" s="1"/>
  <c r="T444" i="7" s="1"/>
  <c r="J445" i="7"/>
  <c r="T445" i="7" s="1"/>
  <c r="G7" i="9"/>
  <c r="J511" i="8"/>
  <c r="T511" i="8" s="1"/>
  <c r="M500" i="8"/>
  <c r="M488" i="8"/>
  <c r="W488" i="8" s="1"/>
  <c r="P408" i="8"/>
  <c r="P371" i="8"/>
  <c r="M369" i="8"/>
  <c r="W369" i="8" s="1"/>
  <c r="K281" i="8"/>
  <c r="U281" i="8" s="1"/>
  <c r="K280" i="8"/>
  <c r="U280" i="8" s="1"/>
  <c r="K279" i="8"/>
  <c r="U279" i="8" s="1"/>
  <c r="K266" i="8"/>
  <c r="U266" i="8" s="1"/>
  <c r="M255" i="8"/>
  <c r="W255" i="8" s="1"/>
  <c r="M256" i="8"/>
  <c r="W256" i="8" s="1"/>
  <c r="M251" i="8"/>
  <c r="W251" i="8" s="1"/>
  <c r="M238" i="8"/>
  <c r="W238" i="8" s="1"/>
  <c r="M241" i="8"/>
  <c r="W241" i="8" s="1"/>
  <c r="M242" i="8"/>
  <c r="W242" i="8" s="1"/>
  <c r="M236" i="8"/>
  <c r="W236" i="8" s="1"/>
  <c r="M239" i="8"/>
  <c r="W239" i="8" s="1"/>
  <c r="M243" i="8"/>
  <c r="W243" i="8" s="1"/>
  <c r="M237" i="8"/>
  <c r="W237" i="8" s="1"/>
  <c r="M240" i="8"/>
  <c r="W240" i="8" s="1"/>
  <c r="M222" i="8"/>
  <c r="W222" i="8" s="1"/>
  <c r="G205" i="8"/>
  <c r="J208" i="8"/>
  <c r="T208" i="8" s="1"/>
  <c r="J206" i="8"/>
  <c r="T206" i="8" s="1"/>
  <c r="J210" i="8"/>
  <c r="T210" i="8" s="1"/>
  <c r="K180" i="8"/>
  <c r="U180" i="8" s="1"/>
  <c r="K183" i="8"/>
  <c r="U183" i="8" s="1"/>
  <c r="K181" i="8"/>
  <c r="U181" i="8" s="1"/>
  <c r="K121" i="8"/>
  <c r="U121" i="8" s="1"/>
  <c r="K124" i="8"/>
  <c r="U124" i="8" s="1"/>
  <c r="K127" i="8"/>
  <c r="U127" i="8" s="1"/>
  <c r="K122" i="8"/>
  <c r="U122" i="8" s="1"/>
  <c r="K125" i="8"/>
  <c r="U125" i="8" s="1"/>
  <c r="P495" i="8"/>
  <c r="H478" i="8"/>
  <c r="M479" i="8" s="1"/>
  <c r="W479" i="8" s="1"/>
  <c r="O408" i="8"/>
  <c r="E408" i="8"/>
  <c r="M400" i="8"/>
  <c r="W400" i="8" s="1"/>
  <c r="M394" i="8"/>
  <c r="W394" i="8" s="1"/>
  <c r="M379" i="8"/>
  <c r="W379" i="8" s="1"/>
  <c r="D371" i="8"/>
  <c r="I402" i="8" s="1"/>
  <c r="S402" i="8" s="1"/>
  <c r="K321" i="8"/>
  <c r="U321" i="8" s="1"/>
  <c r="G319" i="8"/>
  <c r="K289" i="8"/>
  <c r="U289" i="8" s="1"/>
  <c r="K288" i="8"/>
  <c r="U288" i="8" s="1"/>
  <c r="J281" i="8"/>
  <c r="T281" i="8" s="1"/>
  <c r="J280" i="8"/>
  <c r="T280" i="8" s="1"/>
  <c r="J279" i="8"/>
  <c r="T279" i="8" s="1"/>
  <c r="L275" i="8"/>
  <c r="V275" i="8" s="1"/>
  <c r="R269" i="8"/>
  <c r="K267" i="8"/>
  <c r="U267" i="8" s="1"/>
  <c r="J266" i="8"/>
  <c r="T266" i="8" s="1"/>
  <c r="J201" i="8"/>
  <c r="T201" i="8" s="1"/>
  <c r="J202" i="8"/>
  <c r="T202" i="8" s="1"/>
  <c r="G197" i="8"/>
  <c r="J198" i="8"/>
  <c r="T198" i="8" s="1"/>
  <c r="O495" i="8"/>
  <c r="D495" i="8"/>
  <c r="I512" i="8" s="1"/>
  <c r="S512" i="8" s="1"/>
  <c r="D408" i="8"/>
  <c r="F269" i="8"/>
  <c r="K159" i="8"/>
  <c r="U159" i="8" s="1"/>
  <c r="K162" i="8"/>
  <c r="U162" i="8" s="1"/>
  <c r="K165" i="8"/>
  <c r="U165" i="8" s="1"/>
  <c r="K160" i="8"/>
  <c r="U160" i="8" s="1"/>
  <c r="K163" i="8"/>
  <c r="U163" i="8" s="1"/>
  <c r="K166" i="8"/>
  <c r="U166" i="8" s="1"/>
  <c r="I36" i="8"/>
  <c r="S36" i="8" s="1"/>
  <c r="I39" i="8"/>
  <c r="S39" i="8" s="1"/>
  <c r="I35" i="8"/>
  <c r="S35" i="8" s="1"/>
  <c r="I43" i="8"/>
  <c r="S43" i="8" s="1"/>
  <c r="I41" i="8"/>
  <c r="S41" i="8" s="1"/>
  <c r="I37" i="8"/>
  <c r="S37" i="8" s="1"/>
  <c r="I483" i="8"/>
  <c r="S483" i="8" s="1"/>
  <c r="O478" i="8"/>
  <c r="I454" i="8"/>
  <c r="S454" i="8" s="1"/>
  <c r="M401" i="8"/>
  <c r="W401" i="8" s="1"/>
  <c r="M398" i="8"/>
  <c r="W398" i="8" s="1"/>
  <c r="I372" i="8"/>
  <c r="Q290" i="8"/>
  <c r="E269" i="8"/>
  <c r="M258" i="8"/>
  <c r="W258" i="8" s="1"/>
  <c r="J230" i="8"/>
  <c r="T230" i="8" s="1"/>
  <c r="J450" i="7"/>
  <c r="T450" i="7" s="1"/>
  <c r="Q111" i="8"/>
  <c r="K418" i="7"/>
  <c r="U418" i="7" s="1"/>
  <c r="K417" i="7"/>
  <c r="U417" i="7" s="1"/>
  <c r="K416" i="7"/>
  <c r="U416" i="7" s="1"/>
  <c r="K237" i="8"/>
  <c r="U237" i="8" s="1"/>
  <c r="I232" i="8"/>
  <c r="S232" i="8" s="1"/>
  <c r="G217" i="8"/>
  <c r="M105" i="8"/>
  <c r="W105" i="8" s="1"/>
  <c r="M106" i="8"/>
  <c r="W106" i="8" s="1"/>
  <c r="M107" i="8"/>
  <c r="W107" i="8" s="1"/>
  <c r="M108" i="8"/>
  <c r="W108" i="8" s="1"/>
  <c r="M109" i="8"/>
  <c r="W109" i="8" s="1"/>
  <c r="M110" i="8"/>
  <c r="W110" i="8" s="1"/>
  <c r="I103" i="8"/>
  <c r="S103" i="8" s="1"/>
  <c r="I100" i="8"/>
  <c r="S100" i="8" s="1"/>
  <c r="D83" i="8"/>
  <c r="I84" i="8" s="1"/>
  <c r="S84" i="8" s="1"/>
  <c r="I85" i="8"/>
  <c r="S85" i="8" s="1"/>
  <c r="I86" i="8"/>
  <c r="S86" i="8" s="1"/>
  <c r="I23" i="8"/>
  <c r="S23" i="8" s="1"/>
  <c r="I19" i="8"/>
  <c r="S19" i="8" s="1"/>
  <c r="I21" i="8"/>
  <c r="S21" i="8" s="1"/>
  <c r="T380" i="7"/>
  <c r="O379" i="7"/>
  <c r="G93" i="7"/>
  <c r="K94" i="7"/>
  <c r="U94" i="7" s="1"/>
  <c r="I234" i="8"/>
  <c r="S234" i="8" s="1"/>
  <c r="Q226" i="8"/>
  <c r="I210" i="8"/>
  <c r="S210" i="8" s="1"/>
  <c r="I209" i="8"/>
  <c r="S209" i="8" s="1"/>
  <c r="Q200" i="8"/>
  <c r="M186" i="8"/>
  <c r="W186" i="8" s="1"/>
  <c r="M177" i="8"/>
  <c r="W177" i="8" s="1"/>
  <c r="M174" i="8"/>
  <c r="W174" i="8" s="1"/>
  <c r="M171" i="8"/>
  <c r="W171" i="8" s="1"/>
  <c r="M151" i="8"/>
  <c r="W151" i="8" s="1"/>
  <c r="M148" i="8"/>
  <c r="W148" i="8" s="1"/>
  <c r="M145" i="8"/>
  <c r="W145" i="8" s="1"/>
  <c r="M142" i="8"/>
  <c r="W142" i="8" s="1"/>
  <c r="M139" i="8"/>
  <c r="W139" i="8" s="1"/>
  <c r="M136" i="8"/>
  <c r="W136" i="8" s="1"/>
  <c r="M133" i="8"/>
  <c r="W133" i="8" s="1"/>
  <c r="M130" i="8"/>
  <c r="W130" i="8" s="1"/>
  <c r="K116" i="8"/>
  <c r="U116" i="8" s="1"/>
  <c r="K115" i="8"/>
  <c r="U115" i="8" s="1"/>
  <c r="K118" i="8"/>
  <c r="U118" i="8" s="1"/>
  <c r="Q97" i="8"/>
  <c r="M63" i="8"/>
  <c r="W63" i="8" s="1"/>
  <c r="M67" i="8"/>
  <c r="W67" i="8" s="1"/>
  <c r="M65" i="8"/>
  <c r="W65" i="8" s="1"/>
  <c r="M69" i="8"/>
  <c r="W69" i="8" s="1"/>
  <c r="M64" i="8"/>
  <c r="W64" i="8" s="1"/>
  <c r="M68" i="8"/>
  <c r="W68" i="8" s="1"/>
  <c r="H45" i="8"/>
  <c r="I22" i="8"/>
  <c r="S22" i="8" s="1"/>
  <c r="G448" i="7"/>
  <c r="L449" i="7" s="1"/>
  <c r="V449" i="7" s="1"/>
  <c r="K419" i="7"/>
  <c r="U419" i="7" s="1"/>
  <c r="E349" i="7"/>
  <c r="J352" i="7"/>
  <c r="T352" i="7" s="1"/>
  <c r="J351" i="7"/>
  <c r="T351" i="7" s="1"/>
  <c r="J353" i="7"/>
  <c r="T353" i="7" s="1"/>
  <c r="K239" i="8"/>
  <c r="U239" i="8" s="1"/>
  <c r="I227" i="8"/>
  <c r="S227" i="8" s="1"/>
  <c r="I201" i="8"/>
  <c r="S201" i="8" s="1"/>
  <c r="J194" i="8"/>
  <c r="T194" i="8" s="1"/>
  <c r="I101" i="8"/>
  <c r="S101" i="8" s="1"/>
  <c r="I98" i="8"/>
  <c r="S98" i="8" s="1"/>
  <c r="M97" i="8"/>
  <c r="W97" i="8" s="1"/>
  <c r="Q18" i="8"/>
  <c r="Q244" i="8"/>
  <c r="Q220" i="8"/>
  <c r="M176" i="8"/>
  <c r="W176" i="8" s="1"/>
  <c r="M173" i="8"/>
  <c r="W173" i="8" s="1"/>
  <c r="M150" i="8"/>
  <c r="W150" i="8" s="1"/>
  <c r="M147" i="8"/>
  <c r="W147" i="8" s="1"/>
  <c r="M144" i="8"/>
  <c r="W144" i="8" s="1"/>
  <c r="M141" i="8"/>
  <c r="W141" i="8" s="1"/>
  <c r="M138" i="8"/>
  <c r="W138" i="8" s="1"/>
  <c r="M135" i="8"/>
  <c r="W135" i="8" s="1"/>
  <c r="M132" i="8"/>
  <c r="W132" i="8" s="1"/>
  <c r="K117" i="8"/>
  <c r="U117" i="8" s="1"/>
  <c r="K98" i="8"/>
  <c r="U98" i="8" s="1"/>
  <c r="K99" i="8"/>
  <c r="U99" i="8" s="1"/>
  <c r="K100" i="8"/>
  <c r="U100" i="8" s="1"/>
  <c r="K101" i="8"/>
  <c r="U101" i="8" s="1"/>
  <c r="K102" i="8"/>
  <c r="U102" i="8" s="1"/>
  <c r="K103" i="8"/>
  <c r="U103" i="8" s="1"/>
  <c r="Q81" i="8"/>
  <c r="J271" i="7"/>
  <c r="T271" i="7" s="1"/>
  <c r="J277" i="7"/>
  <c r="T277" i="7" s="1"/>
  <c r="J273" i="7"/>
  <c r="T273" i="7" s="1"/>
  <c r="J275" i="7"/>
  <c r="T275" i="7" s="1"/>
  <c r="J272" i="7"/>
  <c r="T272" i="7" s="1"/>
  <c r="J274" i="7"/>
  <c r="T274" i="7" s="1"/>
  <c r="J276" i="7"/>
  <c r="T276" i="7" s="1"/>
  <c r="J264" i="7"/>
  <c r="T264" i="7" s="1"/>
  <c r="R89" i="8"/>
  <c r="M80" i="8"/>
  <c r="W80" i="8" s="1"/>
  <c r="M79" i="8"/>
  <c r="W79" i="8" s="1"/>
  <c r="M78" i="8"/>
  <c r="W78" i="8" s="1"/>
  <c r="M77" i="8"/>
  <c r="W77" i="8" s="1"/>
  <c r="J43" i="8"/>
  <c r="T43" i="8" s="1"/>
  <c r="J42" i="8"/>
  <c r="T42" i="8" s="1"/>
  <c r="J35" i="8"/>
  <c r="T35" i="8" s="1"/>
  <c r="J442" i="7"/>
  <c r="T442" i="7" s="1"/>
  <c r="G426" i="7"/>
  <c r="T422" i="7"/>
  <c r="Q410" i="7"/>
  <c r="J401" i="7"/>
  <c r="T401" i="7" s="1"/>
  <c r="T395" i="7"/>
  <c r="T385" i="7"/>
  <c r="Q380" i="7"/>
  <c r="J376" i="7"/>
  <c r="T376" i="7" s="1"/>
  <c r="J372" i="7"/>
  <c r="T372" i="7" s="1"/>
  <c r="J341" i="7"/>
  <c r="T341" i="7" s="1"/>
  <c r="J343" i="7"/>
  <c r="T343" i="7" s="1"/>
  <c r="J342" i="7"/>
  <c r="T342" i="7" s="1"/>
  <c r="O291" i="7"/>
  <c r="J198" i="7"/>
  <c r="T198" i="7" s="1"/>
  <c r="J209" i="7"/>
  <c r="T209" i="7" s="1"/>
  <c r="J216" i="7"/>
  <c r="T216" i="7" s="1"/>
  <c r="J219" i="7"/>
  <c r="T219" i="7" s="1"/>
  <c r="J222" i="7"/>
  <c r="T222" i="7" s="1"/>
  <c r="J225" i="7"/>
  <c r="T225" i="7" s="1"/>
  <c r="J228" i="7"/>
  <c r="T228" i="7" s="1"/>
  <c r="J231" i="7"/>
  <c r="T231" i="7" s="1"/>
  <c r="J205" i="7"/>
  <c r="T205" i="7" s="1"/>
  <c r="J212" i="7"/>
  <c r="T212" i="7" s="1"/>
  <c r="J215" i="7"/>
  <c r="T215" i="7" s="1"/>
  <c r="J218" i="7"/>
  <c r="T218" i="7" s="1"/>
  <c r="J201" i="7"/>
  <c r="T201" i="7" s="1"/>
  <c r="J208" i="7"/>
  <c r="T208" i="7" s="1"/>
  <c r="J211" i="7"/>
  <c r="T211" i="7" s="1"/>
  <c r="J214" i="7"/>
  <c r="T214" i="7" s="1"/>
  <c r="J224" i="7"/>
  <c r="T224" i="7" s="1"/>
  <c r="J227" i="7"/>
  <c r="T227" i="7" s="1"/>
  <c r="J230" i="7"/>
  <c r="T230" i="7" s="1"/>
  <c r="J200" i="7"/>
  <c r="T200" i="7" s="1"/>
  <c r="J203" i="7"/>
  <c r="T203" i="7" s="1"/>
  <c r="J206" i="7"/>
  <c r="T206" i="7" s="1"/>
  <c r="J217" i="7"/>
  <c r="T217" i="7" s="1"/>
  <c r="J223" i="7"/>
  <c r="T223" i="7" s="1"/>
  <c r="J226" i="7"/>
  <c r="T226" i="7" s="1"/>
  <c r="J229" i="7"/>
  <c r="T229" i="7" s="1"/>
  <c r="J232" i="7"/>
  <c r="T232" i="7" s="1"/>
  <c r="J196" i="7"/>
  <c r="T196" i="7" s="1"/>
  <c r="J199" i="7"/>
  <c r="T199" i="7" s="1"/>
  <c r="J202" i="7"/>
  <c r="T202" i="7" s="1"/>
  <c r="J213" i="7"/>
  <c r="T213" i="7" s="1"/>
  <c r="J220" i="7"/>
  <c r="T220" i="7" s="1"/>
  <c r="J56" i="7"/>
  <c r="T56" i="7" s="1"/>
  <c r="J60" i="7"/>
  <c r="T60" i="7" s="1"/>
  <c r="J57" i="7"/>
  <c r="T57" i="7" s="1"/>
  <c r="J58" i="7"/>
  <c r="T58" i="7" s="1"/>
  <c r="J59" i="7"/>
  <c r="T59" i="7" s="1"/>
  <c r="K30" i="7"/>
  <c r="U30" i="7" s="1"/>
  <c r="K34" i="7"/>
  <c r="U34" i="7" s="1"/>
  <c r="D24" i="7"/>
  <c r="I26" i="7"/>
  <c r="S26" i="7" s="1"/>
  <c r="H89" i="8"/>
  <c r="M90" i="8" s="1"/>
  <c r="W90" i="8" s="1"/>
  <c r="Q71" i="8"/>
  <c r="P6" i="8"/>
  <c r="H443" i="7"/>
  <c r="T436" i="7"/>
  <c r="K412" i="7"/>
  <c r="U412" i="7" s="1"/>
  <c r="R404" i="7"/>
  <c r="F404" i="7"/>
  <c r="G395" i="7"/>
  <c r="G385" i="7"/>
  <c r="N379" i="7"/>
  <c r="G375" i="7"/>
  <c r="G156" i="7"/>
  <c r="K157" i="7"/>
  <c r="U157" i="7" s="1"/>
  <c r="D62" i="7"/>
  <c r="I66" i="7"/>
  <c r="S66" i="7" s="1"/>
  <c r="I68" i="7"/>
  <c r="S68" i="7" s="1"/>
  <c r="P89" i="8"/>
  <c r="F89" i="8"/>
  <c r="O6" i="8"/>
  <c r="F443" i="7"/>
  <c r="K446" i="7" s="1"/>
  <c r="U446" i="7" s="1"/>
  <c r="E404" i="7"/>
  <c r="J402" i="7"/>
  <c r="T402" i="7" s="1"/>
  <c r="G400" i="7"/>
  <c r="J377" i="7"/>
  <c r="T377" i="7" s="1"/>
  <c r="G369" i="7"/>
  <c r="K361" i="7"/>
  <c r="U361" i="7" s="1"/>
  <c r="K363" i="7"/>
  <c r="U363" i="7" s="1"/>
  <c r="K302" i="7"/>
  <c r="U302" i="7" s="1"/>
  <c r="K301" i="7"/>
  <c r="U301" i="7" s="1"/>
  <c r="F299" i="7"/>
  <c r="K303" i="7"/>
  <c r="U303" i="7" s="1"/>
  <c r="J197" i="7"/>
  <c r="T197" i="7" s="1"/>
  <c r="G84" i="7"/>
  <c r="K50" i="7"/>
  <c r="U50" i="7" s="1"/>
  <c r="K53" i="7"/>
  <c r="U53" i="7" s="1"/>
  <c r="K52" i="7"/>
  <c r="U52" i="7" s="1"/>
  <c r="J15" i="7"/>
  <c r="T15" i="7" s="1"/>
  <c r="J16" i="7"/>
  <c r="T16" i="7" s="1"/>
  <c r="G10" i="7"/>
  <c r="K11" i="7"/>
  <c r="U11" i="7" s="1"/>
  <c r="K60" i="6"/>
  <c r="K69" i="6"/>
  <c r="K63" i="6"/>
  <c r="K68" i="6"/>
  <c r="K70" i="6"/>
  <c r="K65" i="6"/>
  <c r="K32" i="6"/>
  <c r="K36" i="6"/>
  <c r="K31" i="6"/>
  <c r="K35" i="6"/>
  <c r="G30" i="6"/>
  <c r="L32" i="6" s="1"/>
  <c r="K33" i="6"/>
  <c r="K37" i="6"/>
  <c r="O404" i="7"/>
  <c r="G380" i="7"/>
  <c r="G288" i="7"/>
  <c r="K289" i="7"/>
  <c r="U289" i="7" s="1"/>
  <c r="J153" i="7"/>
  <c r="G82" i="7"/>
  <c r="I83" i="7"/>
  <c r="S83" i="7" s="1"/>
  <c r="J37" i="7"/>
  <c r="T37" i="7" s="1"/>
  <c r="J39" i="7"/>
  <c r="T39" i="7" s="1"/>
  <c r="K8" i="7"/>
  <c r="U8" i="7" s="1"/>
  <c r="K9" i="7"/>
  <c r="U9" i="7" s="1"/>
  <c r="N89" i="8"/>
  <c r="D89" i="8"/>
  <c r="I97" i="8" s="1"/>
  <c r="S97" i="8" s="1"/>
  <c r="M86" i="8"/>
  <c r="W86" i="8" s="1"/>
  <c r="M85" i="8"/>
  <c r="W85" i="8" s="1"/>
  <c r="J66" i="8"/>
  <c r="T66" i="8" s="1"/>
  <c r="E45" i="8"/>
  <c r="Q24" i="8"/>
  <c r="H6" i="8"/>
  <c r="K447" i="7"/>
  <c r="U447" i="7" s="1"/>
  <c r="K445" i="7"/>
  <c r="U445" i="7" s="1"/>
  <c r="O443" i="7"/>
  <c r="G444" i="7"/>
  <c r="L445" i="7" s="1"/>
  <c r="V445" i="7" s="1"/>
  <c r="J440" i="7"/>
  <c r="T440" i="7" s="1"/>
  <c r="J433" i="7"/>
  <c r="T433" i="7" s="1"/>
  <c r="K428" i="7"/>
  <c r="U428" i="7" s="1"/>
  <c r="J426" i="7"/>
  <c r="T426" i="7" s="1"/>
  <c r="J423" i="7"/>
  <c r="T423" i="7" s="1"/>
  <c r="Q422" i="7"/>
  <c r="N421" i="7"/>
  <c r="J406" i="7"/>
  <c r="T406" i="7" s="1"/>
  <c r="Q405" i="7"/>
  <c r="N404" i="7"/>
  <c r="J398" i="7"/>
  <c r="T398" i="7" s="1"/>
  <c r="J396" i="7"/>
  <c r="T396" i="7" s="1"/>
  <c r="Q395" i="7"/>
  <c r="J391" i="7"/>
  <c r="T391" i="7" s="1"/>
  <c r="J388" i="7"/>
  <c r="T388" i="7" s="1"/>
  <c r="J386" i="7"/>
  <c r="T386" i="7" s="1"/>
  <c r="Q385" i="7"/>
  <c r="J344" i="7"/>
  <c r="G300" i="7"/>
  <c r="J288" i="7"/>
  <c r="T288" i="7" s="1"/>
  <c r="J281" i="7"/>
  <c r="T281" i="7" s="1"/>
  <c r="M87" i="7"/>
  <c r="W87" i="7" s="1"/>
  <c r="M91" i="7"/>
  <c r="W91" i="7" s="1"/>
  <c r="M88" i="7"/>
  <c r="W88" i="7" s="1"/>
  <c r="M90" i="7"/>
  <c r="W90" i="7" s="1"/>
  <c r="G49" i="7"/>
  <c r="G36" i="7"/>
  <c r="I27" i="7"/>
  <c r="S27" i="7" s="1"/>
  <c r="Q364" i="7"/>
  <c r="Q360" i="7"/>
  <c r="E335" i="7"/>
  <c r="J340" i="7" s="1"/>
  <c r="T340" i="7" s="1"/>
  <c r="G331" i="7"/>
  <c r="Q327" i="7"/>
  <c r="Q323" i="7"/>
  <c r="Q319" i="7"/>
  <c r="T300" i="7"/>
  <c r="Q284" i="7"/>
  <c r="V267" i="7"/>
  <c r="G234" i="7"/>
  <c r="J155" i="7"/>
  <c r="T155" i="7" s="1"/>
  <c r="G153" i="7"/>
  <c r="Q105" i="7"/>
  <c r="G65" i="7"/>
  <c r="M38" i="7"/>
  <c r="W38" i="7" s="1"/>
  <c r="M32" i="7"/>
  <c r="W32" i="7" s="1"/>
  <c r="G25" i="7"/>
  <c r="Q17" i="7"/>
  <c r="J64" i="6"/>
  <c r="I62" i="6"/>
  <c r="I60" i="6"/>
  <c r="G340" i="7"/>
  <c r="N313" i="7"/>
  <c r="J255" i="7"/>
  <c r="T255" i="7" s="1"/>
  <c r="E240" i="7"/>
  <c r="J282" i="7" s="1"/>
  <c r="T282" i="7" s="1"/>
  <c r="Q125" i="7"/>
  <c r="Q111" i="7"/>
  <c r="G55" i="7"/>
  <c r="P24" i="7"/>
  <c r="E24" i="7"/>
  <c r="J28" i="7" s="1"/>
  <c r="T28" i="7" s="1"/>
  <c r="G67" i="6"/>
  <c r="G8" i="6"/>
  <c r="G356" i="7"/>
  <c r="K343" i="7"/>
  <c r="U343" i="7" s="1"/>
  <c r="R318" i="7"/>
  <c r="J310" i="7"/>
  <c r="T310" i="7" s="1"/>
  <c r="J309" i="7"/>
  <c r="T309" i="7" s="1"/>
  <c r="Q264" i="7"/>
  <c r="Q245" i="7"/>
  <c r="Q82" i="7"/>
  <c r="K37" i="7"/>
  <c r="U37" i="7" s="1"/>
  <c r="M34" i="7"/>
  <c r="W34" i="7" s="1"/>
  <c r="M30" i="7"/>
  <c r="W30" i="7" s="1"/>
  <c r="J65" i="6"/>
  <c r="M32" i="6"/>
  <c r="K341" i="7"/>
  <c r="U341" i="7" s="1"/>
  <c r="E318" i="7"/>
  <c r="J319" i="7" s="1"/>
  <c r="O308" i="7"/>
  <c r="J292" i="7"/>
  <c r="T292" i="7" s="1"/>
  <c r="T242" i="7"/>
  <c r="J234" i="7"/>
  <c r="K198" i="7"/>
  <c r="U198" i="7" s="1"/>
  <c r="J154" i="7"/>
  <c r="T154" i="7" s="1"/>
  <c r="Q114" i="7"/>
  <c r="Q108" i="7"/>
  <c r="G74" i="7"/>
  <c r="J65" i="7"/>
  <c r="M60" i="6"/>
  <c r="M56" i="6"/>
  <c r="J35" i="6"/>
  <c r="F335" i="7"/>
  <c r="K348" i="7" s="1"/>
  <c r="U348" i="7" s="1"/>
  <c r="T314" i="7"/>
  <c r="Q306" i="7"/>
  <c r="Q304" i="7"/>
  <c r="J300" i="7"/>
  <c r="K196" i="7"/>
  <c r="U196" i="7" s="1"/>
  <c r="Q195" i="7"/>
  <c r="E141" i="7"/>
  <c r="Q49" i="7"/>
  <c r="H24" i="7"/>
  <c r="Q14" i="7"/>
  <c r="J62" i="6"/>
  <c r="J60" i="6"/>
  <c r="L28" i="6"/>
  <c r="O5" i="11"/>
  <c r="M507" i="9"/>
  <c r="M509" i="9"/>
  <c r="M512" i="9"/>
  <c r="M515" i="9"/>
  <c r="W515" i="9" s="1"/>
  <c r="M517" i="9"/>
  <c r="M520" i="9"/>
  <c r="W520" i="9" s="1"/>
  <c r="M522" i="9"/>
  <c r="L490" i="9"/>
  <c r="L491" i="9"/>
  <c r="V491" i="9" s="1"/>
  <c r="L492" i="9"/>
  <c r="V492" i="9" s="1"/>
  <c r="L493" i="9"/>
  <c r="L494" i="9"/>
  <c r="V494" i="9" s="1"/>
  <c r="L495" i="9"/>
  <c r="V495" i="9" s="1"/>
  <c r="L496" i="9"/>
  <c r="L497" i="9"/>
  <c r="R195" i="9"/>
  <c r="L21" i="11"/>
  <c r="V21" i="11" s="1"/>
  <c r="L26" i="11"/>
  <c r="V26" i="11" s="1"/>
  <c r="L27" i="11"/>
  <c r="V27" i="11" s="1"/>
  <c r="L32" i="11"/>
  <c r="V32" i="11" s="1"/>
  <c r="L35" i="11"/>
  <c r="V35" i="11" s="1"/>
  <c r="L38" i="11"/>
  <c r="V38" i="11" s="1"/>
  <c r="L40" i="11"/>
  <c r="V40" i="11" s="1"/>
  <c r="L28" i="11"/>
  <c r="V28" i="11" s="1"/>
  <c r="L16" i="11"/>
  <c r="V16" i="11" s="1"/>
  <c r="L24" i="11"/>
  <c r="V24" i="11" s="1"/>
  <c r="L36" i="11"/>
  <c r="V36" i="11" s="1"/>
  <c r="L14" i="11"/>
  <c r="V14" i="11" s="1"/>
  <c r="P5" i="11"/>
  <c r="K7" i="11"/>
  <c r="K10" i="11"/>
  <c r="K15" i="11"/>
  <c r="K41" i="11"/>
  <c r="U41" i="11" s="1"/>
  <c r="K71" i="11"/>
  <c r="K77" i="11"/>
  <c r="K79" i="11"/>
  <c r="U79" i="11" s="1"/>
  <c r="K82" i="11"/>
  <c r="U82" i="11" s="1"/>
  <c r="K85" i="11"/>
  <c r="K87" i="11"/>
  <c r="K89" i="11"/>
  <c r="F5" i="11"/>
  <c r="K6" i="11" s="1"/>
  <c r="U6" i="11" s="1"/>
  <c r="L520" i="9"/>
  <c r="V520" i="9" s="1"/>
  <c r="L521" i="9"/>
  <c r="V521" i="9" s="1"/>
  <c r="I507" i="9"/>
  <c r="I509" i="9"/>
  <c r="I512" i="9"/>
  <c r="I515" i="9"/>
  <c r="I517" i="9"/>
  <c r="S517" i="9" s="1"/>
  <c r="I520" i="9"/>
  <c r="I522" i="9"/>
  <c r="G506" i="9"/>
  <c r="L503" i="9"/>
  <c r="L499" i="9"/>
  <c r="V499" i="9" s="1"/>
  <c r="L483" i="9"/>
  <c r="V483" i="9" s="1"/>
  <c r="L484" i="9"/>
  <c r="V484" i="9" s="1"/>
  <c r="L485" i="9"/>
  <c r="V485" i="9" s="1"/>
  <c r="L486" i="9"/>
  <c r="L487" i="9"/>
  <c r="L488" i="9"/>
  <c r="L475" i="9"/>
  <c r="V475" i="9" s="1"/>
  <c r="L463" i="9"/>
  <c r="V463" i="9" s="1"/>
  <c r="L464" i="9"/>
  <c r="L465" i="9"/>
  <c r="V465" i="9" s="1"/>
  <c r="L466" i="9"/>
  <c r="V466" i="9" s="1"/>
  <c r="L467" i="9"/>
  <c r="V467" i="9" s="1"/>
  <c r="L468" i="9"/>
  <c r="V468" i="9" s="1"/>
  <c r="L469" i="9"/>
  <c r="V469" i="9" s="1"/>
  <c r="L470" i="9"/>
  <c r="L471" i="9"/>
  <c r="V471" i="9" s="1"/>
  <c r="L472" i="9"/>
  <c r="V472" i="9" s="1"/>
  <c r="L473" i="9"/>
  <c r="L407" i="9"/>
  <c r="V407" i="9" s="1"/>
  <c r="L501" i="9"/>
  <c r="K203" i="9"/>
  <c r="U203" i="9" s="1"/>
  <c r="K204" i="9"/>
  <c r="U204" i="9" s="1"/>
  <c r="K205" i="9"/>
  <c r="U205" i="9" s="1"/>
  <c r="K206" i="9"/>
  <c r="U206" i="9" s="1"/>
  <c r="K207" i="9"/>
  <c r="U207" i="9" s="1"/>
  <c r="K208" i="9"/>
  <c r="U208" i="9" s="1"/>
  <c r="K209" i="9"/>
  <c r="U209" i="9" s="1"/>
  <c r="K210" i="9"/>
  <c r="U210" i="9" s="1"/>
  <c r="K211" i="9"/>
  <c r="U211" i="9" s="1"/>
  <c r="K212" i="9"/>
  <c r="U212" i="9" s="1"/>
  <c r="K213" i="9"/>
  <c r="U213" i="9" s="1"/>
  <c r="K217" i="9"/>
  <c r="U217" i="9" s="1"/>
  <c r="K218" i="9"/>
  <c r="U218" i="9" s="1"/>
  <c r="K219" i="9"/>
  <c r="U219" i="9" s="1"/>
  <c r="K220" i="9"/>
  <c r="U220" i="9" s="1"/>
  <c r="K221" i="9"/>
  <c r="U221" i="9" s="1"/>
  <c r="K222" i="9"/>
  <c r="U222" i="9" s="1"/>
  <c r="K223" i="9"/>
  <c r="U223" i="9" s="1"/>
  <c r="K224" i="9"/>
  <c r="U224" i="9" s="1"/>
  <c r="K225" i="9"/>
  <c r="U225" i="9" s="1"/>
  <c r="K226" i="9"/>
  <c r="U226" i="9" s="1"/>
  <c r="K227" i="9"/>
  <c r="U227" i="9" s="1"/>
  <c r="K228" i="9"/>
  <c r="U228" i="9" s="1"/>
  <c r="K229" i="9"/>
  <c r="U229" i="9" s="1"/>
  <c r="K230" i="9"/>
  <c r="U230" i="9" s="1"/>
  <c r="K231" i="9"/>
  <c r="U231" i="9" s="1"/>
  <c r="K232" i="9"/>
  <c r="U232" i="9" s="1"/>
  <c r="K233" i="9"/>
  <c r="U233" i="9" s="1"/>
  <c r="K234" i="9"/>
  <c r="U234" i="9" s="1"/>
  <c r="K235" i="9"/>
  <c r="U235" i="9" s="1"/>
  <c r="K236" i="9"/>
  <c r="U236" i="9" s="1"/>
  <c r="K237" i="9"/>
  <c r="U237" i="9" s="1"/>
  <c r="K238" i="9"/>
  <c r="U238" i="9" s="1"/>
  <c r="K239" i="9"/>
  <c r="U239" i="9" s="1"/>
  <c r="K240" i="9"/>
  <c r="U240" i="9" s="1"/>
  <c r="F195" i="9"/>
  <c r="U87" i="11"/>
  <c r="V497" i="9"/>
  <c r="V493" i="9"/>
  <c r="V473" i="9"/>
  <c r="V453" i="9"/>
  <c r="V383" i="9"/>
  <c r="U89" i="11"/>
  <c r="M87" i="11"/>
  <c r="W87" i="11" s="1"/>
  <c r="L74" i="11"/>
  <c r="V74" i="11" s="1"/>
  <c r="U71" i="11"/>
  <c r="L65" i="11"/>
  <c r="V65" i="11" s="1"/>
  <c r="L61" i="11"/>
  <c r="V61" i="11" s="1"/>
  <c r="L57" i="11"/>
  <c r="V57" i="11" s="1"/>
  <c r="L53" i="11"/>
  <c r="V53" i="11" s="1"/>
  <c r="L49" i="11"/>
  <c r="V49" i="11" s="1"/>
  <c r="L45" i="11"/>
  <c r="V45" i="11" s="1"/>
  <c r="M41" i="11"/>
  <c r="W41" i="11" s="1"/>
  <c r="W522" i="9"/>
  <c r="K517" i="9"/>
  <c r="U517" i="9" s="1"/>
  <c r="W509" i="9"/>
  <c r="V490" i="9"/>
  <c r="V486" i="9"/>
  <c r="V470" i="9"/>
  <c r="V458" i="9"/>
  <c r="L453" i="9"/>
  <c r="L449" i="9"/>
  <c r="V445" i="9"/>
  <c r="V438" i="9"/>
  <c r="V437" i="9"/>
  <c r="V430" i="9"/>
  <c r="V429" i="9"/>
  <c r="V422" i="9"/>
  <c r="V421" i="9"/>
  <c r="V416" i="9"/>
  <c r="L410" i="9"/>
  <c r="V410" i="9" s="1"/>
  <c r="V406" i="9"/>
  <c r="L398" i="9"/>
  <c r="L390" i="9"/>
  <c r="V390" i="9" s="1"/>
  <c r="L384" i="9"/>
  <c r="V384" i="9" s="1"/>
  <c r="L383" i="9"/>
  <c r="V370" i="9"/>
  <c r="V369" i="9"/>
  <c r="L368" i="9"/>
  <c r="V368" i="9" s="1"/>
  <c r="V359" i="9"/>
  <c r="V358" i="9"/>
  <c r="V356" i="9"/>
  <c r="V348" i="9"/>
  <c r="V321" i="9"/>
  <c r="V320" i="9"/>
  <c r="L377" i="9"/>
  <c r="V377" i="9" s="1"/>
  <c r="L46" i="11"/>
  <c r="V46" i="11" s="1"/>
  <c r="L50" i="11"/>
  <c r="V50" i="11" s="1"/>
  <c r="L51" i="11"/>
  <c r="V51" i="11" s="1"/>
  <c r="L54" i="11"/>
  <c r="V54" i="11" s="1"/>
  <c r="L55" i="11"/>
  <c r="V55" i="11" s="1"/>
  <c r="L56" i="11"/>
  <c r="V56" i="11" s="1"/>
  <c r="L59" i="11"/>
  <c r="V59" i="11" s="1"/>
  <c r="L60" i="11"/>
  <c r="V60" i="11" s="1"/>
  <c r="L67" i="11"/>
  <c r="V67" i="11" s="1"/>
  <c r="L68" i="11"/>
  <c r="V68" i="11" s="1"/>
  <c r="L69" i="11"/>
  <c r="V69" i="11" s="1"/>
  <c r="L52" i="11"/>
  <c r="V52" i="11" s="1"/>
  <c r="L43" i="11"/>
  <c r="V43" i="11" s="1"/>
  <c r="L58" i="11"/>
  <c r="V58" i="11" s="1"/>
  <c r="R5" i="11"/>
  <c r="H5" i="11"/>
  <c r="M6" i="11" s="1"/>
  <c r="W6" i="11" s="1"/>
  <c r="L522" i="9"/>
  <c r="L523" i="9"/>
  <c r="L515" i="9"/>
  <c r="V515" i="9" s="1"/>
  <c r="L516" i="9"/>
  <c r="V516" i="9" s="1"/>
  <c r="L509" i="9"/>
  <c r="V509" i="9" s="1"/>
  <c r="L510" i="9"/>
  <c r="L511" i="9"/>
  <c r="V511" i="9" s="1"/>
  <c r="J507" i="9"/>
  <c r="T507" i="9" s="1"/>
  <c r="J515" i="9"/>
  <c r="T515" i="9" s="1"/>
  <c r="J520" i="9"/>
  <c r="T520" i="9" s="1"/>
  <c r="J512" i="9"/>
  <c r="T512" i="9" s="1"/>
  <c r="J509" i="9"/>
  <c r="T509" i="9" s="1"/>
  <c r="J517" i="9"/>
  <c r="T517" i="9" s="1"/>
  <c r="J522" i="9"/>
  <c r="T522" i="9" s="1"/>
  <c r="L367" i="9"/>
  <c r="V367" i="9" s="1"/>
  <c r="V398" i="9"/>
  <c r="U77" i="11"/>
  <c r="L75" i="11"/>
  <c r="V75" i="11" s="1"/>
  <c r="V523" i="9"/>
  <c r="V522" i="9"/>
  <c r="W517" i="9"/>
  <c r="K512" i="9"/>
  <c r="U512" i="9" s="1"/>
  <c r="V510" i="9"/>
  <c r="V503" i="9"/>
  <c r="V487" i="9"/>
  <c r="V450" i="9"/>
  <c r="V443" i="9"/>
  <c r="V435" i="9"/>
  <c r="V427" i="9"/>
  <c r="V408" i="9"/>
  <c r="V405" i="9"/>
  <c r="V404" i="9"/>
  <c r="V388" i="9"/>
  <c r="V381" i="9"/>
  <c r="L376" i="9"/>
  <c r="V376" i="9" s="1"/>
  <c r="L375" i="9"/>
  <c r="V375" i="9" s="1"/>
  <c r="V366" i="9"/>
  <c r="V365" i="9"/>
  <c r="V355" i="9"/>
  <c r="V354" i="9"/>
  <c r="V347" i="9"/>
  <c r="V346" i="9"/>
  <c r="J7" i="11"/>
  <c r="T7" i="11" s="1"/>
  <c r="J10" i="11"/>
  <c r="T10" i="11" s="1"/>
  <c r="J15" i="11"/>
  <c r="T15" i="11" s="1"/>
  <c r="J41" i="11"/>
  <c r="T41" i="11" s="1"/>
  <c r="J71" i="11"/>
  <c r="T71" i="11" s="1"/>
  <c r="J77" i="11"/>
  <c r="T77" i="11" s="1"/>
  <c r="J79" i="11"/>
  <c r="T79" i="11" s="1"/>
  <c r="J82" i="11"/>
  <c r="T82" i="11" s="1"/>
  <c r="J85" i="11"/>
  <c r="T85" i="11" s="1"/>
  <c r="J87" i="11"/>
  <c r="T87" i="11" s="1"/>
  <c r="J89" i="11"/>
  <c r="T89" i="11" s="1"/>
  <c r="E5" i="11"/>
  <c r="L512" i="9"/>
  <c r="V512" i="9" s="1"/>
  <c r="L513" i="9"/>
  <c r="L514" i="9"/>
  <c r="V514" i="9" s="1"/>
  <c r="L454" i="9"/>
  <c r="V454" i="9" s="1"/>
  <c r="L455" i="9"/>
  <c r="V455" i="9" s="1"/>
  <c r="L456" i="9"/>
  <c r="L457" i="9"/>
  <c r="V457" i="9" s="1"/>
  <c r="L458" i="9"/>
  <c r="L459" i="9"/>
  <c r="V459" i="9" s="1"/>
  <c r="L460" i="9"/>
  <c r="L461" i="9"/>
  <c r="V461" i="9" s="1"/>
  <c r="L451" i="9"/>
  <c r="V451" i="9" s="1"/>
  <c r="L84" i="11"/>
  <c r="V84" i="11" s="1"/>
  <c r="L76" i="11"/>
  <c r="V76" i="11" s="1"/>
  <c r="N5" i="11"/>
  <c r="Q6" i="11"/>
  <c r="L517" i="9"/>
  <c r="L518" i="9"/>
  <c r="L519" i="9"/>
  <c r="V519" i="9" s="1"/>
  <c r="L505" i="9"/>
  <c r="L477" i="9"/>
  <c r="V477" i="9" s="1"/>
  <c r="L478" i="9"/>
  <c r="V478" i="9" s="1"/>
  <c r="L479" i="9"/>
  <c r="V479" i="9" s="1"/>
  <c r="L480" i="9"/>
  <c r="V480" i="9" s="1"/>
  <c r="L481" i="9"/>
  <c r="V481" i="9" s="1"/>
  <c r="K385" i="9"/>
  <c r="K393" i="9"/>
  <c r="K401" i="9"/>
  <c r="K413" i="9"/>
  <c r="U413" i="9" s="1"/>
  <c r="K419" i="9"/>
  <c r="K391" i="9"/>
  <c r="K399" i="9"/>
  <c r="K411" i="9"/>
  <c r="U411" i="9" s="1"/>
  <c r="K417" i="9"/>
  <c r="K382" i="9"/>
  <c r="K389" i="9"/>
  <c r="U389" i="9" s="1"/>
  <c r="K397" i="9"/>
  <c r="K409" i="9"/>
  <c r="K403" i="9"/>
  <c r="K308" i="9"/>
  <c r="K315" i="9"/>
  <c r="U315" i="9" s="1"/>
  <c r="K318" i="9"/>
  <c r="K323" i="9"/>
  <c r="U323" i="9" s="1"/>
  <c r="K332" i="9"/>
  <c r="U332" i="9" s="1"/>
  <c r="K336" i="9"/>
  <c r="U336" i="9" s="1"/>
  <c r="K340" i="9"/>
  <c r="U340" i="9" s="1"/>
  <c r="K333" i="9"/>
  <c r="U333" i="9" s="1"/>
  <c r="K337" i="9"/>
  <c r="U337" i="9" s="1"/>
  <c r="K317" i="9"/>
  <c r="U317" i="9" s="1"/>
  <c r="K326" i="9"/>
  <c r="K335" i="9"/>
  <c r="U335" i="9" s="1"/>
  <c r="K339" i="9"/>
  <c r="U339" i="9" s="1"/>
  <c r="K343" i="9"/>
  <c r="U343" i="9" s="1"/>
  <c r="K316" i="9"/>
  <c r="U316" i="9" s="1"/>
  <c r="K325" i="9"/>
  <c r="U325" i="9" s="1"/>
  <c r="K334" i="9"/>
  <c r="U334" i="9" s="1"/>
  <c r="K338" i="9"/>
  <c r="U338" i="9" s="1"/>
  <c r="K342" i="9"/>
  <c r="U342" i="9" s="1"/>
  <c r="K324" i="9"/>
  <c r="U324" i="9" s="1"/>
  <c r="K341" i="9"/>
  <c r="U341" i="9" s="1"/>
  <c r="V513" i="9"/>
  <c r="V505" i="9"/>
  <c r="V501" i="9"/>
  <c r="U85" i="11"/>
  <c r="U15" i="11"/>
  <c r="U10" i="11"/>
  <c r="V518" i="9"/>
  <c r="V517" i="9"/>
  <c r="W512" i="9"/>
  <c r="V496" i="9"/>
  <c r="V488" i="9"/>
  <c r="V464" i="9"/>
  <c r="V460" i="9"/>
  <c r="V456" i="9"/>
  <c r="V452" i="9"/>
  <c r="V449" i="9"/>
  <c r="V448" i="9"/>
  <c r="V441" i="9"/>
  <c r="V433" i="9"/>
  <c r="V425" i="9"/>
  <c r="I418" i="9"/>
  <c r="S418" i="9" s="1"/>
  <c r="M412" i="9"/>
  <c r="W412" i="9" s="1"/>
  <c r="M400" i="9"/>
  <c r="W400" i="9" s="1"/>
  <c r="M392" i="9"/>
  <c r="W392" i="9" s="1"/>
  <c r="M327" i="9"/>
  <c r="W327" i="9" s="1"/>
  <c r="M328" i="9"/>
  <c r="W328" i="9" s="1"/>
  <c r="M329" i="9"/>
  <c r="W329" i="9" s="1"/>
  <c r="M330" i="9"/>
  <c r="W330" i="9" s="1"/>
  <c r="M331" i="9"/>
  <c r="W331" i="9" s="1"/>
  <c r="Q264" i="9"/>
  <c r="Q192" i="9"/>
  <c r="Q163" i="9"/>
  <c r="Q96" i="9"/>
  <c r="K501" i="8"/>
  <c r="U501" i="8" s="1"/>
  <c r="K502" i="8"/>
  <c r="U502" i="8" s="1"/>
  <c r="K503" i="8"/>
  <c r="U503" i="8" s="1"/>
  <c r="K453" i="8"/>
  <c r="U453" i="8" s="1"/>
  <c r="K454" i="8"/>
  <c r="U454" i="8" s="1"/>
  <c r="F408" i="8"/>
  <c r="K452" i="8" s="1"/>
  <c r="U452" i="8" s="1"/>
  <c r="M372" i="8"/>
  <c r="M377" i="8"/>
  <c r="M382" i="8"/>
  <c r="M387" i="8"/>
  <c r="W387" i="8" s="1"/>
  <c r="M392" i="8"/>
  <c r="M397" i="8"/>
  <c r="M402" i="8"/>
  <c r="L262" i="8"/>
  <c r="V262" i="8" s="1"/>
  <c r="L263" i="8"/>
  <c r="V263" i="8" s="1"/>
  <c r="L264" i="8"/>
  <c r="V264" i="8" s="1"/>
  <c r="L265" i="8"/>
  <c r="V265" i="8" s="1"/>
  <c r="L266" i="8"/>
  <c r="V266" i="8" s="1"/>
  <c r="L267" i="8"/>
  <c r="V267" i="8" s="1"/>
  <c r="L268" i="8"/>
  <c r="V268" i="8" s="1"/>
  <c r="M265" i="7"/>
  <c r="W265" i="7" s="1"/>
  <c r="K41" i="7"/>
  <c r="U41" i="7" s="1"/>
  <c r="K45" i="7"/>
  <c r="U45" i="7" s="1"/>
  <c r="K44" i="7"/>
  <c r="U44" i="7" s="1"/>
  <c r="K42" i="7"/>
  <c r="U42" i="7" s="1"/>
  <c r="G40" i="7"/>
  <c r="K43" i="7"/>
  <c r="U43" i="7" s="1"/>
  <c r="G42" i="6"/>
  <c r="J45" i="6"/>
  <c r="J47" i="6"/>
  <c r="J49" i="6"/>
  <c r="J56" i="6"/>
  <c r="J48" i="6"/>
  <c r="J57" i="6"/>
  <c r="J44" i="6"/>
  <c r="J66" i="6"/>
  <c r="J46" i="6"/>
  <c r="M420" i="9"/>
  <c r="W420" i="9" s="1"/>
  <c r="M421" i="9"/>
  <c r="W421" i="9" s="1"/>
  <c r="M422" i="9"/>
  <c r="W422" i="9" s="1"/>
  <c r="M423" i="9"/>
  <c r="W423" i="9" s="1"/>
  <c r="M424" i="9"/>
  <c r="W424" i="9" s="1"/>
  <c r="M425" i="9"/>
  <c r="W425" i="9" s="1"/>
  <c r="M426" i="9"/>
  <c r="W426" i="9" s="1"/>
  <c r="M427" i="9"/>
  <c r="W427" i="9" s="1"/>
  <c r="M428" i="9"/>
  <c r="W428" i="9" s="1"/>
  <c r="M429" i="9"/>
  <c r="W429" i="9" s="1"/>
  <c r="M430" i="9"/>
  <c r="W430" i="9" s="1"/>
  <c r="M431" i="9"/>
  <c r="W431" i="9" s="1"/>
  <c r="M432" i="9"/>
  <c r="W432" i="9" s="1"/>
  <c r="M433" i="9"/>
  <c r="W433" i="9" s="1"/>
  <c r="M434" i="9"/>
  <c r="W434" i="9" s="1"/>
  <c r="M435" i="9"/>
  <c r="W435" i="9" s="1"/>
  <c r="M436" i="9"/>
  <c r="W436" i="9" s="1"/>
  <c r="M437" i="9"/>
  <c r="W437" i="9" s="1"/>
  <c r="M438" i="9"/>
  <c r="W438" i="9" s="1"/>
  <c r="M439" i="9"/>
  <c r="W439" i="9" s="1"/>
  <c r="M440" i="9"/>
  <c r="W440" i="9" s="1"/>
  <c r="M441" i="9"/>
  <c r="W441" i="9" s="1"/>
  <c r="M442" i="9"/>
  <c r="W442" i="9" s="1"/>
  <c r="M443" i="9"/>
  <c r="W443" i="9" s="1"/>
  <c r="M444" i="9"/>
  <c r="W444" i="9" s="1"/>
  <c r="M445" i="9"/>
  <c r="W445" i="9" s="1"/>
  <c r="I420" i="9"/>
  <c r="S420" i="9" s="1"/>
  <c r="I421" i="9"/>
  <c r="S421" i="9" s="1"/>
  <c r="I422" i="9"/>
  <c r="S422" i="9" s="1"/>
  <c r="I423" i="9"/>
  <c r="S423" i="9" s="1"/>
  <c r="I424" i="9"/>
  <c r="S424" i="9" s="1"/>
  <c r="I425" i="9"/>
  <c r="S425" i="9" s="1"/>
  <c r="I426" i="9"/>
  <c r="S426" i="9" s="1"/>
  <c r="I427" i="9"/>
  <c r="S427" i="9" s="1"/>
  <c r="I428" i="9"/>
  <c r="S428" i="9" s="1"/>
  <c r="I429" i="9"/>
  <c r="S429" i="9" s="1"/>
  <c r="I430" i="9"/>
  <c r="S430" i="9" s="1"/>
  <c r="I431" i="9"/>
  <c r="S431" i="9" s="1"/>
  <c r="I432" i="9"/>
  <c r="S432" i="9" s="1"/>
  <c r="I433" i="9"/>
  <c r="S433" i="9" s="1"/>
  <c r="I434" i="9"/>
  <c r="S434" i="9" s="1"/>
  <c r="I435" i="9"/>
  <c r="S435" i="9" s="1"/>
  <c r="I436" i="9"/>
  <c r="S436" i="9" s="1"/>
  <c r="I437" i="9"/>
  <c r="S437" i="9" s="1"/>
  <c r="I438" i="9"/>
  <c r="S438" i="9" s="1"/>
  <c r="I439" i="9"/>
  <c r="S439" i="9" s="1"/>
  <c r="I440" i="9"/>
  <c r="S440" i="9" s="1"/>
  <c r="I441" i="9"/>
  <c r="S441" i="9" s="1"/>
  <c r="I442" i="9"/>
  <c r="S442" i="9" s="1"/>
  <c r="I443" i="9"/>
  <c r="S443" i="9" s="1"/>
  <c r="I444" i="9"/>
  <c r="S444" i="9" s="1"/>
  <c r="I445" i="9"/>
  <c r="S445" i="9" s="1"/>
  <c r="M414" i="9"/>
  <c r="W414" i="9" s="1"/>
  <c r="M415" i="9"/>
  <c r="W415" i="9" s="1"/>
  <c r="M416" i="9"/>
  <c r="W416" i="9" s="1"/>
  <c r="I414" i="9"/>
  <c r="S414" i="9" s="1"/>
  <c r="I415" i="9"/>
  <c r="S415" i="9" s="1"/>
  <c r="I416" i="9"/>
  <c r="S416" i="9" s="1"/>
  <c r="M402" i="9"/>
  <c r="W402" i="9" s="1"/>
  <c r="I402" i="9"/>
  <c r="S402" i="9" s="1"/>
  <c r="M394" i="9"/>
  <c r="W394" i="9" s="1"/>
  <c r="I394" i="9"/>
  <c r="S394" i="9" s="1"/>
  <c r="M386" i="9"/>
  <c r="W386" i="9" s="1"/>
  <c r="I386" i="9"/>
  <c r="S386" i="9" s="1"/>
  <c r="M372" i="9"/>
  <c r="W372" i="9" s="1"/>
  <c r="M373" i="9"/>
  <c r="W373" i="9" s="1"/>
  <c r="I372" i="9"/>
  <c r="S372" i="9" s="1"/>
  <c r="I373" i="9"/>
  <c r="S373" i="9" s="1"/>
  <c r="M362" i="9"/>
  <c r="W362" i="9" s="1"/>
  <c r="M363" i="9"/>
  <c r="W363" i="9" s="1"/>
  <c r="I362" i="9"/>
  <c r="S362" i="9" s="1"/>
  <c r="I363" i="9"/>
  <c r="S363" i="9" s="1"/>
  <c r="M345" i="9"/>
  <c r="W345" i="9" s="1"/>
  <c r="M346" i="9"/>
  <c r="W346" i="9" s="1"/>
  <c r="M347" i="9"/>
  <c r="W347" i="9" s="1"/>
  <c r="M348" i="9"/>
  <c r="W348" i="9" s="1"/>
  <c r="M349" i="9"/>
  <c r="W349" i="9" s="1"/>
  <c r="M350" i="9"/>
  <c r="W350" i="9" s="1"/>
  <c r="M351" i="9"/>
  <c r="W351" i="9" s="1"/>
  <c r="M352" i="9"/>
  <c r="W352" i="9" s="1"/>
  <c r="M353" i="9"/>
  <c r="W353" i="9" s="1"/>
  <c r="M354" i="9"/>
  <c r="W354" i="9" s="1"/>
  <c r="M355" i="9"/>
  <c r="W355" i="9" s="1"/>
  <c r="M356" i="9"/>
  <c r="W356" i="9" s="1"/>
  <c r="M357" i="9"/>
  <c r="W357" i="9" s="1"/>
  <c r="M358" i="9"/>
  <c r="W358" i="9" s="1"/>
  <c r="M359" i="9"/>
  <c r="W359" i="9" s="1"/>
  <c r="M360" i="9"/>
  <c r="W360" i="9" s="1"/>
  <c r="I345" i="9"/>
  <c r="S345" i="9" s="1"/>
  <c r="I346" i="9"/>
  <c r="S346" i="9" s="1"/>
  <c r="I347" i="9"/>
  <c r="S347" i="9" s="1"/>
  <c r="I348" i="9"/>
  <c r="S348" i="9" s="1"/>
  <c r="I349" i="9"/>
  <c r="S349" i="9" s="1"/>
  <c r="I350" i="9"/>
  <c r="S350" i="9" s="1"/>
  <c r="I351" i="9"/>
  <c r="S351" i="9" s="1"/>
  <c r="I352" i="9"/>
  <c r="S352" i="9" s="1"/>
  <c r="I353" i="9"/>
  <c r="S353" i="9" s="1"/>
  <c r="I354" i="9"/>
  <c r="S354" i="9" s="1"/>
  <c r="I355" i="9"/>
  <c r="S355" i="9" s="1"/>
  <c r="I356" i="9"/>
  <c r="S356" i="9" s="1"/>
  <c r="I357" i="9"/>
  <c r="S357" i="9" s="1"/>
  <c r="I358" i="9"/>
  <c r="S358" i="9" s="1"/>
  <c r="I359" i="9"/>
  <c r="S359" i="9" s="1"/>
  <c r="I360" i="9"/>
  <c r="S360" i="9" s="1"/>
  <c r="M319" i="9"/>
  <c r="W319" i="9" s="1"/>
  <c r="M320" i="9"/>
  <c r="W320" i="9" s="1"/>
  <c r="M321" i="9"/>
  <c r="W321" i="9" s="1"/>
  <c r="M322" i="9"/>
  <c r="W322" i="9" s="1"/>
  <c r="I319" i="9"/>
  <c r="S319" i="9" s="1"/>
  <c r="I320" i="9"/>
  <c r="S320" i="9" s="1"/>
  <c r="I321" i="9"/>
  <c r="S321" i="9" s="1"/>
  <c r="I322" i="9"/>
  <c r="S322" i="9" s="1"/>
  <c r="Q309" i="9"/>
  <c r="K264" i="9"/>
  <c r="U264" i="9" s="1"/>
  <c r="K265" i="9"/>
  <c r="U265" i="9" s="1"/>
  <c r="K266" i="9"/>
  <c r="U266" i="9" s="1"/>
  <c r="K267" i="9"/>
  <c r="U267" i="9" s="1"/>
  <c r="K268" i="9"/>
  <c r="U268" i="9" s="1"/>
  <c r="K269" i="9"/>
  <c r="U269" i="9" s="1"/>
  <c r="K270" i="9"/>
  <c r="U270" i="9" s="1"/>
  <c r="K271" i="9"/>
  <c r="U271" i="9" s="1"/>
  <c r="K272" i="9"/>
  <c r="U272" i="9" s="1"/>
  <c r="K273" i="9"/>
  <c r="U273" i="9" s="1"/>
  <c r="K274" i="9"/>
  <c r="U274" i="9" s="1"/>
  <c r="K275" i="9"/>
  <c r="U275" i="9" s="1"/>
  <c r="K276" i="9"/>
  <c r="U276" i="9" s="1"/>
  <c r="K277" i="9"/>
  <c r="U277" i="9" s="1"/>
  <c r="K278" i="9"/>
  <c r="U278" i="9" s="1"/>
  <c r="K279" i="9"/>
  <c r="U279" i="9" s="1"/>
  <c r="K280" i="9"/>
  <c r="U280" i="9" s="1"/>
  <c r="K281" i="9"/>
  <c r="U281" i="9" s="1"/>
  <c r="K282" i="9"/>
  <c r="U282" i="9" s="1"/>
  <c r="K283" i="9"/>
  <c r="U283" i="9" s="1"/>
  <c r="K248" i="9"/>
  <c r="U248" i="9" s="1"/>
  <c r="K249" i="9"/>
  <c r="U249" i="9" s="1"/>
  <c r="K214" i="9"/>
  <c r="K215" i="9"/>
  <c r="U215" i="9" s="1"/>
  <c r="K216" i="9"/>
  <c r="U216" i="9" s="1"/>
  <c r="K197" i="9"/>
  <c r="K198" i="9"/>
  <c r="U198" i="9" s="1"/>
  <c r="K199" i="9"/>
  <c r="U199" i="9" s="1"/>
  <c r="K193" i="9"/>
  <c r="U193" i="9" s="1"/>
  <c r="K194" i="9"/>
  <c r="U194" i="9" s="1"/>
  <c r="K189" i="9"/>
  <c r="U189" i="9" s="1"/>
  <c r="K164" i="9"/>
  <c r="U164" i="9" s="1"/>
  <c r="K165" i="9"/>
  <c r="U165" i="9" s="1"/>
  <c r="K166" i="9"/>
  <c r="U166" i="9" s="1"/>
  <c r="K167" i="9"/>
  <c r="U167" i="9" s="1"/>
  <c r="K168" i="9"/>
  <c r="U168" i="9" s="1"/>
  <c r="K169" i="9"/>
  <c r="U169" i="9" s="1"/>
  <c r="K170" i="9"/>
  <c r="U170" i="9" s="1"/>
  <c r="K171" i="9"/>
  <c r="U171" i="9" s="1"/>
  <c r="K172" i="9"/>
  <c r="U172" i="9" s="1"/>
  <c r="K173" i="9"/>
  <c r="U173" i="9" s="1"/>
  <c r="K174" i="9"/>
  <c r="U174" i="9" s="1"/>
  <c r="K175" i="9"/>
  <c r="U175" i="9" s="1"/>
  <c r="K176" i="9"/>
  <c r="U176" i="9" s="1"/>
  <c r="K177" i="9"/>
  <c r="U177" i="9" s="1"/>
  <c r="K178" i="9"/>
  <c r="U178" i="9" s="1"/>
  <c r="K179" i="9"/>
  <c r="U179" i="9" s="1"/>
  <c r="K180" i="9"/>
  <c r="U180" i="9" s="1"/>
  <c r="K181" i="9"/>
  <c r="U181" i="9" s="1"/>
  <c r="K182" i="9"/>
  <c r="U182" i="9" s="1"/>
  <c r="K97" i="9"/>
  <c r="U97" i="9" s="1"/>
  <c r="K98" i="9"/>
  <c r="U98" i="9" s="1"/>
  <c r="K99" i="9"/>
  <c r="U99" i="9" s="1"/>
  <c r="K100" i="9"/>
  <c r="U100" i="9" s="1"/>
  <c r="K101" i="9"/>
  <c r="U101" i="9" s="1"/>
  <c r="K102" i="9"/>
  <c r="U102" i="9" s="1"/>
  <c r="K103" i="9"/>
  <c r="U103" i="9" s="1"/>
  <c r="K104" i="9"/>
  <c r="U104" i="9" s="1"/>
  <c r="K105" i="9"/>
  <c r="U105" i="9" s="1"/>
  <c r="K106" i="9"/>
  <c r="U106" i="9" s="1"/>
  <c r="K107" i="9"/>
  <c r="U107" i="9" s="1"/>
  <c r="K108" i="9"/>
  <c r="U108" i="9" s="1"/>
  <c r="K109" i="9"/>
  <c r="U109" i="9" s="1"/>
  <c r="K110" i="9"/>
  <c r="U110" i="9" s="1"/>
  <c r="K111" i="9"/>
  <c r="U111" i="9" s="1"/>
  <c r="K112" i="9"/>
  <c r="U112" i="9" s="1"/>
  <c r="K113" i="9"/>
  <c r="U113" i="9" s="1"/>
  <c r="K114" i="9"/>
  <c r="U114" i="9" s="1"/>
  <c r="K115" i="9"/>
  <c r="U115" i="9" s="1"/>
  <c r="K116" i="9"/>
  <c r="U116" i="9" s="1"/>
  <c r="K117" i="9"/>
  <c r="U117" i="9" s="1"/>
  <c r="K118" i="9"/>
  <c r="U118" i="9" s="1"/>
  <c r="K119" i="9"/>
  <c r="U119" i="9" s="1"/>
  <c r="K120" i="9"/>
  <c r="U120" i="9" s="1"/>
  <c r="K121" i="9"/>
  <c r="U121" i="9" s="1"/>
  <c r="K122" i="9"/>
  <c r="U122" i="9" s="1"/>
  <c r="K123" i="9"/>
  <c r="U123" i="9" s="1"/>
  <c r="K124" i="9"/>
  <c r="U124" i="9" s="1"/>
  <c r="K125" i="9"/>
  <c r="U125" i="9" s="1"/>
  <c r="K126" i="9"/>
  <c r="U126" i="9" s="1"/>
  <c r="K127" i="9"/>
  <c r="U127" i="9" s="1"/>
  <c r="K128" i="9"/>
  <c r="U128" i="9" s="1"/>
  <c r="I87" i="9"/>
  <c r="S87" i="9" s="1"/>
  <c r="I88" i="9"/>
  <c r="S88" i="9" s="1"/>
  <c r="I89" i="9"/>
  <c r="S89" i="9" s="1"/>
  <c r="I90" i="9"/>
  <c r="S90" i="9" s="1"/>
  <c r="I91" i="9"/>
  <c r="S91" i="9" s="1"/>
  <c r="G87" i="9"/>
  <c r="M10" i="9"/>
  <c r="W10" i="9" s="1"/>
  <c r="M11" i="9"/>
  <c r="W11" i="9" s="1"/>
  <c r="M12" i="9"/>
  <c r="W12" i="9" s="1"/>
  <c r="M13" i="9"/>
  <c r="W13" i="9" s="1"/>
  <c r="M14" i="9"/>
  <c r="W14" i="9" s="1"/>
  <c r="M15" i="9"/>
  <c r="W15" i="9" s="1"/>
  <c r="M16" i="9"/>
  <c r="W16" i="9" s="1"/>
  <c r="M17" i="9"/>
  <c r="W17" i="9" s="1"/>
  <c r="M18" i="9"/>
  <c r="W18" i="9" s="1"/>
  <c r="M19" i="9"/>
  <c r="W19" i="9" s="1"/>
  <c r="M20" i="9"/>
  <c r="W20" i="9" s="1"/>
  <c r="M21" i="9"/>
  <c r="W21" i="9" s="1"/>
  <c r="M22" i="9"/>
  <c r="W22" i="9" s="1"/>
  <c r="M23" i="9"/>
  <c r="W23" i="9" s="1"/>
  <c r="M24" i="9"/>
  <c r="W24" i="9" s="1"/>
  <c r="M25" i="9"/>
  <c r="W25" i="9" s="1"/>
  <c r="M26" i="9"/>
  <c r="W26" i="9" s="1"/>
  <c r="M27" i="9"/>
  <c r="W27" i="9" s="1"/>
  <c r="M28" i="9"/>
  <c r="W28" i="9" s="1"/>
  <c r="M29" i="9"/>
  <c r="W29" i="9" s="1"/>
  <c r="M30" i="9"/>
  <c r="W30" i="9" s="1"/>
  <c r="M31" i="9"/>
  <c r="W31" i="9" s="1"/>
  <c r="M32" i="9"/>
  <c r="W32" i="9" s="1"/>
  <c r="M33" i="9"/>
  <c r="W33" i="9" s="1"/>
  <c r="M34" i="9"/>
  <c r="W34" i="9" s="1"/>
  <c r="M35" i="9"/>
  <c r="W35" i="9" s="1"/>
  <c r="M36" i="9"/>
  <c r="W36" i="9" s="1"/>
  <c r="M37" i="9"/>
  <c r="W37" i="9" s="1"/>
  <c r="M38" i="9"/>
  <c r="W38" i="9" s="1"/>
  <c r="M39" i="9"/>
  <c r="W39" i="9" s="1"/>
  <c r="M40" i="9"/>
  <c r="W40" i="9" s="1"/>
  <c r="M41" i="9"/>
  <c r="W41" i="9" s="1"/>
  <c r="M42" i="9"/>
  <c r="W42" i="9" s="1"/>
  <c r="M43" i="9"/>
  <c r="W43" i="9" s="1"/>
  <c r="M44" i="9"/>
  <c r="W44" i="9" s="1"/>
  <c r="L483" i="8"/>
  <c r="V483" i="8" s="1"/>
  <c r="L484" i="8"/>
  <c r="V484" i="8" s="1"/>
  <c r="Q465" i="8"/>
  <c r="S462" i="8"/>
  <c r="Q462" i="8"/>
  <c r="Q459" i="8"/>
  <c r="J410" i="8"/>
  <c r="T410" i="8" s="1"/>
  <c r="J411" i="8"/>
  <c r="T411" i="8" s="1"/>
  <c r="U395" i="9"/>
  <c r="K380" i="9"/>
  <c r="M90" i="11"/>
  <c r="W90" i="11" s="1"/>
  <c r="I90" i="11"/>
  <c r="S90" i="11" s="1"/>
  <c r="M88" i="11"/>
  <c r="W88" i="11" s="1"/>
  <c r="I88" i="11"/>
  <c r="S88" i="11" s="1"/>
  <c r="M86" i="11"/>
  <c r="W86" i="11" s="1"/>
  <c r="I86" i="11"/>
  <c r="S86" i="11" s="1"/>
  <c r="M84" i="11"/>
  <c r="W84" i="11" s="1"/>
  <c r="I84" i="11"/>
  <c r="S84" i="11" s="1"/>
  <c r="M83" i="11"/>
  <c r="W83" i="11" s="1"/>
  <c r="I83" i="11"/>
  <c r="S83" i="11" s="1"/>
  <c r="M81" i="11"/>
  <c r="W81" i="11" s="1"/>
  <c r="I81" i="11"/>
  <c r="S81" i="11" s="1"/>
  <c r="M80" i="11"/>
  <c r="W80" i="11" s="1"/>
  <c r="I80" i="11"/>
  <c r="S80" i="11" s="1"/>
  <c r="M78" i="11"/>
  <c r="W78" i="11" s="1"/>
  <c r="I78" i="11"/>
  <c r="S78" i="11" s="1"/>
  <c r="M76" i="11"/>
  <c r="W76" i="11" s="1"/>
  <c r="I76" i="11"/>
  <c r="S76" i="11" s="1"/>
  <c r="M75" i="11"/>
  <c r="W75" i="11" s="1"/>
  <c r="I75" i="11"/>
  <c r="S75" i="11" s="1"/>
  <c r="M74" i="11"/>
  <c r="W74" i="11" s="1"/>
  <c r="I74" i="11"/>
  <c r="S74" i="11" s="1"/>
  <c r="M73" i="11"/>
  <c r="W73" i="11" s="1"/>
  <c r="I73" i="11"/>
  <c r="S73" i="11" s="1"/>
  <c r="M72" i="11"/>
  <c r="W72" i="11" s="1"/>
  <c r="I72" i="11"/>
  <c r="S72" i="11" s="1"/>
  <c r="M70" i="11"/>
  <c r="W70" i="11" s="1"/>
  <c r="I70" i="11"/>
  <c r="S70" i="11" s="1"/>
  <c r="M69" i="11"/>
  <c r="W69" i="11" s="1"/>
  <c r="I69" i="11"/>
  <c r="S69" i="11" s="1"/>
  <c r="M68" i="11"/>
  <c r="W68" i="11" s="1"/>
  <c r="I68" i="11"/>
  <c r="S68" i="11" s="1"/>
  <c r="M67" i="11"/>
  <c r="W67" i="11" s="1"/>
  <c r="I67" i="11"/>
  <c r="S67" i="11" s="1"/>
  <c r="M66" i="11"/>
  <c r="W66" i="11" s="1"/>
  <c r="I66" i="11"/>
  <c r="S66" i="11" s="1"/>
  <c r="M65" i="11"/>
  <c r="W65" i="11" s="1"/>
  <c r="I65" i="11"/>
  <c r="S65" i="11" s="1"/>
  <c r="M64" i="11"/>
  <c r="W64" i="11" s="1"/>
  <c r="I64" i="11"/>
  <c r="S64" i="11" s="1"/>
  <c r="M63" i="11"/>
  <c r="W63" i="11" s="1"/>
  <c r="I63" i="11"/>
  <c r="S63" i="11" s="1"/>
  <c r="M62" i="11"/>
  <c r="W62" i="11" s="1"/>
  <c r="I62" i="11"/>
  <c r="S62" i="11" s="1"/>
  <c r="M61" i="11"/>
  <c r="W61" i="11" s="1"/>
  <c r="I61" i="11"/>
  <c r="S61" i="11" s="1"/>
  <c r="M60" i="11"/>
  <c r="W60" i="11" s="1"/>
  <c r="I60" i="11"/>
  <c r="S60" i="11" s="1"/>
  <c r="M59" i="11"/>
  <c r="W59" i="11" s="1"/>
  <c r="I59" i="11"/>
  <c r="S59" i="11" s="1"/>
  <c r="M58" i="11"/>
  <c r="W58" i="11" s="1"/>
  <c r="I58" i="11"/>
  <c r="S58" i="11" s="1"/>
  <c r="M57" i="11"/>
  <c r="W57" i="11" s="1"/>
  <c r="I57" i="11"/>
  <c r="S57" i="11" s="1"/>
  <c r="M56" i="11"/>
  <c r="W56" i="11" s="1"/>
  <c r="I56" i="11"/>
  <c r="S56" i="11" s="1"/>
  <c r="M55" i="11"/>
  <c r="W55" i="11" s="1"/>
  <c r="I55" i="11"/>
  <c r="S55" i="11" s="1"/>
  <c r="M54" i="11"/>
  <c r="W54" i="11" s="1"/>
  <c r="I54" i="11"/>
  <c r="S54" i="11" s="1"/>
  <c r="M53" i="11"/>
  <c r="W53" i="11" s="1"/>
  <c r="I53" i="11"/>
  <c r="S53" i="11" s="1"/>
  <c r="M52" i="11"/>
  <c r="W52" i="11" s="1"/>
  <c r="I52" i="11"/>
  <c r="S52" i="11" s="1"/>
  <c r="M51" i="11"/>
  <c r="W51" i="11" s="1"/>
  <c r="I51" i="11"/>
  <c r="S51" i="11" s="1"/>
  <c r="M50" i="11"/>
  <c r="W50" i="11" s="1"/>
  <c r="I50" i="11"/>
  <c r="S50" i="11" s="1"/>
  <c r="M49" i="11"/>
  <c r="W49" i="11" s="1"/>
  <c r="I49" i="11"/>
  <c r="S49" i="11" s="1"/>
  <c r="M48" i="11"/>
  <c r="W48" i="11" s="1"/>
  <c r="I48" i="11"/>
  <c r="S48" i="11" s="1"/>
  <c r="M47" i="11"/>
  <c r="W47" i="11" s="1"/>
  <c r="I47" i="11"/>
  <c r="S47" i="11" s="1"/>
  <c r="M46" i="11"/>
  <c r="W46" i="11" s="1"/>
  <c r="I46" i="11"/>
  <c r="S46" i="11" s="1"/>
  <c r="M45" i="11"/>
  <c r="W45" i="11" s="1"/>
  <c r="I45" i="11"/>
  <c r="S45" i="11" s="1"/>
  <c r="M44" i="11"/>
  <c r="W44" i="11" s="1"/>
  <c r="I44" i="11"/>
  <c r="S44" i="11" s="1"/>
  <c r="M43" i="11"/>
  <c r="W43" i="11" s="1"/>
  <c r="I43" i="11"/>
  <c r="S43" i="11" s="1"/>
  <c r="M42" i="11"/>
  <c r="W42" i="11" s="1"/>
  <c r="I42" i="11"/>
  <c r="S42" i="11" s="1"/>
  <c r="M40" i="11"/>
  <c r="W40" i="11" s="1"/>
  <c r="I40" i="11"/>
  <c r="S40" i="11" s="1"/>
  <c r="M39" i="11"/>
  <c r="W39" i="11" s="1"/>
  <c r="I39" i="11"/>
  <c r="S39" i="11" s="1"/>
  <c r="M38" i="11"/>
  <c r="W38" i="11" s="1"/>
  <c r="I38" i="11"/>
  <c r="S38" i="11" s="1"/>
  <c r="M37" i="11"/>
  <c r="W37" i="11" s="1"/>
  <c r="I37" i="11"/>
  <c r="S37" i="11" s="1"/>
  <c r="M36" i="11"/>
  <c r="W36" i="11" s="1"/>
  <c r="I36" i="11"/>
  <c r="S36" i="11" s="1"/>
  <c r="M35" i="11"/>
  <c r="W35" i="11" s="1"/>
  <c r="I35" i="11"/>
  <c r="S35" i="11" s="1"/>
  <c r="M34" i="11"/>
  <c r="W34" i="11" s="1"/>
  <c r="I34" i="11"/>
  <c r="S34" i="11" s="1"/>
  <c r="M33" i="11"/>
  <c r="W33" i="11" s="1"/>
  <c r="I33" i="11"/>
  <c r="S33" i="11" s="1"/>
  <c r="M32" i="11"/>
  <c r="W32" i="11" s="1"/>
  <c r="I32" i="11"/>
  <c r="S32" i="11" s="1"/>
  <c r="M31" i="11"/>
  <c r="W31" i="11" s="1"/>
  <c r="I31" i="11"/>
  <c r="S31" i="11" s="1"/>
  <c r="M30" i="11"/>
  <c r="W30" i="11" s="1"/>
  <c r="I30" i="11"/>
  <c r="S30" i="11" s="1"/>
  <c r="M29" i="11"/>
  <c r="W29" i="11" s="1"/>
  <c r="I29" i="11"/>
  <c r="S29" i="11" s="1"/>
  <c r="M28" i="11"/>
  <c r="W28" i="11" s="1"/>
  <c r="I28" i="11"/>
  <c r="S28" i="11" s="1"/>
  <c r="M27" i="11"/>
  <c r="W27" i="11" s="1"/>
  <c r="I27" i="11"/>
  <c r="S27" i="11" s="1"/>
  <c r="M26" i="11"/>
  <c r="W26" i="11" s="1"/>
  <c r="I26" i="11"/>
  <c r="S26" i="11" s="1"/>
  <c r="M25" i="11"/>
  <c r="W25" i="11" s="1"/>
  <c r="I25" i="11"/>
  <c r="S25" i="11" s="1"/>
  <c r="M24" i="11"/>
  <c r="W24" i="11" s="1"/>
  <c r="I24" i="11"/>
  <c r="S24" i="11" s="1"/>
  <c r="M23" i="11"/>
  <c r="W23" i="11" s="1"/>
  <c r="I23" i="11"/>
  <c r="S23" i="11" s="1"/>
  <c r="M22" i="11"/>
  <c r="W22" i="11" s="1"/>
  <c r="I22" i="11"/>
  <c r="S22" i="11" s="1"/>
  <c r="M21" i="11"/>
  <c r="W21" i="11" s="1"/>
  <c r="I21" i="11"/>
  <c r="S21" i="11" s="1"/>
  <c r="M20" i="11"/>
  <c r="W20" i="11" s="1"/>
  <c r="I20" i="11"/>
  <c r="S20" i="11" s="1"/>
  <c r="M19" i="11"/>
  <c r="W19" i="11" s="1"/>
  <c r="I19" i="11"/>
  <c r="S19" i="11" s="1"/>
  <c r="M18" i="11"/>
  <c r="W18" i="11" s="1"/>
  <c r="I18" i="11"/>
  <c r="S18" i="11" s="1"/>
  <c r="M17" i="11"/>
  <c r="W17" i="11" s="1"/>
  <c r="I17" i="11"/>
  <c r="S17" i="11" s="1"/>
  <c r="M16" i="11"/>
  <c r="W16" i="11" s="1"/>
  <c r="I16" i="11"/>
  <c r="S16" i="11" s="1"/>
  <c r="M14" i="11"/>
  <c r="W14" i="11" s="1"/>
  <c r="I14" i="11"/>
  <c r="S14" i="11" s="1"/>
  <c r="M13" i="11"/>
  <c r="W13" i="11" s="1"/>
  <c r="I13" i="11"/>
  <c r="S13" i="11" s="1"/>
  <c r="M12" i="11"/>
  <c r="W12" i="11" s="1"/>
  <c r="I12" i="11"/>
  <c r="S12" i="11" s="1"/>
  <c r="M11" i="11"/>
  <c r="W11" i="11" s="1"/>
  <c r="I11" i="11"/>
  <c r="S11" i="11" s="1"/>
  <c r="M9" i="11"/>
  <c r="W9" i="11" s="1"/>
  <c r="I9" i="11"/>
  <c r="S9" i="11" s="1"/>
  <c r="M8" i="11"/>
  <c r="W8" i="11" s="1"/>
  <c r="I8" i="11"/>
  <c r="S8" i="11" s="1"/>
  <c r="U7" i="11"/>
  <c r="Q7" i="11"/>
  <c r="M7" i="11"/>
  <c r="W7" i="11" s="1"/>
  <c r="K523" i="9"/>
  <c r="U523" i="9" s="1"/>
  <c r="S522" i="9"/>
  <c r="K521" i="9"/>
  <c r="U521" i="9" s="1"/>
  <c r="S520" i="9"/>
  <c r="K519" i="9"/>
  <c r="U519" i="9" s="1"/>
  <c r="K518" i="9"/>
  <c r="U518" i="9" s="1"/>
  <c r="K516" i="9"/>
  <c r="U516" i="9" s="1"/>
  <c r="S515" i="9"/>
  <c r="K514" i="9"/>
  <c r="U514" i="9" s="1"/>
  <c r="K513" i="9"/>
  <c r="U513" i="9" s="1"/>
  <c r="S512" i="9"/>
  <c r="K511" i="9"/>
  <c r="U511" i="9" s="1"/>
  <c r="K510" i="9"/>
  <c r="U510" i="9" s="1"/>
  <c r="S509" i="9"/>
  <c r="K508" i="9"/>
  <c r="U508" i="9" s="1"/>
  <c r="W507" i="9"/>
  <c r="S507" i="9"/>
  <c r="K507" i="9"/>
  <c r="U507" i="9" s="1"/>
  <c r="G507" i="9"/>
  <c r="K505" i="9"/>
  <c r="U505" i="9" s="1"/>
  <c r="K503" i="9"/>
  <c r="U503" i="9" s="1"/>
  <c r="K501" i="9"/>
  <c r="U501" i="9" s="1"/>
  <c r="S500" i="9"/>
  <c r="K499" i="9"/>
  <c r="U499" i="9" s="1"/>
  <c r="K497" i="9"/>
  <c r="U497" i="9" s="1"/>
  <c r="K496" i="9"/>
  <c r="U496" i="9" s="1"/>
  <c r="K495" i="9"/>
  <c r="U495" i="9" s="1"/>
  <c r="K494" i="9"/>
  <c r="U494" i="9" s="1"/>
  <c r="K493" i="9"/>
  <c r="U493" i="9" s="1"/>
  <c r="K492" i="9"/>
  <c r="U492" i="9" s="1"/>
  <c r="K491" i="9"/>
  <c r="U491" i="9" s="1"/>
  <c r="K490" i="9"/>
  <c r="U490" i="9" s="1"/>
  <c r="K488" i="9"/>
  <c r="U488" i="9" s="1"/>
  <c r="K487" i="9"/>
  <c r="U487" i="9" s="1"/>
  <c r="K486" i="9"/>
  <c r="U486" i="9" s="1"/>
  <c r="K485" i="9"/>
  <c r="U485" i="9" s="1"/>
  <c r="K484" i="9"/>
  <c r="U484" i="9" s="1"/>
  <c r="K483" i="9"/>
  <c r="U483" i="9" s="1"/>
  <c r="S482" i="9"/>
  <c r="K481" i="9"/>
  <c r="U481" i="9" s="1"/>
  <c r="K480" i="9"/>
  <c r="U480" i="9" s="1"/>
  <c r="K479" i="9"/>
  <c r="U479" i="9" s="1"/>
  <c r="K478" i="9"/>
  <c r="U478" i="9" s="1"/>
  <c r="K477" i="9"/>
  <c r="U477" i="9" s="1"/>
  <c r="K475" i="9"/>
  <c r="U475" i="9" s="1"/>
  <c r="S474" i="9"/>
  <c r="K473" i="9"/>
  <c r="U473" i="9" s="1"/>
  <c r="K472" i="9"/>
  <c r="U472" i="9" s="1"/>
  <c r="K471" i="9"/>
  <c r="U471" i="9" s="1"/>
  <c r="K470" i="9"/>
  <c r="U470" i="9" s="1"/>
  <c r="K469" i="9"/>
  <c r="U469" i="9" s="1"/>
  <c r="K468" i="9"/>
  <c r="U468" i="9" s="1"/>
  <c r="K467" i="9"/>
  <c r="U467" i="9" s="1"/>
  <c r="K466" i="9"/>
  <c r="U466" i="9" s="1"/>
  <c r="K465" i="9"/>
  <c r="U465" i="9" s="1"/>
  <c r="K464" i="9"/>
  <c r="U464" i="9" s="1"/>
  <c r="K463" i="9"/>
  <c r="U463" i="9" s="1"/>
  <c r="K461" i="9"/>
  <c r="U461" i="9" s="1"/>
  <c r="K460" i="9"/>
  <c r="U460" i="9" s="1"/>
  <c r="K459" i="9"/>
  <c r="U459" i="9" s="1"/>
  <c r="K458" i="9"/>
  <c r="U458" i="9" s="1"/>
  <c r="K457" i="9"/>
  <c r="U457" i="9" s="1"/>
  <c r="K456" i="9"/>
  <c r="U456" i="9" s="1"/>
  <c r="K455" i="9"/>
  <c r="U455" i="9" s="1"/>
  <c r="K454" i="9"/>
  <c r="U454" i="9" s="1"/>
  <c r="K453" i="9"/>
  <c r="U453" i="9" s="1"/>
  <c r="K449" i="9"/>
  <c r="U449" i="9" s="1"/>
  <c r="K442" i="9"/>
  <c r="U442" i="9" s="1"/>
  <c r="K438" i="9"/>
  <c r="U438" i="9" s="1"/>
  <c r="K434" i="9"/>
  <c r="U434" i="9" s="1"/>
  <c r="K430" i="9"/>
  <c r="U430" i="9" s="1"/>
  <c r="K426" i="9"/>
  <c r="U426" i="9" s="1"/>
  <c r="K422" i="9"/>
  <c r="U422" i="9" s="1"/>
  <c r="Q419" i="9"/>
  <c r="J417" i="9"/>
  <c r="T417" i="9" s="1"/>
  <c r="Q413" i="9"/>
  <c r="J411" i="9"/>
  <c r="T411" i="9" s="1"/>
  <c r="U409" i="9"/>
  <c r="K405" i="9"/>
  <c r="U405" i="9" s="1"/>
  <c r="Q401" i="9"/>
  <c r="J399" i="9"/>
  <c r="T399" i="9" s="1"/>
  <c r="U397" i="9"/>
  <c r="Q393" i="9"/>
  <c r="J391" i="9"/>
  <c r="T391" i="9" s="1"/>
  <c r="Q385" i="9"/>
  <c r="U382" i="9"/>
  <c r="Q371" i="9"/>
  <c r="Q361" i="9"/>
  <c r="K359" i="9"/>
  <c r="U359" i="9" s="1"/>
  <c r="K355" i="9"/>
  <c r="U355" i="9" s="1"/>
  <c r="K351" i="9"/>
  <c r="U351" i="9" s="1"/>
  <c r="K347" i="9"/>
  <c r="U347" i="9" s="1"/>
  <c r="Q344" i="9"/>
  <c r="K321" i="9"/>
  <c r="U321" i="9" s="1"/>
  <c r="Q318" i="9"/>
  <c r="N308" i="9"/>
  <c r="J200" i="9"/>
  <c r="T200" i="9" s="1"/>
  <c r="I190" i="9"/>
  <c r="I183" i="9"/>
  <c r="S183" i="9" s="1"/>
  <c r="I129" i="9"/>
  <c r="L90" i="9"/>
  <c r="L75" i="9"/>
  <c r="V72" i="9"/>
  <c r="V70" i="9"/>
  <c r="V68" i="9"/>
  <c r="V66" i="9"/>
  <c r="V64" i="9"/>
  <c r="V62" i="9"/>
  <c r="V60" i="9"/>
  <c r="V58" i="9"/>
  <c r="L8" i="9"/>
  <c r="V8" i="9" s="1"/>
  <c r="R495" i="8"/>
  <c r="I482" i="8"/>
  <c r="S482" i="8" s="1"/>
  <c r="J470" i="8"/>
  <c r="T470" i="8" s="1"/>
  <c r="J448" i="8"/>
  <c r="T448" i="8" s="1"/>
  <c r="J432" i="8"/>
  <c r="T432" i="8" s="1"/>
  <c r="J416" i="8"/>
  <c r="T416" i="8" s="1"/>
  <c r="I412" i="9"/>
  <c r="S412" i="9" s="1"/>
  <c r="I400" i="9"/>
  <c r="S400" i="9" s="1"/>
  <c r="I392" i="9"/>
  <c r="S392" i="9" s="1"/>
  <c r="Q248" i="9"/>
  <c r="Q214" i="9"/>
  <c r="Q197" i="9"/>
  <c r="Q188" i="9"/>
  <c r="M88" i="9"/>
  <c r="W88" i="9" s="1"/>
  <c r="M89" i="9"/>
  <c r="W89" i="9" s="1"/>
  <c r="M90" i="9"/>
  <c r="W90" i="9" s="1"/>
  <c r="M91" i="9"/>
  <c r="W91" i="9" s="1"/>
  <c r="M448" i="9"/>
  <c r="W448" i="9" s="1"/>
  <c r="M449" i="9"/>
  <c r="W449" i="9" s="1"/>
  <c r="M450" i="9"/>
  <c r="W450" i="9" s="1"/>
  <c r="M451" i="9"/>
  <c r="W451" i="9" s="1"/>
  <c r="M452" i="9"/>
  <c r="W452" i="9" s="1"/>
  <c r="I447" i="9"/>
  <c r="S447" i="9" s="1"/>
  <c r="I448" i="9"/>
  <c r="S448" i="9" s="1"/>
  <c r="I449" i="9"/>
  <c r="S449" i="9" s="1"/>
  <c r="I450" i="9"/>
  <c r="S450" i="9" s="1"/>
  <c r="I451" i="9"/>
  <c r="S451" i="9" s="1"/>
  <c r="I452" i="9"/>
  <c r="S452" i="9" s="1"/>
  <c r="I453" i="9"/>
  <c r="S453" i="9" s="1"/>
  <c r="M404" i="9"/>
  <c r="W404" i="9" s="1"/>
  <c r="M405" i="9"/>
  <c r="W405" i="9" s="1"/>
  <c r="M406" i="9"/>
  <c r="W406" i="9" s="1"/>
  <c r="M407" i="9"/>
  <c r="W407" i="9" s="1"/>
  <c r="M408" i="9"/>
  <c r="W408" i="9" s="1"/>
  <c r="I404" i="9"/>
  <c r="S404" i="9" s="1"/>
  <c r="I405" i="9"/>
  <c r="S405" i="9" s="1"/>
  <c r="I406" i="9"/>
  <c r="S406" i="9" s="1"/>
  <c r="I407" i="9"/>
  <c r="S407" i="9" s="1"/>
  <c r="I408" i="9"/>
  <c r="S408" i="9" s="1"/>
  <c r="M396" i="9"/>
  <c r="W396" i="9" s="1"/>
  <c r="I396" i="9"/>
  <c r="S396" i="9" s="1"/>
  <c r="M388" i="9"/>
  <c r="W388" i="9" s="1"/>
  <c r="I388" i="9"/>
  <c r="S388" i="9" s="1"/>
  <c r="M381" i="9"/>
  <c r="W381" i="9" s="1"/>
  <c r="I381" i="9"/>
  <c r="S381" i="9" s="1"/>
  <c r="K309" i="9"/>
  <c r="K310" i="9"/>
  <c r="U310" i="9" s="1"/>
  <c r="K311" i="9"/>
  <c r="U311" i="9" s="1"/>
  <c r="K312" i="9"/>
  <c r="U312" i="9" s="1"/>
  <c r="K313" i="9"/>
  <c r="U313" i="9" s="1"/>
  <c r="K314" i="9"/>
  <c r="U314" i="9" s="1"/>
  <c r="Q284" i="9"/>
  <c r="Q250" i="9"/>
  <c r="Q241" i="9"/>
  <c r="Q200" i="9"/>
  <c r="Q190" i="9"/>
  <c r="S190" i="9"/>
  <c r="Q183" i="9"/>
  <c r="Q129" i="9"/>
  <c r="S129" i="9"/>
  <c r="M93" i="9"/>
  <c r="W93" i="9" s="1"/>
  <c r="M83" i="9"/>
  <c r="W83" i="9" s="1"/>
  <c r="M84" i="9"/>
  <c r="W84" i="9" s="1"/>
  <c r="M85" i="9"/>
  <c r="W85" i="9" s="1"/>
  <c r="M86" i="9"/>
  <c r="W86" i="9" s="1"/>
  <c r="I9" i="9"/>
  <c r="S9" i="9" s="1"/>
  <c r="I10" i="9"/>
  <c r="S10" i="9" s="1"/>
  <c r="I11" i="9"/>
  <c r="S11" i="9" s="1"/>
  <c r="I12" i="9"/>
  <c r="S12" i="9" s="1"/>
  <c r="I13" i="9"/>
  <c r="S13" i="9" s="1"/>
  <c r="I14" i="9"/>
  <c r="S14" i="9" s="1"/>
  <c r="I15" i="9"/>
  <c r="S15" i="9" s="1"/>
  <c r="I16" i="9"/>
  <c r="S16" i="9" s="1"/>
  <c r="I17" i="9"/>
  <c r="S17" i="9" s="1"/>
  <c r="I18" i="9"/>
  <c r="S18" i="9" s="1"/>
  <c r="I19" i="9"/>
  <c r="S19" i="9" s="1"/>
  <c r="I20" i="9"/>
  <c r="S20" i="9" s="1"/>
  <c r="I21" i="9"/>
  <c r="S21" i="9" s="1"/>
  <c r="I22" i="9"/>
  <c r="S22" i="9" s="1"/>
  <c r="I23" i="9"/>
  <c r="S23" i="9" s="1"/>
  <c r="I24" i="9"/>
  <c r="S24" i="9" s="1"/>
  <c r="I25" i="9"/>
  <c r="S25" i="9" s="1"/>
  <c r="I26" i="9"/>
  <c r="S26" i="9" s="1"/>
  <c r="I27" i="9"/>
  <c r="S27" i="9" s="1"/>
  <c r="I28" i="9"/>
  <c r="S28" i="9" s="1"/>
  <c r="I29" i="9"/>
  <c r="S29" i="9" s="1"/>
  <c r="I30" i="9"/>
  <c r="S30" i="9" s="1"/>
  <c r="I31" i="9"/>
  <c r="S31" i="9" s="1"/>
  <c r="I32" i="9"/>
  <c r="S32" i="9" s="1"/>
  <c r="I33" i="9"/>
  <c r="S33" i="9" s="1"/>
  <c r="I34" i="9"/>
  <c r="S34" i="9" s="1"/>
  <c r="I35" i="9"/>
  <c r="S35" i="9" s="1"/>
  <c r="I36" i="9"/>
  <c r="S36" i="9" s="1"/>
  <c r="I37" i="9"/>
  <c r="S37" i="9" s="1"/>
  <c r="I38" i="9"/>
  <c r="S38" i="9" s="1"/>
  <c r="I39" i="9"/>
  <c r="S39" i="9" s="1"/>
  <c r="I40" i="9"/>
  <c r="S40" i="9" s="1"/>
  <c r="I41" i="9"/>
  <c r="S41" i="9" s="1"/>
  <c r="I42" i="9"/>
  <c r="S42" i="9" s="1"/>
  <c r="I43" i="9"/>
  <c r="S43" i="9" s="1"/>
  <c r="I44" i="9"/>
  <c r="S44" i="9" s="1"/>
  <c r="G9" i="9"/>
  <c r="Q468" i="8"/>
  <c r="K455" i="8"/>
  <c r="U455" i="8" s="1"/>
  <c r="K456" i="8"/>
  <c r="U456" i="8" s="1"/>
  <c r="K457" i="8"/>
  <c r="U457" i="8" s="1"/>
  <c r="G365" i="8"/>
  <c r="J366" i="8"/>
  <c r="T366" i="8" s="1"/>
  <c r="J367" i="8"/>
  <c r="T367" i="8" s="1"/>
  <c r="J368" i="8"/>
  <c r="T368" i="8" s="1"/>
  <c r="J369" i="8"/>
  <c r="T369" i="8" s="1"/>
  <c r="I325" i="8"/>
  <c r="S325" i="8" s="1"/>
  <c r="I326" i="8"/>
  <c r="S326" i="8" s="1"/>
  <c r="I327" i="8"/>
  <c r="S327" i="8" s="1"/>
  <c r="I328" i="8"/>
  <c r="S328" i="8" s="1"/>
  <c r="G324" i="8"/>
  <c r="L315" i="8"/>
  <c r="V315" i="8" s="1"/>
  <c r="L316" i="8"/>
  <c r="V316" i="8" s="1"/>
  <c r="L317" i="8"/>
  <c r="V317" i="8" s="1"/>
  <c r="L283" i="8"/>
  <c r="V283" i="8" s="1"/>
  <c r="L284" i="8"/>
  <c r="V284" i="8" s="1"/>
  <c r="L285" i="8"/>
  <c r="V285" i="8" s="1"/>
  <c r="D6" i="11"/>
  <c r="I41" i="11" s="1"/>
  <c r="S41" i="11" s="1"/>
  <c r="P446" i="9"/>
  <c r="F446" i="9"/>
  <c r="K504" i="9" s="1"/>
  <c r="U504" i="9" s="1"/>
  <c r="U403" i="9"/>
  <c r="N196" i="9"/>
  <c r="V90" i="9"/>
  <c r="V75" i="9"/>
  <c r="K450" i="9"/>
  <c r="U450" i="9" s="1"/>
  <c r="Q447" i="9"/>
  <c r="N446" i="9"/>
  <c r="H446" i="9"/>
  <c r="K443" i="9"/>
  <c r="U443" i="9" s="1"/>
  <c r="K439" i="9"/>
  <c r="U439" i="9" s="1"/>
  <c r="K435" i="9"/>
  <c r="U435" i="9" s="1"/>
  <c r="K431" i="9"/>
  <c r="U431" i="9" s="1"/>
  <c r="K427" i="9"/>
  <c r="U427" i="9" s="1"/>
  <c r="J419" i="9"/>
  <c r="T419" i="9" s="1"/>
  <c r="U417" i="9"/>
  <c r="J413" i="9"/>
  <c r="T413" i="9" s="1"/>
  <c r="K406" i="9"/>
  <c r="U406" i="9" s="1"/>
  <c r="Q403" i="9"/>
  <c r="J401" i="9"/>
  <c r="T401" i="9" s="1"/>
  <c r="U399" i="9"/>
  <c r="Q395" i="9"/>
  <c r="J393" i="9"/>
  <c r="T393" i="9" s="1"/>
  <c r="U391" i="9"/>
  <c r="Q387" i="9"/>
  <c r="J385" i="9"/>
  <c r="T385" i="9" s="1"/>
  <c r="Q380" i="9"/>
  <c r="N379" i="9"/>
  <c r="H379" i="9"/>
  <c r="M417" i="9" s="1"/>
  <c r="W417" i="9" s="1"/>
  <c r="K360" i="9"/>
  <c r="U360" i="9" s="1"/>
  <c r="K356" i="9"/>
  <c r="U356" i="9" s="1"/>
  <c r="K352" i="9"/>
  <c r="U352" i="9" s="1"/>
  <c r="U326" i="9"/>
  <c r="K322" i="9"/>
  <c r="U322" i="9" s="1"/>
  <c r="O308" i="9"/>
  <c r="J240" i="9"/>
  <c r="T240" i="9" s="1"/>
  <c r="J239" i="9"/>
  <c r="T239" i="9" s="1"/>
  <c r="J238" i="9"/>
  <c r="T238" i="9" s="1"/>
  <c r="J237" i="9"/>
  <c r="T237" i="9" s="1"/>
  <c r="J236" i="9"/>
  <c r="T236" i="9" s="1"/>
  <c r="J235" i="9"/>
  <c r="T235" i="9" s="1"/>
  <c r="J234" i="9"/>
  <c r="T234" i="9" s="1"/>
  <c r="J233" i="9"/>
  <c r="T233" i="9" s="1"/>
  <c r="J232" i="9"/>
  <c r="T232" i="9" s="1"/>
  <c r="J231" i="9"/>
  <c r="T231" i="9" s="1"/>
  <c r="J230" i="9"/>
  <c r="T230" i="9" s="1"/>
  <c r="J229" i="9"/>
  <c r="T229" i="9" s="1"/>
  <c r="J228" i="9"/>
  <c r="T228" i="9" s="1"/>
  <c r="J227" i="9"/>
  <c r="T227" i="9" s="1"/>
  <c r="J226" i="9"/>
  <c r="T226" i="9" s="1"/>
  <c r="J225" i="9"/>
  <c r="T225" i="9" s="1"/>
  <c r="J224" i="9"/>
  <c r="T224" i="9" s="1"/>
  <c r="J223" i="9"/>
  <c r="T223" i="9" s="1"/>
  <c r="J222" i="9"/>
  <c r="T222" i="9" s="1"/>
  <c r="J221" i="9"/>
  <c r="T221" i="9" s="1"/>
  <c r="J220" i="9"/>
  <c r="T220" i="9" s="1"/>
  <c r="J219" i="9"/>
  <c r="T219" i="9" s="1"/>
  <c r="J218" i="9"/>
  <c r="T218" i="9" s="1"/>
  <c r="J217" i="9"/>
  <c r="T217" i="9" s="1"/>
  <c r="U214" i="9"/>
  <c r="U197" i="9"/>
  <c r="L88" i="9"/>
  <c r="V88" i="9" s="1"/>
  <c r="V80" i="9"/>
  <c r="O6" i="9"/>
  <c r="F6" i="9"/>
  <c r="J436" i="8"/>
  <c r="T436" i="8" s="1"/>
  <c r="J420" i="8"/>
  <c r="T420" i="8" s="1"/>
  <c r="M418" i="9"/>
  <c r="W418" i="9" s="1"/>
  <c r="I327" i="9"/>
  <c r="S327" i="9" s="1"/>
  <c r="I328" i="9"/>
  <c r="S328" i="9" s="1"/>
  <c r="I329" i="9"/>
  <c r="S329" i="9" s="1"/>
  <c r="I330" i="9"/>
  <c r="S330" i="9" s="1"/>
  <c r="I331" i="9"/>
  <c r="S331" i="9" s="1"/>
  <c r="M409" i="9"/>
  <c r="W409" i="9" s="1"/>
  <c r="M410" i="9"/>
  <c r="W410" i="9" s="1"/>
  <c r="I410" i="9"/>
  <c r="S410" i="9" s="1"/>
  <c r="M397" i="9"/>
  <c r="W397" i="9" s="1"/>
  <c r="M398" i="9"/>
  <c r="W398" i="9" s="1"/>
  <c r="I398" i="9"/>
  <c r="S398" i="9" s="1"/>
  <c r="M389" i="9"/>
  <c r="W389" i="9" s="1"/>
  <c r="M390" i="9"/>
  <c r="W390" i="9" s="1"/>
  <c r="I390" i="9"/>
  <c r="S390" i="9" s="1"/>
  <c r="M382" i="9"/>
  <c r="W382" i="9" s="1"/>
  <c r="M383" i="9"/>
  <c r="W383" i="9" s="1"/>
  <c r="M384" i="9"/>
  <c r="W384" i="9" s="1"/>
  <c r="I383" i="9"/>
  <c r="S383" i="9" s="1"/>
  <c r="I384" i="9"/>
  <c r="S384" i="9" s="1"/>
  <c r="M375" i="9"/>
  <c r="W375" i="9" s="1"/>
  <c r="M376" i="9"/>
  <c r="W376" i="9" s="1"/>
  <c r="M377" i="9"/>
  <c r="W377" i="9" s="1"/>
  <c r="M378" i="9"/>
  <c r="W378" i="9" s="1"/>
  <c r="I375" i="9"/>
  <c r="S375" i="9" s="1"/>
  <c r="I376" i="9"/>
  <c r="S376" i="9" s="1"/>
  <c r="I377" i="9"/>
  <c r="S377" i="9" s="1"/>
  <c r="I378" i="9"/>
  <c r="S378" i="9" s="1"/>
  <c r="M365" i="9"/>
  <c r="W365" i="9" s="1"/>
  <c r="M366" i="9"/>
  <c r="W366" i="9" s="1"/>
  <c r="M367" i="9"/>
  <c r="W367" i="9" s="1"/>
  <c r="M368" i="9"/>
  <c r="W368" i="9" s="1"/>
  <c r="M369" i="9"/>
  <c r="W369" i="9" s="1"/>
  <c r="M370" i="9"/>
  <c r="W370" i="9" s="1"/>
  <c r="I365" i="9"/>
  <c r="S365" i="9" s="1"/>
  <c r="I366" i="9"/>
  <c r="S366" i="9" s="1"/>
  <c r="I367" i="9"/>
  <c r="S367" i="9" s="1"/>
  <c r="I368" i="9"/>
  <c r="S368" i="9" s="1"/>
  <c r="I369" i="9"/>
  <c r="S369" i="9" s="1"/>
  <c r="I370" i="9"/>
  <c r="S370" i="9" s="1"/>
  <c r="K284" i="9"/>
  <c r="U284" i="9" s="1"/>
  <c r="K285" i="9"/>
  <c r="U285" i="9" s="1"/>
  <c r="K286" i="9"/>
  <c r="U286" i="9" s="1"/>
  <c r="K287" i="9"/>
  <c r="U287" i="9" s="1"/>
  <c r="K288" i="9"/>
  <c r="U288" i="9" s="1"/>
  <c r="K289" i="9"/>
  <c r="U289" i="9" s="1"/>
  <c r="K290" i="9"/>
  <c r="U290" i="9" s="1"/>
  <c r="K291" i="9"/>
  <c r="U291" i="9" s="1"/>
  <c r="K292" i="9"/>
  <c r="U292" i="9" s="1"/>
  <c r="K293" i="9"/>
  <c r="U293" i="9" s="1"/>
  <c r="K294" i="9"/>
  <c r="U294" i="9" s="1"/>
  <c r="K295" i="9"/>
  <c r="U295" i="9" s="1"/>
  <c r="K296" i="9"/>
  <c r="U296" i="9" s="1"/>
  <c r="K297" i="9"/>
  <c r="U297" i="9" s="1"/>
  <c r="K298" i="9"/>
  <c r="U298" i="9" s="1"/>
  <c r="K299" i="9"/>
  <c r="U299" i="9" s="1"/>
  <c r="K300" i="9"/>
  <c r="U300" i="9" s="1"/>
  <c r="K301" i="9"/>
  <c r="U301" i="9" s="1"/>
  <c r="K302" i="9"/>
  <c r="U302" i="9" s="1"/>
  <c r="K303" i="9"/>
  <c r="U303" i="9" s="1"/>
  <c r="K304" i="9"/>
  <c r="U304" i="9" s="1"/>
  <c r="K305" i="9"/>
  <c r="U305" i="9" s="1"/>
  <c r="K306" i="9"/>
  <c r="U306" i="9" s="1"/>
  <c r="K307" i="9"/>
  <c r="U307" i="9" s="1"/>
  <c r="K250" i="9"/>
  <c r="U250" i="9" s="1"/>
  <c r="K251" i="9"/>
  <c r="U251" i="9" s="1"/>
  <c r="K252" i="9"/>
  <c r="U252" i="9" s="1"/>
  <c r="K253" i="9"/>
  <c r="U253" i="9" s="1"/>
  <c r="K254" i="9"/>
  <c r="U254" i="9" s="1"/>
  <c r="K255" i="9"/>
  <c r="U255" i="9" s="1"/>
  <c r="K256" i="9"/>
  <c r="U256" i="9" s="1"/>
  <c r="K257" i="9"/>
  <c r="U257" i="9" s="1"/>
  <c r="K258" i="9"/>
  <c r="U258" i="9" s="1"/>
  <c r="K259" i="9"/>
  <c r="U259" i="9" s="1"/>
  <c r="K260" i="9"/>
  <c r="U260" i="9" s="1"/>
  <c r="K261" i="9"/>
  <c r="U261" i="9" s="1"/>
  <c r="K262" i="9"/>
  <c r="U262" i="9" s="1"/>
  <c r="K263" i="9"/>
  <c r="U263" i="9" s="1"/>
  <c r="K241" i="9"/>
  <c r="U241" i="9" s="1"/>
  <c r="K242" i="9"/>
  <c r="U242" i="9" s="1"/>
  <c r="K243" i="9"/>
  <c r="U243" i="9" s="1"/>
  <c r="K244" i="9"/>
  <c r="U244" i="9" s="1"/>
  <c r="K245" i="9"/>
  <c r="U245" i="9" s="1"/>
  <c r="K246" i="9"/>
  <c r="U246" i="9" s="1"/>
  <c r="K247" i="9"/>
  <c r="U247" i="9" s="1"/>
  <c r="K200" i="9"/>
  <c r="U200" i="9" s="1"/>
  <c r="K201" i="9"/>
  <c r="U201" i="9" s="1"/>
  <c r="K202" i="9"/>
  <c r="U202" i="9" s="1"/>
  <c r="K191" i="9"/>
  <c r="U191" i="9" s="1"/>
  <c r="K184" i="9"/>
  <c r="U184" i="9" s="1"/>
  <c r="K185" i="9"/>
  <c r="U185" i="9" s="1"/>
  <c r="K186" i="9"/>
  <c r="U186" i="9" s="1"/>
  <c r="K187" i="9"/>
  <c r="U187" i="9" s="1"/>
  <c r="K130" i="9"/>
  <c r="U130" i="9" s="1"/>
  <c r="K131" i="9"/>
  <c r="U131" i="9" s="1"/>
  <c r="K132" i="9"/>
  <c r="U132" i="9" s="1"/>
  <c r="K133" i="9"/>
  <c r="U133" i="9" s="1"/>
  <c r="K134" i="9"/>
  <c r="U134" i="9" s="1"/>
  <c r="K135" i="9"/>
  <c r="U135" i="9" s="1"/>
  <c r="K136" i="9"/>
  <c r="U136" i="9" s="1"/>
  <c r="K137" i="9"/>
  <c r="U137" i="9" s="1"/>
  <c r="K138" i="9"/>
  <c r="U138" i="9" s="1"/>
  <c r="K139" i="9"/>
  <c r="U139" i="9" s="1"/>
  <c r="K140" i="9"/>
  <c r="U140" i="9" s="1"/>
  <c r="K141" i="9"/>
  <c r="U141" i="9" s="1"/>
  <c r="K142" i="9"/>
  <c r="U142" i="9" s="1"/>
  <c r="K143" i="9"/>
  <c r="U143" i="9" s="1"/>
  <c r="K144" i="9"/>
  <c r="U144" i="9" s="1"/>
  <c r="K145" i="9"/>
  <c r="U145" i="9" s="1"/>
  <c r="K146" i="9"/>
  <c r="U146" i="9" s="1"/>
  <c r="K147" i="9"/>
  <c r="U147" i="9" s="1"/>
  <c r="K148" i="9"/>
  <c r="U148" i="9" s="1"/>
  <c r="K149" i="9"/>
  <c r="U149" i="9" s="1"/>
  <c r="K150" i="9"/>
  <c r="U150" i="9" s="1"/>
  <c r="K151" i="9"/>
  <c r="U151" i="9" s="1"/>
  <c r="K152" i="9"/>
  <c r="U152" i="9" s="1"/>
  <c r="K153" i="9"/>
  <c r="U153" i="9" s="1"/>
  <c r="K154" i="9"/>
  <c r="U154" i="9" s="1"/>
  <c r="K155" i="9"/>
  <c r="U155" i="9" s="1"/>
  <c r="K156" i="9"/>
  <c r="U156" i="9" s="1"/>
  <c r="K157" i="9"/>
  <c r="U157" i="9" s="1"/>
  <c r="K158" i="9"/>
  <c r="U158" i="9" s="1"/>
  <c r="K159" i="9"/>
  <c r="U159" i="9" s="1"/>
  <c r="K160" i="9"/>
  <c r="U160" i="9" s="1"/>
  <c r="K161" i="9"/>
  <c r="U161" i="9" s="1"/>
  <c r="K162" i="9"/>
  <c r="U162" i="9" s="1"/>
  <c r="I92" i="9"/>
  <c r="S92" i="9" s="1"/>
  <c r="I93" i="9"/>
  <c r="S93" i="9" s="1"/>
  <c r="G92" i="9"/>
  <c r="I82" i="9"/>
  <c r="S82" i="9" s="1"/>
  <c r="I83" i="9"/>
  <c r="S83" i="9" s="1"/>
  <c r="I84" i="9"/>
  <c r="S84" i="9" s="1"/>
  <c r="I85" i="9"/>
  <c r="S85" i="9" s="1"/>
  <c r="I86" i="9"/>
  <c r="S86" i="9" s="1"/>
  <c r="G82" i="9"/>
  <c r="L85" i="9" s="1"/>
  <c r="V85" i="9" s="1"/>
  <c r="J513" i="8"/>
  <c r="T513" i="8" s="1"/>
  <c r="J514" i="8"/>
  <c r="T514" i="8" s="1"/>
  <c r="L509" i="8"/>
  <c r="V509" i="8" s="1"/>
  <c r="L510" i="8"/>
  <c r="V510" i="8" s="1"/>
  <c r="L511" i="8"/>
  <c r="V511" i="8" s="1"/>
  <c r="Q504" i="8"/>
  <c r="J497" i="8"/>
  <c r="T497" i="8" s="1"/>
  <c r="J498" i="8"/>
  <c r="T498" i="8" s="1"/>
  <c r="E495" i="8"/>
  <c r="J499" i="8"/>
  <c r="T499" i="8" s="1"/>
  <c r="J487" i="8"/>
  <c r="T487" i="8" s="1"/>
  <c r="J488" i="8"/>
  <c r="T488" i="8" s="1"/>
  <c r="I486" i="8"/>
  <c r="S486" i="8" s="1"/>
  <c r="I490" i="8"/>
  <c r="S490" i="8" s="1"/>
  <c r="I494" i="8"/>
  <c r="S494" i="8" s="1"/>
  <c r="I491" i="8"/>
  <c r="S491" i="8" s="1"/>
  <c r="I485" i="8"/>
  <c r="S485" i="8" s="1"/>
  <c r="I492" i="8"/>
  <c r="S492" i="8" s="1"/>
  <c r="J417" i="8"/>
  <c r="T417" i="8" s="1"/>
  <c r="J421" i="8"/>
  <c r="T421" i="8" s="1"/>
  <c r="J425" i="8"/>
  <c r="T425" i="8" s="1"/>
  <c r="J429" i="8"/>
  <c r="T429" i="8" s="1"/>
  <c r="J433" i="8"/>
  <c r="T433" i="8" s="1"/>
  <c r="J437" i="8"/>
  <c r="T437" i="8" s="1"/>
  <c r="J441" i="8"/>
  <c r="T441" i="8" s="1"/>
  <c r="J445" i="8"/>
  <c r="T445" i="8" s="1"/>
  <c r="J449" i="8"/>
  <c r="T449" i="8" s="1"/>
  <c r="J452" i="8"/>
  <c r="T452" i="8" s="1"/>
  <c r="J455" i="8"/>
  <c r="T455" i="8" s="1"/>
  <c r="J471" i="8"/>
  <c r="T471" i="8" s="1"/>
  <c r="J475" i="8"/>
  <c r="T475" i="8" s="1"/>
  <c r="J418" i="8"/>
  <c r="T418" i="8" s="1"/>
  <c r="J422" i="8"/>
  <c r="T422" i="8" s="1"/>
  <c r="J426" i="8"/>
  <c r="T426" i="8" s="1"/>
  <c r="J430" i="8"/>
  <c r="T430" i="8" s="1"/>
  <c r="J434" i="8"/>
  <c r="T434" i="8" s="1"/>
  <c r="J438" i="8"/>
  <c r="T438" i="8" s="1"/>
  <c r="J442" i="8"/>
  <c r="T442" i="8" s="1"/>
  <c r="J446" i="8"/>
  <c r="T446" i="8" s="1"/>
  <c r="J450" i="8"/>
  <c r="T450" i="8" s="1"/>
  <c r="J459" i="8"/>
  <c r="T459" i="8" s="1"/>
  <c r="J462" i="8"/>
  <c r="T462" i="8" s="1"/>
  <c r="J465" i="8"/>
  <c r="T465" i="8" s="1"/>
  <c r="J468" i="8"/>
  <c r="T468" i="8" s="1"/>
  <c r="J472" i="8"/>
  <c r="T472" i="8" s="1"/>
  <c r="J476" i="8"/>
  <c r="T476" i="8" s="1"/>
  <c r="J415" i="8"/>
  <c r="T415" i="8" s="1"/>
  <c r="J419" i="8"/>
  <c r="T419" i="8" s="1"/>
  <c r="J423" i="8"/>
  <c r="T423" i="8" s="1"/>
  <c r="J427" i="8"/>
  <c r="T427" i="8" s="1"/>
  <c r="J431" i="8"/>
  <c r="T431" i="8" s="1"/>
  <c r="J435" i="8"/>
  <c r="T435" i="8" s="1"/>
  <c r="J439" i="8"/>
  <c r="T439" i="8" s="1"/>
  <c r="J443" i="8"/>
  <c r="T443" i="8" s="1"/>
  <c r="J447" i="8"/>
  <c r="T447" i="8" s="1"/>
  <c r="J451" i="8"/>
  <c r="T451" i="8" s="1"/>
  <c r="J460" i="8"/>
  <c r="T460" i="8" s="1"/>
  <c r="J463" i="8"/>
  <c r="T463" i="8" s="1"/>
  <c r="J466" i="8"/>
  <c r="T466" i="8" s="1"/>
  <c r="J469" i="8"/>
  <c r="T469" i="8" s="1"/>
  <c r="J473" i="8"/>
  <c r="T473" i="8" s="1"/>
  <c r="J477" i="8"/>
  <c r="T477" i="8" s="1"/>
  <c r="J413" i="8"/>
  <c r="T413" i="8" s="1"/>
  <c r="J414" i="8"/>
  <c r="T414" i="8" s="1"/>
  <c r="L323" i="8"/>
  <c r="V323" i="8" s="1"/>
  <c r="L322" i="8"/>
  <c r="V322" i="8" s="1"/>
  <c r="L321" i="8"/>
  <c r="V321" i="8" s="1"/>
  <c r="M9" i="8"/>
  <c r="M16" i="8"/>
  <c r="M7" i="8"/>
  <c r="W7" i="8" s="1"/>
  <c r="M26" i="8"/>
  <c r="M13" i="8"/>
  <c r="M24" i="8"/>
  <c r="M30" i="8"/>
  <c r="W30" i="8" s="1"/>
  <c r="G440" i="7"/>
  <c r="D439" i="7"/>
  <c r="N506" i="9"/>
  <c r="U380" i="9"/>
  <c r="E446" i="9"/>
  <c r="U419" i="9"/>
  <c r="G417" i="9"/>
  <c r="G411" i="9"/>
  <c r="Q409" i="9"/>
  <c r="U401" i="9"/>
  <c r="G399" i="9"/>
  <c r="L400" i="9" s="1"/>
  <c r="V400" i="9" s="1"/>
  <c r="Q397" i="9"/>
  <c r="U393" i="9"/>
  <c r="G391" i="9"/>
  <c r="Q389" i="9"/>
  <c r="U385" i="9"/>
  <c r="Q382" i="9"/>
  <c r="D379" i="9"/>
  <c r="I387" i="9" s="1"/>
  <c r="S387" i="9" s="1"/>
  <c r="Q374" i="9"/>
  <c r="Q364" i="9"/>
  <c r="G326" i="9"/>
  <c r="L327" i="9" s="1"/>
  <c r="V327" i="9" s="1"/>
  <c r="U318" i="9"/>
  <c r="U309" i="9"/>
  <c r="J214" i="9"/>
  <c r="T214" i="9" s="1"/>
  <c r="J197" i="9"/>
  <c r="T197" i="9" s="1"/>
  <c r="I192" i="9"/>
  <c r="S192" i="9" s="1"/>
  <c r="I188" i="9"/>
  <c r="S188" i="9" s="1"/>
  <c r="I163" i="9"/>
  <c r="S163" i="9" s="1"/>
  <c r="I96" i="9"/>
  <c r="S96" i="9" s="1"/>
  <c r="L10" i="9"/>
  <c r="V10" i="9" s="1"/>
  <c r="J440" i="8"/>
  <c r="T440" i="8" s="1"/>
  <c r="J424" i="8"/>
  <c r="T424" i="8" s="1"/>
  <c r="R408" i="8"/>
  <c r="M95" i="9"/>
  <c r="W95" i="9" s="1"/>
  <c r="I94" i="9"/>
  <c r="S94" i="9" s="1"/>
  <c r="I95" i="9"/>
  <c r="S95" i="9" s="1"/>
  <c r="M74" i="9"/>
  <c r="W74" i="9" s="1"/>
  <c r="M75" i="9"/>
  <c r="W75" i="9" s="1"/>
  <c r="I73" i="9"/>
  <c r="S73" i="9" s="1"/>
  <c r="I74" i="9"/>
  <c r="S74" i="9" s="1"/>
  <c r="I75" i="9"/>
  <c r="S75" i="9" s="1"/>
  <c r="K513" i="8"/>
  <c r="U513" i="8" s="1"/>
  <c r="K514" i="8"/>
  <c r="U514" i="8" s="1"/>
  <c r="K497" i="8"/>
  <c r="U497" i="8" s="1"/>
  <c r="K498" i="8"/>
  <c r="U498" i="8" s="1"/>
  <c r="K499" i="8"/>
  <c r="U499" i="8" s="1"/>
  <c r="K487" i="8"/>
  <c r="U487" i="8" s="1"/>
  <c r="K488" i="8"/>
  <c r="U488" i="8" s="1"/>
  <c r="K412" i="8"/>
  <c r="U412" i="8" s="1"/>
  <c r="K413" i="8"/>
  <c r="U413" i="8" s="1"/>
  <c r="K414" i="8"/>
  <c r="U414" i="8" s="1"/>
  <c r="K409" i="8"/>
  <c r="U409" i="8" s="1"/>
  <c r="K410" i="8"/>
  <c r="U410" i="8" s="1"/>
  <c r="K411" i="8"/>
  <c r="U411" i="8" s="1"/>
  <c r="G357" i="8"/>
  <c r="J358" i="8"/>
  <c r="T358" i="8" s="1"/>
  <c r="J359" i="8"/>
  <c r="T359" i="8" s="1"/>
  <c r="J360" i="8"/>
  <c r="T360" i="8" s="1"/>
  <c r="J361" i="8"/>
  <c r="T361" i="8" s="1"/>
  <c r="G352" i="8"/>
  <c r="J353" i="8"/>
  <c r="T353" i="8" s="1"/>
  <c r="J354" i="8"/>
  <c r="T354" i="8" s="1"/>
  <c r="J355" i="8"/>
  <c r="T355" i="8" s="1"/>
  <c r="J356" i="8"/>
  <c r="T356" i="8" s="1"/>
  <c r="G347" i="8"/>
  <c r="J348" i="8"/>
  <c r="T348" i="8" s="1"/>
  <c r="J349" i="8"/>
  <c r="T349" i="8" s="1"/>
  <c r="J350" i="8"/>
  <c r="T350" i="8" s="1"/>
  <c r="J351" i="8"/>
  <c r="T351" i="8" s="1"/>
  <c r="L291" i="8"/>
  <c r="V291" i="8" s="1"/>
  <c r="L292" i="8"/>
  <c r="V292" i="8" s="1"/>
  <c r="L293" i="8"/>
  <c r="V293" i="8" s="1"/>
  <c r="P269" i="8"/>
  <c r="Q269" i="8" s="1"/>
  <c r="Q253" i="8"/>
  <c r="G309" i="9"/>
  <c r="G284" i="9"/>
  <c r="G264" i="9"/>
  <c r="G250" i="9"/>
  <c r="G248" i="9"/>
  <c r="G241" i="9"/>
  <c r="G214" i="9"/>
  <c r="G200" i="9"/>
  <c r="G197" i="9"/>
  <c r="G192" i="9"/>
  <c r="G190" i="9"/>
  <c r="G188" i="9"/>
  <c r="G183" i="9"/>
  <c r="G163" i="9"/>
  <c r="G129" i="9"/>
  <c r="G96" i="9"/>
  <c r="Q94" i="9"/>
  <c r="Q73" i="9"/>
  <c r="N6" i="9"/>
  <c r="G504" i="8"/>
  <c r="W500" i="8"/>
  <c r="Q496" i="8"/>
  <c r="M496" i="8"/>
  <c r="R478" i="8"/>
  <c r="G468" i="8"/>
  <c r="G465" i="8"/>
  <c r="G462" i="8"/>
  <c r="G459" i="8"/>
  <c r="H407" i="8"/>
  <c r="M495" i="8" s="1"/>
  <c r="I450" i="8"/>
  <c r="S450" i="8" s="1"/>
  <c r="M448" i="8"/>
  <c r="W448" i="8" s="1"/>
  <c r="I446" i="8"/>
  <c r="S446" i="8" s="1"/>
  <c r="M444" i="8"/>
  <c r="W444" i="8" s="1"/>
  <c r="I442" i="8"/>
  <c r="S442" i="8" s="1"/>
  <c r="M440" i="8"/>
  <c r="W440" i="8" s="1"/>
  <c r="I438" i="8"/>
  <c r="S438" i="8" s="1"/>
  <c r="M436" i="8"/>
  <c r="W436" i="8" s="1"/>
  <c r="I434" i="8"/>
  <c r="S434" i="8" s="1"/>
  <c r="M432" i="8"/>
  <c r="W432" i="8" s="1"/>
  <c r="I430" i="8"/>
  <c r="S430" i="8" s="1"/>
  <c r="M428" i="8"/>
  <c r="W428" i="8" s="1"/>
  <c r="I426" i="8"/>
  <c r="S426" i="8" s="1"/>
  <c r="M424" i="8"/>
  <c r="W424" i="8" s="1"/>
  <c r="I422" i="8"/>
  <c r="S422" i="8" s="1"/>
  <c r="M420" i="8"/>
  <c r="W420" i="8" s="1"/>
  <c r="M416" i="8"/>
  <c r="W416" i="8" s="1"/>
  <c r="M412" i="8"/>
  <c r="W412" i="8" s="1"/>
  <c r="M409" i="8"/>
  <c r="L325" i="8"/>
  <c r="V325" i="8" s="1"/>
  <c r="M46" i="9"/>
  <c r="W46" i="9" s="1"/>
  <c r="M47" i="9"/>
  <c r="W47" i="9" s="1"/>
  <c r="M48" i="9"/>
  <c r="W48" i="9" s="1"/>
  <c r="M49" i="9"/>
  <c r="W49" i="9" s="1"/>
  <c r="M50" i="9"/>
  <c r="W50" i="9" s="1"/>
  <c r="M51" i="9"/>
  <c r="W51" i="9" s="1"/>
  <c r="M52" i="9"/>
  <c r="W52" i="9" s="1"/>
  <c r="M53" i="9"/>
  <c r="W53" i="9" s="1"/>
  <c r="M54" i="9"/>
  <c r="W54" i="9" s="1"/>
  <c r="M55" i="9"/>
  <c r="W55" i="9" s="1"/>
  <c r="M56" i="9"/>
  <c r="W56" i="9" s="1"/>
  <c r="M57" i="9"/>
  <c r="W57" i="9" s="1"/>
  <c r="M58" i="9"/>
  <c r="W58" i="9" s="1"/>
  <c r="M59" i="9"/>
  <c r="W59" i="9" s="1"/>
  <c r="M60" i="9"/>
  <c r="W60" i="9" s="1"/>
  <c r="M61" i="9"/>
  <c r="W61" i="9" s="1"/>
  <c r="M62" i="9"/>
  <c r="W62" i="9" s="1"/>
  <c r="M63" i="9"/>
  <c r="W63" i="9" s="1"/>
  <c r="M64" i="9"/>
  <c r="W64" i="9" s="1"/>
  <c r="M65" i="9"/>
  <c r="W65" i="9" s="1"/>
  <c r="M66" i="9"/>
  <c r="W66" i="9" s="1"/>
  <c r="M67" i="9"/>
  <c r="W67" i="9" s="1"/>
  <c r="M68" i="9"/>
  <c r="W68" i="9" s="1"/>
  <c r="M69" i="9"/>
  <c r="W69" i="9" s="1"/>
  <c r="M70" i="9"/>
  <c r="W70" i="9" s="1"/>
  <c r="M71" i="9"/>
  <c r="W71" i="9" s="1"/>
  <c r="M72" i="9"/>
  <c r="W72" i="9" s="1"/>
  <c r="I45" i="9"/>
  <c r="S45" i="9" s="1"/>
  <c r="I46" i="9"/>
  <c r="S46" i="9" s="1"/>
  <c r="I47" i="9"/>
  <c r="S47" i="9" s="1"/>
  <c r="I48" i="9"/>
  <c r="S48" i="9" s="1"/>
  <c r="I49" i="9"/>
  <c r="S49" i="9" s="1"/>
  <c r="I50" i="9"/>
  <c r="S50" i="9" s="1"/>
  <c r="I51" i="9"/>
  <c r="S51" i="9" s="1"/>
  <c r="I52" i="9"/>
  <c r="S52" i="9" s="1"/>
  <c r="I53" i="9"/>
  <c r="S53" i="9" s="1"/>
  <c r="I54" i="9"/>
  <c r="S54" i="9" s="1"/>
  <c r="I55" i="9"/>
  <c r="S55" i="9" s="1"/>
  <c r="I56" i="9"/>
  <c r="S56" i="9" s="1"/>
  <c r="I57" i="9"/>
  <c r="S57" i="9" s="1"/>
  <c r="I58" i="9"/>
  <c r="S58" i="9" s="1"/>
  <c r="I59" i="9"/>
  <c r="S59" i="9" s="1"/>
  <c r="I60" i="9"/>
  <c r="S60" i="9" s="1"/>
  <c r="I61" i="9"/>
  <c r="S61" i="9" s="1"/>
  <c r="I62" i="9"/>
  <c r="S62" i="9" s="1"/>
  <c r="I63" i="9"/>
  <c r="S63" i="9" s="1"/>
  <c r="I64" i="9"/>
  <c r="S64" i="9" s="1"/>
  <c r="I65" i="9"/>
  <c r="S65" i="9" s="1"/>
  <c r="I66" i="9"/>
  <c r="S66" i="9" s="1"/>
  <c r="I67" i="9"/>
  <c r="S67" i="9" s="1"/>
  <c r="I68" i="9"/>
  <c r="S68" i="9" s="1"/>
  <c r="I69" i="9"/>
  <c r="S69" i="9" s="1"/>
  <c r="I70" i="9"/>
  <c r="S70" i="9" s="1"/>
  <c r="I71" i="9"/>
  <c r="S71" i="9" s="1"/>
  <c r="I72" i="9"/>
  <c r="S72" i="9" s="1"/>
  <c r="M8" i="9"/>
  <c r="W8" i="9" s="1"/>
  <c r="I7" i="9"/>
  <c r="S7" i="9" s="1"/>
  <c r="I8" i="9"/>
  <c r="S8" i="9" s="1"/>
  <c r="K509" i="8"/>
  <c r="U509" i="8" s="1"/>
  <c r="K510" i="8"/>
  <c r="U510" i="8" s="1"/>
  <c r="K511" i="8"/>
  <c r="U511" i="8" s="1"/>
  <c r="K483" i="8"/>
  <c r="U483" i="8" s="1"/>
  <c r="K484" i="8"/>
  <c r="U484" i="8" s="1"/>
  <c r="K480" i="8"/>
  <c r="U480" i="8" s="1"/>
  <c r="K481" i="8"/>
  <c r="U481" i="8" s="1"/>
  <c r="O407" i="8"/>
  <c r="D407" i="8"/>
  <c r="I478" i="8" s="1"/>
  <c r="G408" i="8"/>
  <c r="G402" i="8"/>
  <c r="J402" i="8"/>
  <c r="T402" i="8" s="1"/>
  <c r="J403" i="8"/>
  <c r="T403" i="8" s="1"/>
  <c r="J404" i="8"/>
  <c r="T404" i="8" s="1"/>
  <c r="J405" i="8"/>
  <c r="T405" i="8" s="1"/>
  <c r="J406" i="8"/>
  <c r="T406" i="8" s="1"/>
  <c r="G397" i="8"/>
  <c r="J397" i="8"/>
  <c r="T397" i="8" s="1"/>
  <c r="J398" i="8"/>
  <c r="T398" i="8" s="1"/>
  <c r="J399" i="8"/>
  <c r="T399" i="8" s="1"/>
  <c r="J400" i="8"/>
  <c r="T400" i="8" s="1"/>
  <c r="J401" i="8"/>
  <c r="T401" i="8" s="1"/>
  <c r="G392" i="8"/>
  <c r="J392" i="8"/>
  <c r="T392" i="8" s="1"/>
  <c r="J393" i="8"/>
  <c r="T393" i="8" s="1"/>
  <c r="J394" i="8"/>
  <c r="T394" i="8" s="1"/>
  <c r="J395" i="8"/>
  <c r="T395" i="8" s="1"/>
  <c r="J396" i="8"/>
  <c r="T396" i="8" s="1"/>
  <c r="G387" i="8"/>
  <c r="J387" i="8"/>
  <c r="T387" i="8" s="1"/>
  <c r="J388" i="8"/>
  <c r="T388" i="8" s="1"/>
  <c r="J389" i="8"/>
  <c r="T389" i="8" s="1"/>
  <c r="J390" i="8"/>
  <c r="T390" i="8" s="1"/>
  <c r="J391" i="8"/>
  <c r="T391" i="8" s="1"/>
  <c r="G382" i="8"/>
  <c r="J382" i="8"/>
  <c r="T382" i="8" s="1"/>
  <c r="J383" i="8"/>
  <c r="T383" i="8" s="1"/>
  <c r="J384" i="8"/>
  <c r="T384" i="8" s="1"/>
  <c r="J385" i="8"/>
  <c r="T385" i="8" s="1"/>
  <c r="J386" i="8"/>
  <c r="T386" i="8" s="1"/>
  <c r="G377" i="8"/>
  <c r="J377" i="8"/>
  <c r="T377" i="8" s="1"/>
  <c r="J378" i="8"/>
  <c r="T378" i="8" s="1"/>
  <c r="J379" i="8"/>
  <c r="T379" i="8" s="1"/>
  <c r="J380" i="8"/>
  <c r="T380" i="8" s="1"/>
  <c r="J381" i="8"/>
  <c r="T381" i="8" s="1"/>
  <c r="G372" i="8"/>
  <c r="J372" i="8"/>
  <c r="T372" i="8" s="1"/>
  <c r="J373" i="8"/>
  <c r="T373" i="8" s="1"/>
  <c r="J374" i="8"/>
  <c r="T374" i="8" s="1"/>
  <c r="J375" i="8"/>
  <c r="T375" i="8" s="1"/>
  <c r="J376" i="8"/>
  <c r="T376" i="8" s="1"/>
  <c r="K345" i="8"/>
  <c r="U345" i="8" s="1"/>
  <c r="K344" i="8"/>
  <c r="U344" i="8" s="1"/>
  <c r="G341" i="8"/>
  <c r="K343" i="8"/>
  <c r="U343" i="8" s="1"/>
  <c r="K340" i="8"/>
  <c r="U340" i="8" s="1"/>
  <c r="K339" i="8"/>
  <c r="U339" i="8" s="1"/>
  <c r="G336" i="8"/>
  <c r="L339" i="8" s="1"/>
  <c r="V339" i="8" s="1"/>
  <c r="K338" i="8"/>
  <c r="U338" i="8" s="1"/>
  <c r="K335" i="8"/>
  <c r="U335" i="8" s="1"/>
  <c r="K334" i="8"/>
  <c r="U334" i="8" s="1"/>
  <c r="G331" i="8"/>
  <c r="K333" i="8"/>
  <c r="U333" i="8" s="1"/>
  <c r="N318" i="8"/>
  <c r="Q319" i="8"/>
  <c r="L299" i="8"/>
  <c r="V299" i="8" s="1"/>
  <c r="L300" i="8"/>
  <c r="V300" i="8" s="1"/>
  <c r="L301" i="8"/>
  <c r="V301" i="8" s="1"/>
  <c r="L245" i="8"/>
  <c r="V245" i="8" s="1"/>
  <c r="L246" i="8"/>
  <c r="L247" i="8"/>
  <c r="V247" i="8" s="1"/>
  <c r="L248" i="8"/>
  <c r="V248" i="8" s="1"/>
  <c r="L249" i="8"/>
  <c r="V249" i="8" s="1"/>
  <c r="L250" i="8"/>
  <c r="L251" i="8"/>
  <c r="V251" i="8" s="1"/>
  <c r="L252" i="8"/>
  <c r="R45" i="8"/>
  <c r="G62" i="8"/>
  <c r="I65" i="8"/>
  <c r="S65" i="8" s="1"/>
  <c r="I69" i="8"/>
  <c r="S69" i="8" s="1"/>
  <c r="I64" i="8"/>
  <c r="S64" i="8" s="1"/>
  <c r="I68" i="8"/>
  <c r="S68" i="8" s="1"/>
  <c r="D45" i="8"/>
  <c r="I63" i="8"/>
  <c r="S63" i="8" s="1"/>
  <c r="I67" i="8"/>
  <c r="S67" i="8" s="1"/>
  <c r="I66" i="8"/>
  <c r="S66" i="8" s="1"/>
  <c r="I406" i="7"/>
  <c r="S406" i="7" s="1"/>
  <c r="I407" i="7"/>
  <c r="S407" i="7" s="1"/>
  <c r="I408" i="7"/>
  <c r="S408" i="7" s="1"/>
  <c r="I409" i="7"/>
  <c r="S409" i="7" s="1"/>
  <c r="I420" i="7"/>
  <c r="S420" i="7" s="1"/>
  <c r="D404" i="7"/>
  <c r="G405" i="7"/>
  <c r="P308" i="9"/>
  <c r="H308" i="9"/>
  <c r="M326" i="9" s="1"/>
  <c r="W326" i="9" s="1"/>
  <c r="D308" i="9"/>
  <c r="P196" i="9"/>
  <c r="H196" i="9"/>
  <c r="M197" i="9" s="1"/>
  <c r="W197" i="9" s="1"/>
  <c r="D196" i="9"/>
  <c r="I200" i="9" s="1"/>
  <c r="S200" i="9" s="1"/>
  <c r="H6" i="9"/>
  <c r="M9" i="9" s="1"/>
  <c r="W9" i="9" s="1"/>
  <c r="G500" i="8"/>
  <c r="W496" i="8"/>
  <c r="N495" i="8"/>
  <c r="F495" i="8"/>
  <c r="E478" i="8"/>
  <c r="J486" i="8" s="1"/>
  <c r="T486" i="8" s="1"/>
  <c r="G455" i="8"/>
  <c r="I449" i="8"/>
  <c r="S449" i="8" s="1"/>
  <c r="M447" i="8"/>
  <c r="W447" i="8" s="1"/>
  <c r="I445" i="8"/>
  <c r="S445" i="8" s="1"/>
  <c r="M443" i="8"/>
  <c r="W443" i="8" s="1"/>
  <c r="I441" i="8"/>
  <c r="S441" i="8" s="1"/>
  <c r="M439" i="8"/>
  <c r="W439" i="8" s="1"/>
  <c r="I437" i="8"/>
  <c r="S437" i="8" s="1"/>
  <c r="M435" i="8"/>
  <c r="W435" i="8" s="1"/>
  <c r="I433" i="8"/>
  <c r="S433" i="8" s="1"/>
  <c r="M431" i="8"/>
  <c r="W431" i="8" s="1"/>
  <c r="I429" i="8"/>
  <c r="S429" i="8" s="1"/>
  <c r="M427" i="8"/>
  <c r="W427" i="8" s="1"/>
  <c r="I425" i="8"/>
  <c r="S425" i="8" s="1"/>
  <c r="M423" i="8"/>
  <c r="W423" i="8" s="1"/>
  <c r="I421" i="8"/>
  <c r="S421" i="8" s="1"/>
  <c r="M419" i="8"/>
  <c r="W419" i="8" s="1"/>
  <c r="I417" i="8"/>
  <c r="S417" i="8" s="1"/>
  <c r="M415" i="8"/>
  <c r="W415" i="8" s="1"/>
  <c r="W409" i="8"/>
  <c r="N408" i="8"/>
  <c r="V320" i="8"/>
  <c r="M77" i="9"/>
  <c r="W77" i="9" s="1"/>
  <c r="M78" i="9"/>
  <c r="W78" i="9" s="1"/>
  <c r="M79" i="9"/>
  <c r="W79" i="9" s="1"/>
  <c r="M80" i="9"/>
  <c r="W80" i="9" s="1"/>
  <c r="M81" i="9"/>
  <c r="W81" i="9" s="1"/>
  <c r="I76" i="9"/>
  <c r="S76" i="9" s="1"/>
  <c r="I77" i="9"/>
  <c r="S77" i="9" s="1"/>
  <c r="I78" i="9"/>
  <c r="S78" i="9" s="1"/>
  <c r="I79" i="9"/>
  <c r="S79" i="9" s="1"/>
  <c r="I80" i="9"/>
  <c r="S80" i="9" s="1"/>
  <c r="I81" i="9"/>
  <c r="S81" i="9" s="1"/>
  <c r="K505" i="8"/>
  <c r="U505" i="8" s="1"/>
  <c r="K506" i="8"/>
  <c r="U506" i="8" s="1"/>
  <c r="K507" i="8"/>
  <c r="U507" i="8" s="1"/>
  <c r="P318" i="8"/>
  <c r="M325" i="8"/>
  <c r="W325" i="8" s="1"/>
  <c r="M326" i="8"/>
  <c r="W326" i="8" s="1"/>
  <c r="M327" i="8"/>
  <c r="W327" i="8" s="1"/>
  <c r="M328" i="8"/>
  <c r="W328" i="8" s="1"/>
  <c r="L307" i="8"/>
  <c r="V307" i="8" s="1"/>
  <c r="L308" i="8"/>
  <c r="V308" i="8" s="1"/>
  <c r="L309" i="8"/>
  <c r="V309" i="8" s="1"/>
  <c r="L271" i="8"/>
  <c r="V271" i="8" s="1"/>
  <c r="L272" i="8"/>
  <c r="V272" i="8" s="1"/>
  <c r="L273" i="8"/>
  <c r="V273" i="8" s="1"/>
  <c r="M314" i="9"/>
  <c r="W314" i="9" s="1"/>
  <c r="I314" i="9"/>
  <c r="S314" i="9" s="1"/>
  <c r="M313" i="9"/>
  <c r="W313" i="9" s="1"/>
  <c r="I313" i="9"/>
  <c r="S313" i="9" s="1"/>
  <c r="M312" i="9"/>
  <c r="W312" i="9" s="1"/>
  <c r="I312" i="9"/>
  <c r="S312" i="9" s="1"/>
  <c r="M311" i="9"/>
  <c r="W311" i="9" s="1"/>
  <c r="I311" i="9"/>
  <c r="S311" i="9" s="1"/>
  <c r="M310" i="9"/>
  <c r="W310" i="9" s="1"/>
  <c r="I310" i="9"/>
  <c r="S310" i="9" s="1"/>
  <c r="M307" i="9"/>
  <c r="W307" i="9" s="1"/>
  <c r="I307" i="9"/>
  <c r="S307" i="9" s="1"/>
  <c r="M306" i="9"/>
  <c r="W306" i="9" s="1"/>
  <c r="I306" i="9"/>
  <c r="S306" i="9" s="1"/>
  <c r="M305" i="9"/>
  <c r="W305" i="9" s="1"/>
  <c r="I305" i="9"/>
  <c r="S305" i="9" s="1"/>
  <c r="M304" i="9"/>
  <c r="W304" i="9" s="1"/>
  <c r="I304" i="9"/>
  <c r="S304" i="9" s="1"/>
  <c r="M303" i="9"/>
  <c r="W303" i="9" s="1"/>
  <c r="I303" i="9"/>
  <c r="S303" i="9" s="1"/>
  <c r="M302" i="9"/>
  <c r="W302" i="9" s="1"/>
  <c r="I302" i="9"/>
  <c r="S302" i="9" s="1"/>
  <c r="M301" i="9"/>
  <c r="W301" i="9" s="1"/>
  <c r="I301" i="9"/>
  <c r="S301" i="9" s="1"/>
  <c r="M300" i="9"/>
  <c r="W300" i="9" s="1"/>
  <c r="I300" i="9"/>
  <c r="S300" i="9" s="1"/>
  <c r="M299" i="9"/>
  <c r="W299" i="9" s="1"/>
  <c r="I299" i="9"/>
  <c r="S299" i="9" s="1"/>
  <c r="M298" i="9"/>
  <c r="W298" i="9" s="1"/>
  <c r="I298" i="9"/>
  <c r="S298" i="9" s="1"/>
  <c r="M297" i="9"/>
  <c r="W297" i="9" s="1"/>
  <c r="I297" i="9"/>
  <c r="S297" i="9" s="1"/>
  <c r="M296" i="9"/>
  <c r="W296" i="9" s="1"/>
  <c r="I296" i="9"/>
  <c r="S296" i="9" s="1"/>
  <c r="M295" i="9"/>
  <c r="W295" i="9" s="1"/>
  <c r="I295" i="9"/>
  <c r="S295" i="9" s="1"/>
  <c r="M294" i="9"/>
  <c r="W294" i="9" s="1"/>
  <c r="I294" i="9"/>
  <c r="S294" i="9" s="1"/>
  <c r="M293" i="9"/>
  <c r="W293" i="9" s="1"/>
  <c r="I293" i="9"/>
  <c r="S293" i="9" s="1"/>
  <c r="M292" i="9"/>
  <c r="W292" i="9" s="1"/>
  <c r="I292" i="9"/>
  <c r="S292" i="9" s="1"/>
  <c r="M291" i="9"/>
  <c r="W291" i="9" s="1"/>
  <c r="I291" i="9"/>
  <c r="S291" i="9" s="1"/>
  <c r="M290" i="9"/>
  <c r="W290" i="9" s="1"/>
  <c r="I290" i="9"/>
  <c r="S290" i="9" s="1"/>
  <c r="M289" i="9"/>
  <c r="W289" i="9" s="1"/>
  <c r="I289" i="9"/>
  <c r="S289" i="9" s="1"/>
  <c r="M288" i="9"/>
  <c r="W288" i="9" s="1"/>
  <c r="I288" i="9"/>
  <c r="S288" i="9" s="1"/>
  <c r="M287" i="9"/>
  <c r="W287" i="9" s="1"/>
  <c r="I287" i="9"/>
  <c r="S287" i="9" s="1"/>
  <c r="M286" i="9"/>
  <c r="W286" i="9" s="1"/>
  <c r="I286" i="9"/>
  <c r="S286" i="9" s="1"/>
  <c r="M285" i="9"/>
  <c r="W285" i="9" s="1"/>
  <c r="I285" i="9"/>
  <c r="S285" i="9" s="1"/>
  <c r="M283" i="9"/>
  <c r="W283" i="9" s="1"/>
  <c r="I283" i="9"/>
  <c r="S283" i="9" s="1"/>
  <c r="M282" i="9"/>
  <c r="W282" i="9" s="1"/>
  <c r="I282" i="9"/>
  <c r="S282" i="9" s="1"/>
  <c r="M281" i="9"/>
  <c r="W281" i="9" s="1"/>
  <c r="I281" i="9"/>
  <c r="S281" i="9" s="1"/>
  <c r="M280" i="9"/>
  <c r="W280" i="9" s="1"/>
  <c r="I280" i="9"/>
  <c r="S280" i="9" s="1"/>
  <c r="M279" i="9"/>
  <c r="W279" i="9" s="1"/>
  <c r="I279" i="9"/>
  <c r="S279" i="9" s="1"/>
  <c r="M278" i="9"/>
  <c r="W278" i="9" s="1"/>
  <c r="I278" i="9"/>
  <c r="S278" i="9" s="1"/>
  <c r="M277" i="9"/>
  <c r="W277" i="9" s="1"/>
  <c r="I277" i="9"/>
  <c r="S277" i="9" s="1"/>
  <c r="M276" i="9"/>
  <c r="W276" i="9" s="1"/>
  <c r="I276" i="9"/>
  <c r="S276" i="9" s="1"/>
  <c r="M275" i="9"/>
  <c r="W275" i="9" s="1"/>
  <c r="I275" i="9"/>
  <c r="S275" i="9" s="1"/>
  <c r="M274" i="9"/>
  <c r="W274" i="9" s="1"/>
  <c r="I274" i="9"/>
  <c r="S274" i="9" s="1"/>
  <c r="M273" i="9"/>
  <c r="W273" i="9" s="1"/>
  <c r="I273" i="9"/>
  <c r="S273" i="9" s="1"/>
  <c r="M272" i="9"/>
  <c r="W272" i="9" s="1"/>
  <c r="I272" i="9"/>
  <c r="S272" i="9" s="1"/>
  <c r="M271" i="9"/>
  <c r="W271" i="9" s="1"/>
  <c r="I271" i="9"/>
  <c r="S271" i="9" s="1"/>
  <c r="M270" i="9"/>
  <c r="W270" i="9" s="1"/>
  <c r="I270" i="9"/>
  <c r="S270" i="9" s="1"/>
  <c r="M269" i="9"/>
  <c r="W269" i="9" s="1"/>
  <c r="I269" i="9"/>
  <c r="S269" i="9" s="1"/>
  <c r="M268" i="9"/>
  <c r="W268" i="9" s="1"/>
  <c r="I268" i="9"/>
  <c r="S268" i="9" s="1"/>
  <c r="M267" i="9"/>
  <c r="W267" i="9" s="1"/>
  <c r="I267" i="9"/>
  <c r="S267" i="9" s="1"/>
  <c r="M266" i="9"/>
  <c r="W266" i="9" s="1"/>
  <c r="I266" i="9"/>
  <c r="S266" i="9" s="1"/>
  <c r="M265" i="9"/>
  <c r="W265" i="9" s="1"/>
  <c r="I265" i="9"/>
  <c r="S265" i="9" s="1"/>
  <c r="M263" i="9"/>
  <c r="W263" i="9" s="1"/>
  <c r="I263" i="9"/>
  <c r="S263" i="9" s="1"/>
  <c r="M262" i="9"/>
  <c r="W262" i="9" s="1"/>
  <c r="I262" i="9"/>
  <c r="S262" i="9" s="1"/>
  <c r="M261" i="9"/>
  <c r="W261" i="9" s="1"/>
  <c r="I261" i="9"/>
  <c r="S261" i="9" s="1"/>
  <c r="M260" i="9"/>
  <c r="W260" i="9" s="1"/>
  <c r="I260" i="9"/>
  <c r="S260" i="9" s="1"/>
  <c r="M259" i="9"/>
  <c r="W259" i="9" s="1"/>
  <c r="I259" i="9"/>
  <c r="S259" i="9" s="1"/>
  <c r="M258" i="9"/>
  <c r="W258" i="9" s="1"/>
  <c r="I258" i="9"/>
  <c r="S258" i="9" s="1"/>
  <c r="M257" i="9"/>
  <c r="W257" i="9" s="1"/>
  <c r="I257" i="9"/>
  <c r="S257" i="9" s="1"/>
  <c r="M256" i="9"/>
  <c r="W256" i="9" s="1"/>
  <c r="I256" i="9"/>
  <c r="S256" i="9" s="1"/>
  <c r="M255" i="9"/>
  <c r="W255" i="9" s="1"/>
  <c r="I255" i="9"/>
  <c r="S255" i="9" s="1"/>
  <c r="M254" i="9"/>
  <c r="W254" i="9" s="1"/>
  <c r="I254" i="9"/>
  <c r="S254" i="9" s="1"/>
  <c r="M253" i="9"/>
  <c r="W253" i="9" s="1"/>
  <c r="I253" i="9"/>
  <c r="S253" i="9" s="1"/>
  <c r="M252" i="9"/>
  <c r="W252" i="9" s="1"/>
  <c r="I252" i="9"/>
  <c r="S252" i="9" s="1"/>
  <c r="M251" i="9"/>
  <c r="W251" i="9" s="1"/>
  <c r="I251" i="9"/>
  <c r="S251" i="9" s="1"/>
  <c r="M249" i="9"/>
  <c r="W249" i="9" s="1"/>
  <c r="I249" i="9"/>
  <c r="S249" i="9" s="1"/>
  <c r="M247" i="9"/>
  <c r="W247" i="9" s="1"/>
  <c r="I247" i="9"/>
  <c r="S247" i="9" s="1"/>
  <c r="M246" i="9"/>
  <c r="W246" i="9" s="1"/>
  <c r="I246" i="9"/>
  <c r="S246" i="9" s="1"/>
  <c r="M245" i="9"/>
  <c r="W245" i="9" s="1"/>
  <c r="I245" i="9"/>
  <c r="S245" i="9" s="1"/>
  <c r="M244" i="9"/>
  <c r="W244" i="9" s="1"/>
  <c r="I244" i="9"/>
  <c r="S244" i="9" s="1"/>
  <c r="M243" i="9"/>
  <c r="W243" i="9" s="1"/>
  <c r="I243" i="9"/>
  <c r="S243" i="9" s="1"/>
  <c r="M242" i="9"/>
  <c r="W242" i="9" s="1"/>
  <c r="I242" i="9"/>
  <c r="S242" i="9" s="1"/>
  <c r="M216" i="9"/>
  <c r="W216" i="9" s="1"/>
  <c r="I216" i="9"/>
  <c r="S216" i="9" s="1"/>
  <c r="M215" i="9"/>
  <c r="W215" i="9" s="1"/>
  <c r="I215" i="9"/>
  <c r="S215" i="9" s="1"/>
  <c r="M202" i="9"/>
  <c r="W202" i="9" s="1"/>
  <c r="I202" i="9"/>
  <c r="S202" i="9" s="1"/>
  <c r="M201" i="9"/>
  <c r="W201" i="9" s="1"/>
  <c r="I201" i="9"/>
  <c r="S201" i="9" s="1"/>
  <c r="M199" i="9"/>
  <c r="W199" i="9" s="1"/>
  <c r="I199" i="9"/>
  <c r="S199" i="9" s="1"/>
  <c r="M198" i="9"/>
  <c r="W198" i="9" s="1"/>
  <c r="I198" i="9"/>
  <c r="S198" i="9" s="1"/>
  <c r="M194" i="9"/>
  <c r="W194" i="9" s="1"/>
  <c r="I194" i="9"/>
  <c r="S194" i="9" s="1"/>
  <c r="M193" i="9"/>
  <c r="W193" i="9" s="1"/>
  <c r="I193" i="9"/>
  <c r="S193" i="9" s="1"/>
  <c r="M191" i="9"/>
  <c r="W191" i="9" s="1"/>
  <c r="I191" i="9"/>
  <c r="S191" i="9" s="1"/>
  <c r="M189" i="9"/>
  <c r="W189" i="9" s="1"/>
  <c r="I189" i="9"/>
  <c r="S189" i="9" s="1"/>
  <c r="M187" i="9"/>
  <c r="W187" i="9" s="1"/>
  <c r="I187" i="9"/>
  <c r="S187" i="9" s="1"/>
  <c r="M186" i="9"/>
  <c r="W186" i="9" s="1"/>
  <c r="I186" i="9"/>
  <c r="S186" i="9" s="1"/>
  <c r="M185" i="9"/>
  <c r="W185" i="9" s="1"/>
  <c r="I185" i="9"/>
  <c r="S185" i="9" s="1"/>
  <c r="M184" i="9"/>
  <c r="W184" i="9" s="1"/>
  <c r="I184" i="9"/>
  <c r="S184" i="9" s="1"/>
  <c r="M182" i="9"/>
  <c r="W182" i="9" s="1"/>
  <c r="I182" i="9"/>
  <c r="S182" i="9" s="1"/>
  <c r="M181" i="9"/>
  <c r="W181" i="9" s="1"/>
  <c r="I181" i="9"/>
  <c r="S181" i="9" s="1"/>
  <c r="M180" i="9"/>
  <c r="W180" i="9" s="1"/>
  <c r="I180" i="9"/>
  <c r="S180" i="9" s="1"/>
  <c r="M179" i="9"/>
  <c r="W179" i="9" s="1"/>
  <c r="I179" i="9"/>
  <c r="S179" i="9" s="1"/>
  <c r="M178" i="9"/>
  <c r="W178" i="9" s="1"/>
  <c r="I178" i="9"/>
  <c r="S178" i="9" s="1"/>
  <c r="M177" i="9"/>
  <c r="W177" i="9" s="1"/>
  <c r="I177" i="9"/>
  <c r="S177" i="9" s="1"/>
  <c r="M176" i="9"/>
  <c r="W176" i="9" s="1"/>
  <c r="I176" i="9"/>
  <c r="S176" i="9" s="1"/>
  <c r="M175" i="9"/>
  <c r="W175" i="9" s="1"/>
  <c r="I175" i="9"/>
  <c r="S175" i="9" s="1"/>
  <c r="M174" i="9"/>
  <c r="W174" i="9" s="1"/>
  <c r="I174" i="9"/>
  <c r="S174" i="9" s="1"/>
  <c r="M173" i="9"/>
  <c r="W173" i="9" s="1"/>
  <c r="I173" i="9"/>
  <c r="S173" i="9" s="1"/>
  <c r="M172" i="9"/>
  <c r="W172" i="9" s="1"/>
  <c r="I172" i="9"/>
  <c r="S172" i="9" s="1"/>
  <c r="M171" i="9"/>
  <c r="W171" i="9" s="1"/>
  <c r="I171" i="9"/>
  <c r="S171" i="9" s="1"/>
  <c r="M170" i="9"/>
  <c r="W170" i="9" s="1"/>
  <c r="I170" i="9"/>
  <c r="S170" i="9" s="1"/>
  <c r="M169" i="9"/>
  <c r="W169" i="9" s="1"/>
  <c r="I169" i="9"/>
  <c r="S169" i="9" s="1"/>
  <c r="M168" i="9"/>
  <c r="W168" i="9" s="1"/>
  <c r="I168" i="9"/>
  <c r="S168" i="9" s="1"/>
  <c r="M167" i="9"/>
  <c r="W167" i="9" s="1"/>
  <c r="I167" i="9"/>
  <c r="S167" i="9" s="1"/>
  <c r="M166" i="9"/>
  <c r="W166" i="9" s="1"/>
  <c r="I166" i="9"/>
  <c r="S166" i="9" s="1"/>
  <c r="M165" i="9"/>
  <c r="W165" i="9" s="1"/>
  <c r="I165" i="9"/>
  <c r="S165" i="9" s="1"/>
  <c r="M164" i="9"/>
  <c r="W164" i="9" s="1"/>
  <c r="I164" i="9"/>
  <c r="S164" i="9" s="1"/>
  <c r="M162" i="9"/>
  <c r="W162" i="9" s="1"/>
  <c r="I162" i="9"/>
  <c r="S162" i="9" s="1"/>
  <c r="M161" i="9"/>
  <c r="W161" i="9" s="1"/>
  <c r="I161" i="9"/>
  <c r="S161" i="9" s="1"/>
  <c r="M160" i="9"/>
  <c r="W160" i="9" s="1"/>
  <c r="I160" i="9"/>
  <c r="S160" i="9" s="1"/>
  <c r="M159" i="9"/>
  <c r="W159" i="9" s="1"/>
  <c r="I159" i="9"/>
  <c r="S159" i="9" s="1"/>
  <c r="M158" i="9"/>
  <c r="W158" i="9" s="1"/>
  <c r="I158" i="9"/>
  <c r="S158" i="9" s="1"/>
  <c r="M157" i="9"/>
  <c r="W157" i="9" s="1"/>
  <c r="I157" i="9"/>
  <c r="S157" i="9" s="1"/>
  <c r="M156" i="9"/>
  <c r="W156" i="9" s="1"/>
  <c r="I156" i="9"/>
  <c r="S156" i="9" s="1"/>
  <c r="M155" i="9"/>
  <c r="W155" i="9" s="1"/>
  <c r="I155" i="9"/>
  <c r="S155" i="9" s="1"/>
  <c r="M154" i="9"/>
  <c r="W154" i="9" s="1"/>
  <c r="I154" i="9"/>
  <c r="S154" i="9" s="1"/>
  <c r="M153" i="9"/>
  <c r="W153" i="9" s="1"/>
  <c r="I153" i="9"/>
  <c r="S153" i="9" s="1"/>
  <c r="M152" i="9"/>
  <c r="W152" i="9" s="1"/>
  <c r="I152" i="9"/>
  <c r="S152" i="9" s="1"/>
  <c r="M151" i="9"/>
  <c r="W151" i="9" s="1"/>
  <c r="I151" i="9"/>
  <c r="S151" i="9" s="1"/>
  <c r="M150" i="9"/>
  <c r="W150" i="9" s="1"/>
  <c r="I150" i="9"/>
  <c r="S150" i="9" s="1"/>
  <c r="M149" i="9"/>
  <c r="W149" i="9" s="1"/>
  <c r="I149" i="9"/>
  <c r="S149" i="9" s="1"/>
  <c r="M148" i="9"/>
  <c r="W148" i="9" s="1"/>
  <c r="I148" i="9"/>
  <c r="S148" i="9" s="1"/>
  <c r="M147" i="9"/>
  <c r="W147" i="9" s="1"/>
  <c r="I147" i="9"/>
  <c r="S147" i="9" s="1"/>
  <c r="M146" i="9"/>
  <c r="W146" i="9" s="1"/>
  <c r="I146" i="9"/>
  <c r="S146" i="9" s="1"/>
  <c r="M145" i="9"/>
  <c r="W145" i="9" s="1"/>
  <c r="I145" i="9"/>
  <c r="S145" i="9" s="1"/>
  <c r="M144" i="9"/>
  <c r="W144" i="9" s="1"/>
  <c r="I144" i="9"/>
  <c r="S144" i="9" s="1"/>
  <c r="M143" i="9"/>
  <c r="W143" i="9" s="1"/>
  <c r="I143" i="9"/>
  <c r="S143" i="9" s="1"/>
  <c r="M142" i="9"/>
  <c r="W142" i="9" s="1"/>
  <c r="I142" i="9"/>
  <c r="S142" i="9" s="1"/>
  <c r="M141" i="9"/>
  <c r="W141" i="9" s="1"/>
  <c r="I141" i="9"/>
  <c r="S141" i="9" s="1"/>
  <c r="M140" i="9"/>
  <c r="W140" i="9" s="1"/>
  <c r="I140" i="9"/>
  <c r="S140" i="9" s="1"/>
  <c r="M139" i="9"/>
  <c r="W139" i="9" s="1"/>
  <c r="I139" i="9"/>
  <c r="S139" i="9" s="1"/>
  <c r="M138" i="9"/>
  <c r="W138" i="9" s="1"/>
  <c r="I138" i="9"/>
  <c r="S138" i="9" s="1"/>
  <c r="M137" i="9"/>
  <c r="W137" i="9" s="1"/>
  <c r="I137" i="9"/>
  <c r="S137" i="9" s="1"/>
  <c r="M136" i="9"/>
  <c r="W136" i="9" s="1"/>
  <c r="I136" i="9"/>
  <c r="S136" i="9" s="1"/>
  <c r="M135" i="9"/>
  <c r="W135" i="9" s="1"/>
  <c r="I135" i="9"/>
  <c r="S135" i="9" s="1"/>
  <c r="M134" i="9"/>
  <c r="W134" i="9" s="1"/>
  <c r="I134" i="9"/>
  <c r="S134" i="9" s="1"/>
  <c r="M133" i="9"/>
  <c r="W133" i="9" s="1"/>
  <c r="I133" i="9"/>
  <c r="S133" i="9" s="1"/>
  <c r="M132" i="9"/>
  <c r="W132" i="9" s="1"/>
  <c r="I132" i="9"/>
  <c r="S132" i="9" s="1"/>
  <c r="M131" i="9"/>
  <c r="W131" i="9" s="1"/>
  <c r="I131" i="9"/>
  <c r="S131" i="9" s="1"/>
  <c r="M130" i="9"/>
  <c r="W130" i="9" s="1"/>
  <c r="I130" i="9"/>
  <c r="S130" i="9" s="1"/>
  <c r="M128" i="9"/>
  <c r="W128" i="9" s="1"/>
  <c r="I128" i="9"/>
  <c r="S128" i="9" s="1"/>
  <c r="M127" i="9"/>
  <c r="W127" i="9" s="1"/>
  <c r="I127" i="9"/>
  <c r="S127" i="9" s="1"/>
  <c r="M126" i="9"/>
  <c r="W126" i="9" s="1"/>
  <c r="I126" i="9"/>
  <c r="S126" i="9" s="1"/>
  <c r="M125" i="9"/>
  <c r="W125" i="9" s="1"/>
  <c r="I125" i="9"/>
  <c r="S125" i="9" s="1"/>
  <c r="M124" i="9"/>
  <c r="W124" i="9" s="1"/>
  <c r="I124" i="9"/>
  <c r="S124" i="9" s="1"/>
  <c r="M123" i="9"/>
  <c r="W123" i="9" s="1"/>
  <c r="I123" i="9"/>
  <c r="S123" i="9" s="1"/>
  <c r="M122" i="9"/>
  <c r="W122" i="9" s="1"/>
  <c r="I122" i="9"/>
  <c r="S122" i="9" s="1"/>
  <c r="M121" i="9"/>
  <c r="W121" i="9" s="1"/>
  <c r="I121" i="9"/>
  <c r="S121" i="9" s="1"/>
  <c r="M120" i="9"/>
  <c r="W120" i="9" s="1"/>
  <c r="I120" i="9"/>
  <c r="S120" i="9" s="1"/>
  <c r="M119" i="9"/>
  <c r="W119" i="9" s="1"/>
  <c r="I119" i="9"/>
  <c r="S119" i="9" s="1"/>
  <c r="M118" i="9"/>
  <c r="W118" i="9" s="1"/>
  <c r="I118" i="9"/>
  <c r="S118" i="9" s="1"/>
  <c r="M117" i="9"/>
  <c r="W117" i="9" s="1"/>
  <c r="I117" i="9"/>
  <c r="S117" i="9" s="1"/>
  <c r="M116" i="9"/>
  <c r="W116" i="9" s="1"/>
  <c r="I116" i="9"/>
  <c r="S116" i="9" s="1"/>
  <c r="M115" i="9"/>
  <c r="W115" i="9" s="1"/>
  <c r="I115" i="9"/>
  <c r="S115" i="9" s="1"/>
  <c r="M114" i="9"/>
  <c r="W114" i="9" s="1"/>
  <c r="I114" i="9"/>
  <c r="S114" i="9" s="1"/>
  <c r="M113" i="9"/>
  <c r="W113" i="9" s="1"/>
  <c r="I113" i="9"/>
  <c r="S113" i="9" s="1"/>
  <c r="M112" i="9"/>
  <c r="W112" i="9" s="1"/>
  <c r="I112" i="9"/>
  <c r="S112" i="9" s="1"/>
  <c r="M111" i="9"/>
  <c r="W111" i="9" s="1"/>
  <c r="I111" i="9"/>
  <c r="S111" i="9" s="1"/>
  <c r="M110" i="9"/>
  <c r="W110" i="9" s="1"/>
  <c r="I110" i="9"/>
  <c r="S110" i="9" s="1"/>
  <c r="M109" i="9"/>
  <c r="W109" i="9" s="1"/>
  <c r="I109" i="9"/>
  <c r="S109" i="9" s="1"/>
  <c r="M108" i="9"/>
  <c r="W108" i="9" s="1"/>
  <c r="I108" i="9"/>
  <c r="S108" i="9" s="1"/>
  <c r="M107" i="9"/>
  <c r="W107" i="9" s="1"/>
  <c r="I107" i="9"/>
  <c r="S107" i="9" s="1"/>
  <c r="M106" i="9"/>
  <c r="W106" i="9" s="1"/>
  <c r="I106" i="9"/>
  <c r="S106" i="9" s="1"/>
  <c r="M105" i="9"/>
  <c r="W105" i="9" s="1"/>
  <c r="I105" i="9"/>
  <c r="S105" i="9" s="1"/>
  <c r="M104" i="9"/>
  <c r="W104" i="9" s="1"/>
  <c r="I104" i="9"/>
  <c r="S104" i="9" s="1"/>
  <c r="M103" i="9"/>
  <c r="W103" i="9" s="1"/>
  <c r="I103" i="9"/>
  <c r="S103" i="9" s="1"/>
  <c r="M102" i="9"/>
  <c r="W102" i="9" s="1"/>
  <c r="I102" i="9"/>
  <c r="S102" i="9" s="1"/>
  <c r="M101" i="9"/>
  <c r="W101" i="9" s="1"/>
  <c r="I101" i="9"/>
  <c r="S101" i="9" s="1"/>
  <c r="M100" i="9"/>
  <c r="W100" i="9" s="1"/>
  <c r="I100" i="9"/>
  <c r="S100" i="9" s="1"/>
  <c r="M99" i="9"/>
  <c r="W99" i="9" s="1"/>
  <c r="I99" i="9"/>
  <c r="S99" i="9" s="1"/>
  <c r="M98" i="9"/>
  <c r="W98" i="9" s="1"/>
  <c r="I98" i="9"/>
  <c r="S98" i="9" s="1"/>
  <c r="M97" i="9"/>
  <c r="W97" i="9" s="1"/>
  <c r="I97" i="9"/>
  <c r="S97" i="9" s="1"/>
  <c r="Q76" i="9"/>
  <c r="Q9" i="9"/>
  <c r="E6" i="9"/>
  <c r="G512" i="8"/>
  <c r="I495" i="8"/>
  <c r="G486" i="8"/>
  <c r="N478" i="8"/>
  <c r="F478" i="8"/>
  <c r="K468" i="8"/>
  <c r="U468" i="8" s="1"/>
  <c r="K465" i="8"/>
  <c r="U465" i="8" s="1"/>
  <c r="I464" i="8"/>
  <c r="S464" i="8" s="1"/>
  <c r="K462" i="8"/>
  <c r="U462" i="8" s="1"/>
  <c r="I461" i="8"/>
  <c r="S461" i="8" s="1"/>
  <c r="K459" i="8"/>
  <c r="U459" i="8" s="1"/>
  <c r="I458" i="8"/>
  <c r="S458" i="8" s="1"/>
  <c r="P407" i="8"/>
  <c r="M450" i="8"/>
  <c r="W450" i="8" s="1"/>
  <c r="I448" i="8"/>
  <c r="S448" i="8" s="1"/>
  <c r="M446" i="8"/>
  <c r="W446" i="8" s="1"/>
  <c r="I444" i="8"/>
  <c r="S444" i="8" s="1"/>
  <c r="M442" i="8"/>
  <c r="W442" i="8" s="1"/>
  <c r="I440" i="8"/>
  <c r="S440" i="8" s="1"/>
  <c r="M438" i="8"/>
  <c r="W438" i="8" s="1"/>
  <c r="I436" i="8"/>
  <c r="S436" i="8" s="1"/>
  <c r="M434" i="8"/>
  <c r="W434" i="8" s="1"/>
  <c r="I432" i="8"/>
  <c r="S432" i="8" s="1"/>
  <c r="M430" i="8"/>
  <c r="W430" i="8" s="1"/>
  <c r="I428" i="8"/>
  <c r="S428" i="8" s="1"/>
  <c r="M426" i="8"/>
  <c r="W426" i="8" s="1"/>
  <c r="I424" i="8"/>
  <c r="S424" i="8" s="1"/>
  <c r="M422" i="8"/>
  <c r="W422" i="8" s="1"/>
  <c r="I420" i="8"/>
  <c r="S420" i="8" s="1"/>
  <c r="M418" i="8"/>
  <c r="W418" i="8" s="1"/>
  <c r="I416" i="8"/>
  <c r="S416" i="8" s="1"/>
  <c r="I412" i="8"/>
  <c r="S412" i="8" s="1"/>
  <c r="G412" i="8"/>
  <c r="I409" i="8"/>
  <c r="S409" i="8" s="1"/>
  <c r="G409" i="8"/>
  <c r="I408" i="8"/>
  <c r="W402" i="8"/>
  <c r="K402" i="8"/>
  <c r="U402" i="8" s="1"/>
  <c r="W397" i="8"/>
  <c r="W392" i="8"/>
  <c r="K387" i="8"/>
  <c r="U387" i="8" s="1"/>
  <c r="W382" i="8"/>
  <c r="K382" i="8"/>
  <c r="U382" i="8" s="1"/>
  <c r="W377" i="8"/>
  <c r="W372" i="8"/>
  <c r="S372" i="8"/>
  <c r="K372" i="8"/>
  <c r="U372" i="8" s="1"/>
  <c r="L344" i="8"/>
  <c r="V344" i="8" s="1"/>
  <c r="L334" i="8"/>
  <c r="V334" i="8" s="1"/>
  <c r="L320" i="8"/>
  <c r="M320" i="8"/>
  <c r="W320" i="8" s="1"/>
  <c r="M321" i="8"/>
  <c r="W321" i="8" s="1"/>
  <c r="M322" i="8"/>
  <c r="W322" i="8" s="1"/>
  <c r="M323" i="8"/>
  <c r="W323" i="8" s="1"/>
  <c r="I320" i="8"/>
  <c r="S320" i="8" s="1"/>
  <c r="I321" i="8"/>
  <c r="S321" i="8" s="1"/>
  <c r="I322" i="8"/>
  <c r="S322" i="8" s="1"/>
  <c r="I323" i="8"/>
  <c r="S323" i="8" s="1"/>
  <c r="M315" i="8"/>
  <c r="W315" i="8" s="1"/>
  <c r="M316" i="8"/>
  <c r="W316" i="8" s="1"/>
  <c r="M317" i="8"/>
  <c r="W317" i="8" s="1"/>
  <c r="I315" i="8"/>
  <c r="S315" i="8" s="1"/>
  <c r="I316" i="8"/>
  <c r="S316" i="8" s="1"/>
  <c r="I317" i="8"/>
  <c r="S317" i="8" s="1"/>
  <c r="M307" i="8"/>
  <c r="W307" i="8" s="1"/>
  <c r="M308" i="8"/>
  <c r="W308" i="8" s="1"/>
  <c r="M309" i="8"/>
  <c r="W309" i="8" s="1"/>
  <c r="I307" i="8"/>
  <c r="S307" i="8" s="1"/>
  <c r="I308" i="8"/>
  <c r="S308" i="8" s="1"/>
  <c r="I309" i="8"/>
  <c r="S309" i="8" s="1"/>
  <c r="M299" i="8"/>
  <c r="W299" i="8" s="1"/>
  <c r="M300" i="8"/>
  <c r="W300" i="8" s="1"/>
  <c r="M301" i="8"/>
  <c r="W301" i="8" s="1"/>
  <c r="I299" i="8"/>
  <c r="S299" i="8" s="1"/>
  <c r="I300" i="8"/>
  <c r="S300" i="8" s="1"/>
  <c r="I301" i="8"/>
  <c r="S301" i="8" s="1"/>
  <c r="M291" i="8"/>
  <c r="W291" i="8" s="1"/>
  <c r="M292" i="8"/>
  <c r="W292" i="8" s="1"/>
  <c r="M293" i="8"/>
  <c r="W293" i="8" s="1"/>
  <c r="I290" i="8"/>
  <c r="S290" i="8" s="1"/>
  <c r="I291" i="8"/>
  <c r="S291" i="8" s="1"/>
  <c r="I292" i="8"/>
  <c r="S292" i="8" s="1"/>
  <c r="I293" i="8"/>
  <c r="S293" i="8" s="1"/>
  <c r="M283" i="8"/>
  <c r="W283" i="8" s="1"/>
  <c r="M284" i="8"/>
  <c r="W284" i="8" s="1"/>
  <c r="M285" i="8"/>
  <c r="W285" i="8" s="1"/>
  <c r="I283" i="8"/>
  <c r="S283" i="8" s="1"/>
  <c r="I284" i="8"/>
  <c r="S284" i="8" s="1"/>
  <c r="I285" i="8"/>
  <c r="S285" i="8" s="1"/>
  <c r="M271" i="8"/>
  <c r="W271" i="8" s="1"/>
  <c r="M272" i="8"/>
  <c r="W272" i="8" s="1"/>
  <c r="M273" i="8"/>
  <c r="W273" i="8" s="1"/>
  <c r="I271" i="8"/>
  <c r="S271" i="8" s="1"/>
  <c r="I272" i="8"/>
  <c r="S272" i="8" s="1"/>
  <c r="I273" i="8"/>
  <c r="S273" i="8" s="1"/>
  <c r="M262" i="8"/>
  <c r="W262" i="8" s="1"/>
  <c r="M263" i="8"/>
  <c r="W263" i="8" s="1"/>
  <c r="M264" i="8"/>
  <c r="W264" i="8" s="1"/>
  <c r="M265" i="8"/>
  <c r="W265" i="8" s="1"/>
  <c r="M266" i="8"/>
  <c r="W266" i="8" s="1"/>
  <c r="M267" i="8"/>
  <c r="W267" i="8" s="1"/>
  <c r="M268" i="8"/>
  <c r="W268" i="8" s="1"/>
  <c r="I262" i="8"/>
  <c r="S262" i="8" s="1"/>
  <c r="I263" i="8"/>
  <c r="S263" i="8" s="1"/>
  <c r="I264" i="8"/>
  <c r="S264" i="8" s="1"/>
  <c r="I265" i="8"/>
  <c r="S265" i="8" s="1"/>
  <c r="I266" i="8"/>
  <c r="S266" i="8" s="1"/>
  <c r="I267" i="8"/>
  <c r="S267" i="8" s="1"/>
  <c r="I268" i="8"/>
  <c r="S268" i="8" s="1"/>
  <c r="G235" i="8"/>
  <c r="J237" i="8"/>
  <c r="T237" i="8" s="1"/>
  <c r="J239" i="8"/>
  <c r="T239" i="8" s="1"/>
  <c r="J241" i="8"/>
  <c r="T241" i="8" s="1"/>
  <c r="J243" i="8"/>
  <c r="T243" i="8" s="1"/>
  <c r="K221" i="8"/>
  <c r="U221" i="8" s="1"/>
  <c r="K223" i="8"/>
  <c r="U223" i="8" s="1"/>
  <c r="G220" i="8"/>
  <c r="K222" i="8"/>
  <c r="U222" i="8" s="1"/>
  <c r="K224" i="8"/>
  <c r="U224" i="8" s="1"/>
  <c r="L218" i="8"/>
  <c r="V218" i="8" s="1"/>
  <c r="L219" i="8"/>
  <c r="V219" i="8" s="1"/>
  <c r="K201" i="8"/>
  <c r="U201" i="8" s="1"/>
  <c r="K203" i="8"/>
  <c r="U203" i="8" s="1"/>
  <c r="G200" i="8"/>
  <c r="K202" i="8"/>
  <c r="U202" i="8" s="1"/>
  <c r="K204" i="8"/>
  <c r="U204" i="8" s="1"/>
  <c r="L198" i="8"/>
  <c r="V198" i="8" s="1"/>
  <c r="L199" i="8"/>
  <c r="V199" i="8" s="1"/>
  <c r="K14" i="8"/>
  <c r="U14" i="8" s="1"/>
  <c r="K15" i="8"/>
  <c r="U15" i="8" s="1"/>
  <c r="Q9" i="8"/>
  <c r="N6" i="8"/>
  <c r="L453" i="7"/>
  <c r="V453" i="7" s="1"/>
  <c r="R371" i="8"/>
  <c r="N371" i="8"/>
  <c r="F371" i="8"/>
  <c r="K392" i="8" s="1"/>
  <c r="U392" i="8" s="1"/>
  <c r="H318" i="8"/>
  <c r="M336" i="8" s="1"/>
  <c r="W336" i="8" s="1"/>
  <c r="H269" i="8"/>
  <c r="V246" i="8"/>
  <c r="V206" i="8"/>
  <c r="M342" i="8"/>
  <c r="W342" i="8" s="1"/>
  <c r="M343" i="8"/>
  <c r="W343" i="8" s="1"/>
  <c r="M344" i="8"/>
  <c r="W344" i="8" s="1"/>
  <c r="M345" i="8"/>
  <c r="W345" i="8" s="1"/>
  <c r="I342" i="8"/>
  <c r="S342" i="8" s="1"/>
  <c r="I343" i="8"/>
  <c r="S343" i="8" s="1"/>
  <c r="I344" i="8"/>
  <c r="S344" i="8" s="1"/>
  <c r="I345" i="8"/>
  <c r="S345" i="8" s="1"/>
  <c r="M337" i="8"/>
  <c r="W337" i="8" s="1"/>
  <c r="M338" i="8"/>
  <c r="W338" i="8" s="1"/>
  <c r="M339" i="8"/>
  <c r="W339" i="8" s="1"/>
  <c r="M340" i="8"/>
  <c r="W340" i="8" s="1"/>
  <c r="I337" i="8"/>
  <c r="S337" i="8" s="1"/>
  <c r="I338" i="8"/>
  <c r="S338" i="8" s="1"/>
  <c r="I339" i="8"/>
  <c r="S339" i="8" s="1"/>
  <c r="I340" i="8"/>
  <c r="S340" i="8" s="1"/>
  <c r="M332" i="8"/>
  <c r="W332" i="8" s="1"/>
  <c r="M333" i="8"/>
  <c r="W333" i="8" s="1"/>
  <c r="M334" i="8"/>
  <c r="W334" i="8" s="1"/>
  <c r="M335" i="8"/>
  <c r="W335" i="8" s="1"/>
  <c r="I332" i="8"/>
  <c r="S332" i="8" s="1"/>
  <c r="I333" i="8"/>
  <c r="S333" i="8" s="1"/>
  <c r="I334" i="8"/>
  <c r="S334" i="8" s="1"/>
  <c r="I335" i="8"/>
  <c r="S335" i="8" s="1"/>
  <c r="J270" i="8"/>
  <c r="T270" i="8" s="1"/>
  <c r="J274" i="8"/>
  <c r="T274" i="8" s="1"/>
  <c r="J278" i="8"/>
  <c r="T278" i="8" s="1"/>
  <c r="J282" i="8"/>
  <c r="T282" i="8" s="1"/>
  <c r="J286" i="8"/>
  <c r="T286" i="8" s="1"/>
  <c r="J290" i="8"/>
  <c r="T290" i="8" s="1"/>
  <c r="J294" i="8"/>
  <c r="T294" i="8" s="1"/>
  <c r="J298" i="8"/>
  <c r="T298" i="8" s="1"/>
  <c r="J302" i="8"/>
  <c r="T302" i="8" s="1"/>
  <c r="J306" i="8"/>
  <c r="T306" i="8" s="1"/>
  <c r="J310" i="8"/>
  <c r="T310" i="8" s="1"/>
  <c r="J314" i="8"/>
  <c r="T314" i="8" s="1"/>
  <c r="L206" i="8"/>
  <c r="L207" i="8"/>
  <c r="V207" i="8" s="1"/>
  <c r="L208" i="8"/>
  <c r="V208" i="8" s="1"/>
  <c r="L209" i="8"/>
  <c r="V209" i="8" s="1"/>
  <c r="L210" i="8"/>
  <c r="V210" i="8" s="1"/>
  <c r="L211" i="8"/>
  <c r="V211" i="8" s="1"/>
  <c r="M84" i="8"/>
  <c r="W84" i="8" s="1"/>
  <c r="J29" i="8"/>
  <c r="T29" i="8" s="1"/>
  <c r="J28" i="8"/>
  <c r="T28" i="8" s="1"/>
  <c r="J27" i="8"/>
  <c r="T27" i="8" s="1"/>
  <c r="J26" i="8"/>
  <c r="T26" i="8" s="1"/>
  <c r="M21" i="8"/>
  <c r="W21" i="8" s="1"/>
  <c r="M20" i="8"/>
  <c r="W20" i="8" s="1"/>
  <c r="M19" i="8"/>
  <c r="W19" i="8" s="1"/>
  <c r="M23" i="8"/>
  <c r="W23" i="8" s="1"/>
  <c r="M22" i="8"/>
  <c r="W22" i="8" s="1"/>
  <c r="M18" i="8"/>
  <c r="W18" i="8" s="1"/>
  <c r="I451" i="7"/>
  <c r="S451" i="7" s="1"/>
  <c r="G450" i="7"/>
  <c r="L337" i="7"/>
  <c r="V337" i="7" s="1"/>
  <c r="L338" i="7"/>
  <c r="L339" i="7"/>
  <c r="K324" i="7"/>
  <c r="U324" i="7" s="1"/>
  <c r="G323" i="7"/>
  <c r="K325" i="7"/>
  <c r="U325" i="7" s="1"/>
  <c r="K326" i="7"/>
  <c r="U326" i="7" s="1"/>
  <c r="Q7" i="9"/>
  <c r="G496" i="8"/>
  <c r="G479" i="8"/>
  <c r="G452" i="8"/>
  <c r="K406" i="8"/>
  <c r="U406" i="8" s="1"/>
  <c r="K405" i="8"/>
  <c r="U405" i="8" s="1"/>
  <c r="K404" i="8"/>
  <c r="U404" i="8" s="1"/>
  <c r="K403" i="8"/>
  <c r="U403" i="8" s="1"/>
  <c r="K401" i="8"/>
  <c r="U401" i="8" s="1"/>
  <c r="K400" i="8"/>
  <c r="U400" i="8" s="1"/>
  <c r="K399" i="8"/>
  <c r="U399" i="8" s="1"/>
  <c r="K398" i="8"/>
  <c r="U398" i="8" s="1"/>
  <c r="K396" i="8"/>
  <c r="U396" i="8" s="1"/>
  <c r="K395" i="8"/>
  <c r="U395" i="8" s="1"/>
  <c r="K394" i="8"/>
  <c r="U394" i="8" s="1"/>
  <c r="K393" i="8"/>
  <c r="U393" i="8" s="1"/>
  <c r="K391" i="8"/>
  <c r="U391" i="8" s="1"/>
  <c r="K390" i="8"/>
  <c r="U390" i="8" s="1"/>
  <c r="K389" i="8"/>
  <c r="U389" i="8" s="1"/>
  <c r="K388" i="8"/>
  <c r="U388" i="8" s="1"/>
  <c r="K386" i="8"/>
  <c r="U386" i="8" s="1"/>
  <c r="K385" i="8"/>
  <c r="U385" i="8" s="1"/>
  <c r="K384" i="8"/>
  <c r="U384" i="8" s="1"/>
  <c r="K383" i="8"/>
  <c r="U383" i="8" s="1"/>
  <c r="K381" i="8"/>
  <c r="U381" i="8" s="1"/>
  <c r="K380" i="8"/>
  <c r="U380" i="8" s="1"/>
  <c r="K379" i="8"/>
  <c r="U379" i="8" s="1"/>
  <c r="K378" i="8"/>
  <c r="U378" i="8" s="1"/>
  <c r="K376" i="8"/>
  <c r="U376" i="8" s="1"/>
  <c r="K375" i="8"/>
  <c r="U375" i="8" s="1"/>
  <c r="K374" i="8"/>
  <c r="U374" i="8" s="1"/>
  <c r="K373" i="8"/>
  <c r="U373" i="8" s="1"/>
  <c r="O371" i="8"/>
  <c r="K369" i="8"/>
  <c r="U369" i="8" s="1"/>
  <c r="K368" i="8"/>
  <c r="U368" i="8" s="1"/>
  <c r="K367" i="8"/>
  <c r="U367" i="8" s="1"/>
  <c r="K366" i="8"/>
  <c r="U366" i="8" s="1"/>
  <c r="K361" i="8"/>
  <c r="U361" i="8" s="1"/>
  <c r="K360" i="8"/>
  <c r="U360" i="8" s="1"/>
  <c r="K359" i="8"/>
  <c r="U359" i="8" s="1"/>
  <c r="K358" i="8"/>
  <c r="U358" i="8" s="1"/>
  <c r="K356" i="8"/>
  <c r="U356" i="8" s="1"/>
  <c r="K355" i="8"/>
  <c r="U355" i="8" s="1"/>
  <c r="K354" i="8"/>
  <c r="U354" i="8" s="1"/>
  <c r="K353" i="8"/>
  <c r="U353" i="8" s="1"/>
  <c r="K351" i="8"/>
  <c r="U351" i="8" s="1"/>
  <c r="K350" i="8"/>
  <c r="U350" i="8" s="1"/>
  <c r="K349" i="8"/>
  <c r="U349" i="8" s="1"/>
  <c r="K348" i="8"/>
  <c r="U348" i="8" s="1"/>
  <c r="Q341" i="8"/>
  <c r="Q336" i="8"/>
  <c r="Q331" i="8"/>
  <c r="E318" i="8"/>
  <c r="J347" i="8" s="1"/>
  <c r="T347" i="8" s="1"/>
  <c r="Q310" i="8"/>
  <c r="Q302" i="8"/>
  <c r="Q294" i="8"/>
  <c r="Q286" i="8"/>
  <c r="Q278" i="8"/>
  <c r="Q274" i="8"/>
  <c r="V252" i="8"/>
  <c r="J242" i="8"/>
  <c r="T242" i="8" s="1"/>
  <c r="R157" i="8"/>
  <c r="H157" i="8"/>
  <c r="P70" i="8"/>
  <c r="L65" i="8"/>
  <c r="V65" i="8" s="1"/>
  <c r="M310" i="8"/>
  <c r="W310" i="8" s="1"/>
  <c r="M311" i="8"/>
  <c r="W311" i="8" s="1"/>
  <c r="M312" i="8"/>
  <c r="W312" i="8" s="1"/>
  <c r="M313" i="8"/>
  <c r="W313" i="8" s="1"/>
  <c r="I311" i="8"/>
  <c r="S311" i="8" s="1"/>
  <c r="I312" i="8"/>
  <c r="S312" i="8" s="1"/>
  <c r="I313" i="8"/>
  <c r="S313" i="8" s="1"/>
  <c r="M302" i="8"/>
  <c r="W302" i="8" s="1"/>
  <c r="M303" i="8"/>
  <c r="W303" i="8" s="1"/>
  <c r="M304" i="8"/>
  <c r="W304" i="8" s="1"/>
  <c r="M305" i="8"/>
  <c r="W305" i="8" s="1"/>
  <c r="I303" i="8"/>
  <c r="S303" i="8" s="1"/>
  <c r="I304" i="8"/>
  <c r="S304" i="8" s="1"/>
  <c r="I305" i="8"/>
  <c r="S305" i="8" s="1"/>
  <c r="M294" i="8"/>
  <c r="W294" i="8" s="1"/>
  <c r="M295" i="8"/>
  <c r="W295" i="8" s="1"/>
  <c r="M296" i="8"/>
  <c r="W296" i="8" s="1"/>
  <c r="M297" i="8"/>
  <c r="W297" i="8" s="1"/>
  <c r="I294" i="8"/>
  <c r="S294" i="8" s="1"/>
  <c r="I295" i="8"/>
  <c r="S295" i="8" s="1"/>
  <c r="I296" i="8"/>
  <c r="S296" i="8" s="1"/>
  <c r="I297" i="8"/>
  <c r="S297" i="8" s="1"/>
  <c r="M286" i="8"/>
  <c r="W286" i="8" s="1"/>
  <c r="M287" i="8"/>
  <c r="W287" i="8" s="1"/>
  <c r="M288" i="8"/>
  <c r="W288" i="8" s="1"/>
  <c r="M289" i="8"/>
  <c r="W289" i="8" s="1"/>
  <c r="I287" i="8"/>
  <c r="S287" i="8" s="1"/>
  <c r="I288" i="8"/>
  <c r="S288" i="8" s="1"/>
  <c r="I289" i="8"/>
  <c r="S289" i="8" s="1"/>
  <c r="M278" i="8"/>
  <c r="W278" i="8" s="1"/>
  <c r="M279" i="8"/>
  <c r="W279" i="8" s="1"/>
  <c r="M280" i="8"/>
  <c r="W280" i="8" s="1"/>
  <c r="M281" i="8"/>
  <c r="W281" i="8" s="1"/>
  <c r="I278" i="8"/>
  <c r="S278" i="8" s="1"/>
  <c r="I279" i="8"/>
  <c r="S279" i="8" s="1"/>
  <c r="I280" i="8"/>
  <c r="S280" i="8" s="1"/>
  <c r="I281" i="8"/>
  <c r="S281" i="8" s="1"/>
  <c r="G253" i="8"/>
  <c r="J257" i="8"/>
  <c r="T257" i="8" s="1"/>
  <c r="J258" i="8"/>
  <c r="T258" i="8" s="1"/>
  <c r="J255" i="8"/>
  <c r="T255" i="8" s="1"/>
  <c r="K245" i="8"/>
  <c r="U245" i="8" s="1"/>
  <c r="K247" i="8"/>
  <c r="U247" i="8" s="1"/>
  <c r="K249" i="8"/>
  <c r="U249" i="8" s="1"/>
  <c r="K251" i="8"/>
  <c r="U251" i="8" s="1"/>
  <c r="K227" i="8"/>
  <c r="U227" i="8" s="1"/>
  <c r="K229" i="8"/>
  <c r="U229" i="8" s="1"/>
  <c r="K231" i="8"/>
  <c r="U231" i="8" s="1"/>
  <c r="K233" i="8"/>
  <c r="U233" i="8" s="1"/>
  <c r="G226" i="8"/>
  <c r="K228" i="8"/>
  <c r="U228" i="8" s="1"/>
  <c r="K230" i="8"/>
  <c r="U230" i="8" s="1"/>
  <c r="K232" i="8"/>
  <c r="U232" i="8" s="1"/>
  <c r="K234" i="8"/>
  <c r="U234" i="8" s="1"/>
  <c r="K34" i="8"/>
  <c r="U34" i="8" s="1"/>
  <c r="K35" i="8"/>
  <c r="U35" i="8" s="1"/>
  <c r="K36" i="8"/>
  <c r="U36" i="8" s="1"/>
  <c r="K37" i="8"/>
  <c r="U37" i="8" s="1"/>
  <c r="K38" i="8"/>
  <c r="U38" i="8" s="1"/>
  <c r="K39" i="8"/>
  <c r="U39" i="8" s="1"/>
  <c r="K40" i="8"/>
  <c r="U40" i="8" s="1"/>
  <c r="K41" i="8"/>
  <c r="U41" i="8" s="1"/>
  <c r="K42" i="8"/>
  <c r="U42" i="8" s="1"/>
  <c r="K43" i="8"/>
  <c r="U43" i="8" s="1"/>
  <c r="K44" i="8"/>
  <c r="U44" i="8" s="1"/>
  <c r="I447" i="7"/>
  <c r="S447" i="7" s="1"/>
  <c r="G446" i="7"/>
  <c r="L447" i="7" s="1"/>
  <c r="V447" i="7" s="1"/>
  <c r="L428" i="7"/>
  <c r="V428" i="7" s="1"/>
  <c r="P249" i="7"/>
  <c r="R318" i="8"/>
  <c r="F318" i="8"/>
  <c r="K357" i="8" s="1"/>
  <c r="U357" i="8" s="1"/>
  <c r="D318" i="8"/>
  <c r="I324" i="8" s="1"/>
  <c r="S324" i="8" s="1"/>
  <c r="M274" i="8"/>
  <c r="W274" i="8" s="1"/>
  <c r="D269" i="8"/>
  <c r="I298" i="8" s="1"/>
  <c r="S298" i="8" s="1"/>
  <c r="V250" i="8"/>
  <c r="J236" i="8"/>
  <c r="T236" i="8" s="1"/>
  <c r="N157" i="8"/>
  <c r="D157" i="8"/>
  <c r="I261" i="8" s="1"/>
  <c r="S261" i="8" s="1"/>
  <c r="J185" i="8"/>
  <c r="T185" i="8" s="1"/>
  <c r="J186" i="8"/>
  <c r="T186" i="8" s="1"/>
  <c r="J187" i="8"/>
  <c r="T187" i="8" s="1"/>
  <c r="J180" i="8"/>
  <c r="T180" i="8" s="1"/>
  <c r="J181" i="8"/>
  <c r="T181" i="8" s="1"/>
  <c r="J182" i="8"/>
  <c r="T182" i="8" s="1"/>
  <c r="J183" i="8"/>
  <c r="T183" i="8" s="1"/>
  <c r="J170" i="8"/>
  <c r="T170" i="8" s="1"/>
  <c r="J171" i="8"/>
  <c r="T171" i="8" s="1"/>
  <c r="J172" i="8"/>
  <c r="T172" i="8" s="1"/>
  <c r="J173" i="8"/>
  <c r="T173" i="8" s="1"/>
  <c r="J174" i="8"/>
  <c r="T174" i="8" s="1"/>
  <c r="J175" i="8"/>
  <c r="T175" i="8" s="1"/>
  <c r="J176" i="8"/>
  <c r="T176" i="8" s="1"/>
  <c r="J177" i="8"/>
  <c r="T177" i="8" s="1"/>
  <c r="J159" i="8"/>
  <c r="T159" i="8" s="1"/>
  <c r="J160" i="8"/>
  <c r="T160" i="8" s="1"/>
  <c r="J161" i="8"/>
  <c r="T161" i="8" s="1"/>
  <c r="J162" i="8"/>
  <c r="T162" i="8" s="1"/>
  <c r="J163" i="8"/>
  <c r="T163" i="8" s="1"/>
  <c r="J164" i="8"/>
  <c r="T164" i="8" s="1"/>
  <c r="J165" i="8"/>
  <c r="T165" i="8" s="1"/>
  <c r="J166" i="8"/>
  <c r="T166" i="8" s="1"/>
  <c r="J155" i="8"/>
  <c r="T155" i="8" s="1"/>
  <c r="J153" i="8"/>
  <c r="T153" i="8" s="1"/>
  <c r="J129" i="8"/>
  <c r="T129" i="8" s="1"/>
  <c r="J130" i="8"/>
  <c r="T130" i="8" s="1"/>
  <c r="J131" i="8"/>
  <c r="T131" i="8" s="1"/>
  <c r="J132" i="8"/>
  <c r="T132" i="8" s="1"/>
  <c r="J133" i="8"/>
  <c r="T133" i="8" s="1"/>
  <c r="J134" i="8"/>
  <c r="T134" i="8" s="1"/>
  <c r="J135" i="8"/>
  <c r="T135" i="8" s="1"/>
  <c r="J136" i="8"/>
  <c r="T136" i="8" s="1"/>
  <c r="J137" i="8"/>
  <c r="T137" i="8" s="1"/>
  <c r="J138" i="8"/>
  <c r="T138" i="8" s="1"/>
  <c r="J139" i="8"/>
  <c r="T139" i="8" s="1"/>
  <c r="J140" i="8"/>
  <c r="T140" i="8" s="1"/>
  <c r="J141" i="8"/>
  <c r="T141" i="8" s="1"/>
  <c r="J142" i="8"/>
  <c r="T142" i="8" s="1"/>
  <c r="J143" i="8"/>
  <c r="T143" i="8" s="1"/>
  <c r="J144" i="8"/>
  <c r="T144" i="8" s="1"/>
  <c r="J145" i="8"/>
  <c r="T145" i="8" s="1"/>
  <c r="J146" i="8"/>
  <c r="T146" i="8" s="1"/>
  <c r="J147" i="8"/>
  <c r="T147" i="8" s="1"/>
  <c r="J148" i="8"/>
  <c r="T148" i="8" s="1"/>
  <c r="J149" i="8"/>
  <c r="T149" i="8" s="1"/>
  <c r="J150" i="8"/>
  <c r="T150" i="8" s="1"/>
  <c r="J151" i="8"/>
  <c r="T151" i="8" s="1"/>
  <c r="J121" i="8"/>
  <c r="T121" i="8" s="1"/>
  <c r="J122" i="8"/>
  <c r="T122" i="8" s="1"/>
  <c r="J123" i="8"/>
  <c r="T123" i="8" s="1"/>
  <c r="J124" i="8"/>
  <c r="T124" i="8" s="1"/>
  <c r="J125" i="8"/>
  <c r="T125" i="8" s="1"/>
  <c r="J126" i="8"/>
  <c r="T126" i="8" s="1"/>
  <c r="J127" i="8"/>
  <c r="T127" i="8" s="1"/>
  <c r="G111" i="8"/>
  <c r="J112" i="8"/>
  <c r="T112" i="8" s="1"/>
  <c r="J113" i="8"/>
  <c r="T113" i="8" s="1"/>
  <c r="J114" i="8"/>
  <c r="T114" i="8" s="1"/>
  <c r="J115" i="8"/>
  <c r="T115" i="8" s="1"/>
  <c r="J116" i="8"/>
  <c r="T116" i="8" s="1"/>
  <c r="J117" i="8"/>
  <c r="T117" i="8" s="1"/>
  <c r="J118" i="8"/>
  <c r="T118" i="8" s="1"/>
  <c r="J119" i="8"/>
  <c r="T119" i="8" s="1"/>
  <c r="G104" i="8"/>
  <c r="J105" i="8"/>
  <c r="T105" i="8" s="1"/>
  <c r="J106" i="8"/>
  <c r="T106" i="8" s="1"/>
  <c r="J107" i="8"/>
  <c r="T107" i="8" s="1"/>
  <c r="J108" i="8"/>
  <c r="T108" i="8" s="1"/>
  <c r="J109" i="8"/>
  <c r="T109" i="8" s="1"/>
  <c r="J110" i="8"/>
  <c r="T110" i="8" s="1"/>
  <c r="G97" i="8"/>
  <c r="J98" i="8"/>
  <c r="T98" i="8" s="1"/>
  <c r="J99" i="8"/>
  <c r="T99" i="8" s="1"/>
  <c r="J100" i="8"/>
  <c r="T100" i="8" s="1"/>
  <c r="J101" i="8"/>
  <c r="T101" i="8" s="1"/>
  <c r="J102" i="8"/>
  <c r="T102" i="8" s="1"/>
  <c r="J103" i="8"/>
  <c r="T103" i="8" s="1"/>
  <c r="G90" i="8"/>
  <c r="J91" i="8"/>
  <c r="T91" i="8" s="1"/>
  <c r="J92" i="8"/>
  <c r="T92" i="8" s="1"/>
  <c r="J93" i="8"/>
  <c r="T93" i="8" s="1"/>
  <c r="J94" i="8"/>
  <c r="T94" i="8" s="1"/>
  <c r="J95" i="8"/>
  <c r="T95" i="8" s="1"/>
  <c r="J96" i="8"/>
  <c r="T96" i="8" s="1"/>
  <c r="K72" i="8"/>
  <c r="U72" i="8" s="1"/>
  <c r="F70" i="8"/>
  <c r="K71" i="8" s="1"/>
  <c r="U71" i="8" s="1"/>
  <c r="Q62" i="8"/>
  <c r="N45" i="8"/>
  <c r="N32" i="8" s="1"/>
  <c r="M49" i="8"/>
  <c r="W49" i="8" s="1"/>
  <c r="M53" i="8"/>
  <c r="W53" i="8" s="1"/>
  <c r="M57" i="8"/>
  <c r="W57" i="8" s="1"/>
  <c r="M61" i="8"/>
  <c r="W61" i="8" s="1"/>
  <c r="M62" i="8"/>
  <c r="W62" i="8" s="1"/>
  <c r="H32" i="8"/>
  <c r="M48" i="8"/>
  <c r="W48" i="8" s="1"/>
  <c r="M52" i="8"/>
  <c r="W52" i="8" s="1"/>
  <c r="M56" i="8"/>
  <c r="W56" i="8" s="1"/>
  <c r="M60" i="8"/>
  <c r="W60" i="8" s="1"/>
  <c r="M47" i="8"/>
  <c r="W47" i="8" s="1"/>
  <c r="M51" i="8"/>
  <c r="W51" i="8" s="1"/>
  <c r="M55" i="8"/>
  <c r="W55" i="8" s="1"/>
  <c r="M59" i="8"/>
  <c r="W59" i="8" s="1"/>
  <c r="K31" i="8"/>
  <c r="U31" i="8" s="1"/>
  <c r="G6" i="8"/>
  <c r="I7" i="8"/>
  <c r="I26" i="8"/>
  <c r="I13" i="8"/>
  <c r="I24" i="8"/>
  <c r="S24" i="8" s="1"/>
  <c r="I30" i="8"/>
  <c r="S30" i="8" s="1"/>
  <c r="I11" i="8"/>
  <c r="I18" i="8"/>
  <c r="G429" i="7"/>
  <c r="R421" i="7"/>
  <c r="M423" i="7"/>
  <c r="W423" i="7" s="1"/>
  <c r="M424" i="7"/>
  <c r="W424" i="7" s="1"/>
  <c r="M416" i="7"/>
  <c r="W416" i="7" s="1"/>
  <c r="M417" i="7"/>
  <c r="W417" i="7" s="1"/>
  <c r="M418" i="7"/>
  <c r="W418" i="7" s="1"/>
  <c r="M419" i="7"/>
  <c r="W419" i="7" s="1"/>
  <c r="O399" i="7"/>
  <c r="R379" i="7"/>
  <c r="G83" i="8"/>
  <c r="L63" i="8"/>
  <c r="V63" i="8" s="1"/>
  <c r="L420" i="7"/>
  <c r="V420" i="7" s="1"/>
  <c r="K90" i="8"/>
  <c r="U90" i="8" s="1"/>
  <c r="K97" i="8"/>
  <c r="U97" i="8" s="1"/>
  <c r="K104" i="8"/>
  <c r="U104" i="8" s="1"/>
  <c r="G87" i="8"/>
  <c r="J88" i="8"/>
  <c r="T88" i="8" s="1"/>
  <c r="G84" i="8"/>
  <c r="J84" i="8"/>
  <c r="T84" i="8" s="1"/>
  <c r="J85" i="8"/>
  <c r="T85" i="8" s="1"/>
  <c r="J86" i="8"/>
  <c r="T86" i="8" s="1"/>
  <c r="K25" i="8"/>
  <c r="U25" i="8" s="1"/>
  <c r="G16" i="8"/>
  <c r="I17" i="8"/>
  <c r="S17" i="8" s="1"/>
  <c r="E6" i="8"/>
  <c r="J8" i="8"/>
  <c r="T8" i="8" s="1"/>
  <c r="R443" i="7"/>
  <c r="K442" i="7"/>
  <c r="U442" i="7" s="1"/>
  <c r="K441" i="7"/>
  <c r="U441" i="7" s="1"/>
  <c r="Q433" i="7"/>
  <c r="N432" i="7"/>
  <c r="K422" i="7"/>
  <c r="U422" i="7" s="1"/>
  <c r="K423" i="7"/>
  <c r="U423" i="7" s="1"/>
  <c r="K424" i="7"/>
  <c r="U424" i="7" s="1"/>
  <c r="I415" i="7"/>
  <c r="S415" i="7" s="1"/>
  <c r="I416" i="7"/>
  <c r="S416" i="7" s="1"/>
  <c r="I417" i="7"/>
  <c r="S417" i="7" s="1"/>
  <c r="I418" i="7"/>
  <c r="S418" i="7" s="1"/>
  <c r="I419" i="7"/>
  <c r="S419" i="7" s="1"/>
  <c r="G415" i="7"/>
  <c r="M411" i="7"/>
  <c r="W411" i="7" s="1"/>
  <c r="M412" i="7"/>
  <c r="W412" i="7" s="1"/>
  <c r="M413" i="7"/>
  <c r="W413" i="7" s="1"/>
  <c r="M414" i="7"/>
  <c r="W414" i="7" s="1"/>
  <c r="K395" i="7"/>
  <c r="K396" i="7"/>
  <c r="U396" i="7" s="1"/>
  <c r="K398" i="7"/>
  <c r="U398" i="7" s="1"/>
  <c r="K397" i="7"/>
  <c r="U397" i="7" s="1"/>
  <c r="O335" i="7"/>
  <c r="L341" i="7"/>
  <c r="L342" i="7"/>
  <c r="V342" i="7" s="1"/>
  <c r="L343" i="7"/>
  <c r="V343" i="7" s="1"/>
  <c r="R313" i="7"/>
  <c r="L305" i="7"/>
  <c r="V305" i="7" s="1"/>
  <c r="L285" i="7"/>
  <c r="Q270" i="8"/>
  <c r="J251" i="8"/>
  <c r="T251" i="8" s="1"/>
  <c r="J249" i="8"/>
  <c r="T249" i="8" s="1"/>
  <c r="J247" i="8"/>
  <c r="T247" i="8" s="1"/>
  <c r="J233" i="8"/>
  <c r="T233" i="8" s="1"/>
  <c r="J231" i="8"/>
  <c r="T231" i="8" s="1"/>
  <c r="J229" i="8"/>
  <c r="T229" i="8" s="1"/>
  <c r="J223" i="8"/>
  <c r="T223" i="8" s="1"/>
  <c r="J219" i="8"/>
  <c r="T219" i="8" s="1"/>
  <c r="J211" i="8"/>
  <c r="T211" i="8" s="1"/>
  <c r="J209" i="8"/>
  <c r="T209" i="8" s="1"/>
  <c r="J207" i="8"/>
  <c r="T207" i="8" s="1"/>
  <c r="J203" i="8"/>
  <c r="T203" i="8" s="1"/>
  <c r="J199" i="8"/>
  <c r="T199" i="8" s="1"/>
  <c r="J195" i="8"/>
  <c r="T195" i="8" s="1"/>
  <c r="J193" i="8"/>
  <c r="T193" i="8" s="1"/>
  <c r="J191" i="8"/>
  <c r="T191" i="8" s="1"/>
  <c r="J189" i="8"/>
  <c r="T189" i="8" s="1"/>
  <c r="P157" i="8"/>
  <c r="F157" i="8"/>
  <c r="K220" i="8" s="1"/>
  <c r="U220" i="8" s="1"/>
  <c r="E157" i="8"/>
  <c r="L69" i="8"/>
  <c r="V69" i="8" s="1"/>
  <c r="M46" i="8"/>
  <c r="W46" i="8" s="1"/>
  <c r="W16" i="8"/>
  <c r="I16" i="8"/>
  <c r="S16" i="8" s="1"/>
  <c r="M11" i="8"/>
  <c r="L406" i="7"/>
  <c r="V406" i="7" s="1"/>
  <c r="K84" i="8"/>
  <c r="U84" i="8" s="1"/>
  <c r="G81" i="8"/>
  <c r="J82" i="8"/>
  <c r="T82" i="8" s="1"/>
  <c r="J76" i="8"/>
  <c r="T76" i="8" s="1"/>
  <c r="J75" i="8"/>
  <c r="T75" i="8" s="1"/>
  <c r="J74" i="8"/>
  <c r="T74" i="8" s="1"/>
  <c r="J77" i="8"/>
  <c r="T77" i="8" s="1"/>
  <c r="J78" i="8"/>
  <c r="T78" i="8" s="1"/>
  <c r="J79" i="8"/>
  <c r="T79" i="8" s="1"/>
  <c r="J80" i="8"/>
  <c r="T80" i="8" s="1"/>
  <c r="Q16" i="8"/>
  <c r="G9" i="8"/>
  <c r="L9" i="8" s="1"/>
  <c r="I10" i="8"/>
  <c r="S10" i="8" s="1"/>
  <c r="M450" i="7"/>
  <c r="W450" i="7" s="1"/>
  <c r="M451" i="7"/>
  <c r="W451" i="7" s="1"/>
  <c r="M446" i="7"/>
  <c r="M447" i="7"/>
  <c r="W447" i="7" s="1"/>
  <c r="K444" i="7"/>
  <c r="K452" i="7"/>
  <c r="U452" i="7" s="1"/>
  <c r="K450" i="7"/>
  <c r="U450" i="7" s="1"/>
  <c r="K448" i="7"/>
  <c r="L434" i="7"/>
  <c r="V434" i="7" s="1"/>
  <c r="L435" i="7"/>
  <c r="V435" i="7" s="1"/>
  <c r="K431" i="7"/>
  <c r="U431" i="7" s="1"/>
  <c r="K429" i="7"/>
  <c r="K430" i="7"/>
  <c r="U430" i="7" s="1"/>
  <c r="K426" i="7"/>
  <c r="U426" i="7" s="1"/>
  <c r="K427" i="7"/>
  <c r="U427" i="7" s="1"/>
  <c r="I410" i="7"/>
  <c r="S410" i="7" s="1"/>
  <c r="I411" i="7"/>
  <c r="S411" i="7" s="1"/>
  <c r="I412" i="7"/>
  <c r="S412" i="7" s="1"/>
  <c r="I413" i="7"/>
  <c r="S413" i="7" s="1"/>
  <c r="I414" i="7"/>
  <c r="S414" i="7" s="1"/>
  <c r="G410" i="7"/>
  <c r="M406" i="7"/>
  <c r="W406" i="7" s="1"/>
  <c r="M407" i="7"/>
  <c r="W407" i="7" s="1"/>
  <c r="M408" i="7"/>
  <c r="W408" i="7" s="1"/>
  <c r="M409" i="7"/>
  <c r="W409" i="7" s="1"/>
  <c r="M420" i="7"/>
  <c r="W420" i="7" s="1"/>
  <c r="H404" i="7"/>
  <c r="M405" i="7" s="1"/>
  <c r="W405" i="7" s="1"/>
  <c r="R299" i="7"/>
  <c r="Q119" i="7"/>
  <c r="N118" i="7"/>
  <c r="Q188" i="8"/>
  <c r="G188" i="8"/>
  <c r="Q184" i="8"/>
  <c r="G184" i="8"/>
  <c r="Q179" i="8"/>
  <c r="G179" i="8"/>
  <c r="Q169" i="8"/>
  <c r="G169" i="8"/>
  <c r="Q158" i="8"/>
  <c r="G158" i="8"/>
  <c r="O157" i="8"/>
  <c r="Q154" i="8"/>
  <c r="G154" i="8"/>
  <c r="Q152" i="8"/>
  <c r="G152" i="8"/>
  <c r="Q128" i="8"/>
  <c r="G128" i="8"/>
  <c r="Q120" i="8"/>
  <c r="G120" i="8"/>
  <c r="E89" i="8"/>
  <c r="L67" i="8"/>
  <c r="V67" i="8" s="1"/>
  <c r="M50" i="8"/>
  <c r="W50" i="8" s="1"/>
  <c r="Q33" i="8"/>
  <c r="Q13" i="8"/>
  <c r="W9" i="8"/>
  <c r="I9" i="8"/>
  <c r="S9" i="8" s="1"/>
  <c r="L451" i="7"/>
  <c r="V451" i="7" s="1"/>
  <c r="W446" i="7"/>
  <c r="N443" i="7"/>
  <c r="P439" i="7"/>
  <c r="R394" i="7"/>
  <c r="V338" i="7"/>
  <c r="K74" i="8"/>
  <c r="U74" i="8" s="1"/>
  <c r="K75" i="8"/>
  <c r="U75" i="8" s="1"/>
  <c r="K76" i="8"/>
  <c r="U76" i="8" s="1"/>
  <c r="K27" i="8"/>
  <c r="U27" i="8" s="1"/>
  <c r="K28" i="8"/>
  <c r="U28" i="8" s="1"/>
  <c r="K29" i="8"/>
  <c r="U29" i="8" s="1"/>
  <c r="K8" i="8"/>
  <c r="U8" i="8" s="1"/>
  <c r="M452" i="7"/>
  <c r="W452" i="7" s="1"/>
  <c r="M453" i="7"/>
  <c r="W453" i="7" s="1"/>
  <c r="I453" i="7"/>
  <c r="S453" i="7" s="1"/>
  <c r="M434" i="7"/>
  <c r="W434" i="7" s="1"/>
  <c r="M435" i="7"/>
  <c r="W435" i="7" s="1"/>
  <c r="I434" i="7"/>
  <c r="S434" i="7" s="1"/>
  <c r="I435" i="7"/>
  <c r="S435" i="7" s="1"/>
  <c r="D432" i="7"/>
  <c r="I401" i="7"/>
  <c r="S401" i="7" s="1"/>
  <c r="I402" i="7"/>
  <c r="S402" i="7" s="1"/>
  <c r="I403" i="7"/>
  <c r="S403" i="7" s="1"/>
  <c r="G399" i="7"/>
  <c r="I391" i="7"/>
  <c r="S391" i="7" s="1"/>
  <c r="I392" i="7"/>
  <c r="S392" i="7" s="1"/>
  <c r="I393" i="7"/>
  <c r="S393" i="7" s="1"/>
  <c r="K385" i="7"/>
  <c r="K386" i="7"/>
  <c r="U386" i="7" s="1"/>
  <c r="K388" i="7"/>
  <c r="U388" i="7" s="1"/>
  <c r="J323" i="7"/>
  <c r="J327" i="7"/>
  <c r="J331" i="7"/>
  <c r="T331" i="7" s="1"/>
  <c r="L302" i="7"/>
  <c r="V302" i="7" s="1"/>
  <c r="L303" i="7"/>
  <c r="V303" i="7" s="1"/>
  <c r="L301" i="7"/>
  <c r="V301" i="7" s="1"/>
  <c r="L298" i="7"/>
  <c r="V298" i="7" s="1"/>
  <c r="P291" i="7"/>
  <c r="G278" i="7"/>
  <c r="K279" i="7"/>
  <c r="U279" i="7" s="1"/>
  <c r="M256" i="7"/>
  <c r="W256" i="7" s="1"/>
  <c r="M257" i="7"/>
  <c r="W257" i="7" s="1"/>
  <c r="M258" i="7"/>
  <c r="W258" i="7" s="1"/>
  <c r="M259" i="7"/>
  <c r="W259" i="7" s="1"/>
  <c r="M260" i="7"/>
  <c r="W260" i="7" s="1"/>
  <c r="M261" i="7"/>
  <c r="W261" i="7" s="1"/>
  <c r="M262" i="7"/>
  <c r="W262" i="7" s="1"/>
  <c r="M263" i="7"/>
  <c r="W263" i="7" s="1"/>
  <c r="O240" i="7"/>
  <c r="G193" i="7"/>
  <c r="K194" i="7"/>
  <c r="U194" i="7" s="1"/>
  <c r="M76" i="8"/>
  <c r="W76" i="8" s="1"/>
  <c r="J62" i="8"/>
  <c r="T62" i="8" s="1"/>
  <c r="J61" i="8"/>
  <c r="T61" i="8" s="1"/>
  <c r="J57" i="8"/>
  <c r="T57" i="8" s="1"/>
  <c r="J53" i="8"/>
  <c r="T53" i="8" s="1"/>
  <c r="J49" i="8"/>
  <c r="T49" i="8" s="1"/>
  <c r="I44" i="8"/>
  <c r="S44" i="8" s="1"/>
  <c r="I40" i="8"/>
  <c r="S40" i="8" s="1"/>
  <c r="M29" i="8"/>
  <c r="W29" i="8" s="1"/>
  <c r="J21" i="8"/>
  <c r="T21" i="8" s="1"/>
  <c r="S18" i="8"/>
  <c r="G18" i="8"/>
  <c r="W11" i="8"/>
  <c r="S11" i="8"/>
  <c r="G11" i="8"/>
  <c r="Q452" i="7"/>
  <c r="U448" i="7"/>
  <c r="Q444" i="7"/>
  <c r="K440" i="7"/>
  <c r="U440" i="7" s="1"/>
  <c r="O432" i="7"/>
  <c r="Q429" i="7"/>
  <c r="O425" i="7"/>
  <c r="U400" i="7"/>
  <c r="J400" i="7"/>
  <c r="T400" i="7" s="1"/>
  <c r="R384" i="7"/>
  <c r="R349" i="7"/>
  <c r="V339" i="7"/>
  <c r="K63" i="8"/>
  <c r="U63" i="8" s="1"/>
  <c r="K64" i="8"/>
  <c r="U64" i="8" s="1"/>
  <c r="K65" i="8"/>
  <c r="U65" i="8" s="1"/>
  <c r="K66" i="8"/>
  <c r="U66" i="8" s="1"/>
  <c r="K67" i="8"/>
  <c r="U67" i="8" s="1"/>
  <c r="K68" i="8"/>
  <c r="U68" i="8" s="1"/>
  <c r="K69" i="8"/>
  <c r="U69" i="8" s="1"/>
  <c r="K16" i="8"/>
  <c r="U16" i="8" s="1"/>
  <c r="K17" i="8"/>
  <c r="U17" i="8" s="1"/>
  <c r="K10" i="8"/>
  <c r="U10" i="8" s="1"/>
  <c r="M444" i="7"/>
  <c r="W444" i="7" s="1"/>
  <c r="M445" i="7"/>
  <c r="W445" i="7" s="1"/>
  <c r="I445" i="7"/>
  <c r="S445" i="7" s="1"/>
  <c r="I422" i="7"/>
  <c r="S422" i="7" s="1"/>
  <c r="D421" i="7"/>
  <c r="K405" i="7"/>
  <c r="U405" i="7" s="1"/>
  <c r="K410" i="7"/>
  <c r="K415" i="7"/>
  <c r="U415" i="7" s="1"/>
  <c r="K403" i="7"/>
  <c r="U403" i="7" s="1"/>
  <c r="K402" i="7"/>
  <c r="U402" i="7" s="1"/>
  <c r="J393" i="7"/>
  <c r="T393" i="7" s="1"/>
  <c r="J392" i="7"/>
  <c r="T392" i="7" s="1"/>
  <c r="L376" i="7"/>
  <c r="V376" i="7" s="1"/>
  <c r="L377" i="7"/>
  <c r="V377" i="7" s="1"/>
  <c r="L378" i="7"/>
  <c r="O349" i="7"/>
  <c r="O290" i="7" s="1"/>
  <c r="J354" i="7"/>
  <c r="T354" i="7" s="1"/>
  <c r="J364" i="7"/>
  <c r="T364" i="7" s="1"/>
  <c r="J374" i="7"/>
  <c r="T374" i="7" s="1"/>
  <c r="J355" i="7"/>
  <c r="T355" i="7" s="1"/>
  <c r="J368" i="7"/>
  <c r="T368" i="7" s="1"/>
  <c r="J375" i="7"/>
  <c r="J356" i="7"/>
  <c r="T356" i="7" s="1"/>
  <c r="J369" i="7"/>
  <c r="T369" i="7" s="1"/>
  <c r="L332" i="7"/>
  <c r="V332" i="7" s="1"/>
  <c r="L333" i="7"/>
  <c r="V333" i="7" s="1"/>
  <c r="L334" i="7"/>
  <c r="V334" i="7" s="1"/>
  <c r="K307" i="7"/>
  <c r="U307" i="7" s="1"/>
  <c r="G306" i="7"/>
  <c r="R290" i="7"/>
  <c r="G280" i="7"/>
  <c r="L269" i="7"/>
  <c r="V269" i="7" s="1"/>
  <c r="F249" i="7"/>
  <c r="F240" i="7" s="1"/>
  <c r="G250" i="7"/>
  <c r="U242" i="7"/>
  <c r="P241" i="7"/>
  <c r="O89" i="8"/>
  <c r="Q89" i="8" s="1"/>
  <c r="O83" i="8"/>
  <c r="G71" i="8"/>
  <c r="R70" i="8"/>
  <c r="H70" i="8"/>
  <c r="M83" i="8" s="1"/>
  <c r="W83" i="8" s="1"/>
  <c r="G33" i="8"/>
  <c r="L38" i="8" s="1"/>
  <c r="V38" i="8" s="1"/>
  <c r="R32" i="8"/>
  <c r="G30" i="8"/>
  <c r="W24" i="8"/>
  <c r="G24" i="8"/>
  <c r="W13" i="8"/>
  <c r="S13" i="8"/>
  <c r="G13" i="8"/>
  <c r="F6" i="8"/>
  <c r="K13" i="8" s="1"/>
  <c r="U13" i="8" s="1"/>
  <c r="Q440" i="7"/>
  <c r="N439" i="7"/>
  <c r="M422" i="7"/>
  <c r="W422" i="7" s="1"/>
  <c r="L414" i="7"/>
  <c r="V414" i="7" s="1"/>
  <c r="L409" i="7"/>
  <c r="V409" i="7" s="1"/>
  <c r="V378" i="7"/>
  <c r="K18" i="8"/>
  <c r="U18" i="8" s="1"/>
  <c r="K19" i="8"/>
  <c r="U19" i="8" s="1"/>
  <c r="K20" i="8"/>
  <c r="U20" i="8" s="1"/>
  <c r="K21" i="8"/>
  <c r="U21" i="8" s="1"/>
  <c r="K22" i="8"/>
  <c r="U22" i="8" s="1"/>
  <c r="K23" i="8"/>
  <c r="U23" i="8" s="1"/>
  <c r="K11" i="8"/>
  <c r="U11" i="8" s="1"/>
  <c r="K12" i="8"/>
  <c r="U12" i="8" s="1"/>
  <c r="M448" i="7"/>
  <c r="W448" i="7" s="1"/>
  <c r="M449" i="7"/>
  <c r="W449" i="7" s="1"/>
  <c r="I449" i="7"/>
  <c r="S449" i="7" s="1"/>
  <c r="G436" i="7"/>
  <c r="L438" i="7" s="1"/>
  <c r="V438" i="7" s="1"/>
  <c r="K438" i="7"/>
  <c r="U438" i="7" s="1"/>
  <c r="L370" i="7"/>
  <c r="V370" i="7" s="1"/>
  <c r="L371" i="7"/>
  <c r="V371" i="7" s="1"/>
  <c r="L372" i="7"/>
  <c r="V372" i="7" s="1"/>
  <c r="K365" i="7"/>
  <c r="U365" i="7" s="1"/>
  <c r="G364" i="7"/>
  <c r="K366" i="7"/>
  <c r="U366" i="7" s="1"/>
  <c r="L357" i="7"/>
  <c r="V357" i="7" s="1"/>
  <c r="L358" i="7"/>
  <c r="V358" i="7" s="1"/>
  <c r="L359" i="7"/>
  <c r="V359" i="7" s="1"/>
  <c r="Q336" i="7"/>
  <c r="N335" i="7"/>
  <c r="K336" i="7"/>
  <c r="K340" i="7"/>
  <c r="U340" i="7" s="1"/>
  <c r="K346" i="7"/>
  <c r="U346" i="7" s="1"/>
  <c r="K344" i="7"/>
  <c r="U344" i="7" s="1"/>
  <c r="K347" i="7"/>
  <c r="U347" i="7" s="1"/>
  <c r="L328" i="7"/>
  <c r="V328" i="7" s="1"/>
  <c r="L329" i="7"/>
  <c r="V329" i="7" s="1"/>
  <c r="L330" i="7"/>
  <c r="V330" i="7" s="1"/>
  <c r="Q309" i="7"/>
  <c r="N308" i="7"/>
  <c r="K309" i="7"/>
  <c r="U309" i="7" s="1"/>
  <c r="K312" i="7"/>
  <c r="U312" i="7" s="1"/>
  <c r="K310" i="7"/>
  <c r="U310" i="7" s="1"/>
  <c r="K295" i="7"/>
  <c r="U295" i="7" s="1"/>
  <c r="K293" i="7"/>
  <c r="U293" i="7" s="1"/>
  <c r="F291" i="7"/>
  <c r="K294" i="7"/>
  <c r="U294" i="7" s="1"/>
  <c r="G292" i="7"/>
  <c r="I283" i="7"/>
  <c r="S283" i="7" s="1"/>
  <c r="G282" i="7"/>
  <c r="K257" i="7"/>
  <c r="U257" i="7" s="1"/>
  <c r="K261" i="7"/>
  <c r="U261" i="7" s="1"/>
  <c r="K255" i="7"/>
  <c r="U255" i="7" s="1"/>
  <c r="K256" i="7"/>
  <c r="U256" i="7" s="1"/>
  <c r="K260" i="7"/>
  <c r="U260" i="7" s="1"/>
  <c r="K259" i="7"/>
  <c r="U259" i="7" s="1"/>
  <c r="K262" i="7"/>
  <c r="U262" i="7" s="1"/>
  <c r="K263" i="7"/>
  <c r="U263" i="7" s="1"/>
  <c r="G247" i="7"/>
  <c r="K248" i="7"/>
  <c r="U248" i="7" s="1"/>
  <c r="G241" i="7"/>
  <c r="I196" i="7"/>
  <c r="S196" i="7" s="1"/>
  <c r="I197" i="7"/>
  <c r="S197" i="7" s="1"/>
  <c r="I198" i="7"/>
  <c r="S198" i="7" s="1"/>
  <c r="I199" i="7"/>
  <c r="S199" i="7" s="1"/>
  <c r="I200" i="7"/>
  <c r="S200" i="7" s="1"/>
  <c r="I201" i="7"/>
  <c r="S201" i="7" s="1"/>
  <c r="I202" i="7"/>
  <c r="S202" i="7" s="1"/>
  <c r="I203" i="7"/>
  <c r="S203" i="7" s="1"/>
  <c r="I204" i="7"/>
  <c r="S204" i="7" s="1"/>
  <c r="I205" i="7"/>
  <c r="S205" i="7" s="1"/>
  <c r="I206" i="7"/>
  <c r="S206" i="7" s="1"/>
  <c r="I207" i="7"/>
  <c r="S207" i="7" s="1"/>
  <c r="I208" i="7"/>
  <c r="S208" i="7" s="1"/>
  <c r="I209" i="7"/>
  <c r="S209" i="7" s="1"/>
  <c r="I210" i="7"/>
  <c r="S210" i="7" s="1"/>
  <c r="I211" i="7"/>
  <c r="S211" i="7" s="1"/>
  <c r="I212" i="7"/>
  <c r="S212" i="7" s="1"/>
  <c r="I213" i="7"/>
  <c r="S213" i="7" s="1"/>
  <c r="I214" i="7"/>
  <c r="S214" i="7" s="1"/>
  <c r="I215" i="7"/>
  <c r="S215" i="7" s="1"/>
  <c r="I216" i="7"/>
  <c r="S216" i="7" s="1"/>
  <c r="I217" i="7"/>
  <c r="S217" i="7" s="1"/>
  <c r="I218" i="7"/>
  <c r="S218" i="7" s="1"/>
  <c r="I219" i="7"/>
  <c r="S219" i="7" s="1"/>
  <c r="I220" i="7"/>
  <c r="S220" i="7" s="1"/>
  <c r="I221" i="7"/>
  <c r="S221" i="7" s="1"/>
  <c r="G195" i="7"/>
  <c r="I222" i="7"/>
  <c r="S222" i="7" s="1"/>
  <c r="I223" i="7"/>
  <c r="S223" i="7" s="1"/>
  <c r="I224" i="7"/>
  <c r="S224" i="7" s="1"/>
  <c r="I225" i="7"/>
  <c r="S225" i="7" s="1"/>
  <c r="I226" i="7"/>
  <c r="S226" i="7" s="1"/>
  <c r="I227" i="7"/>
  <c r="S227" i="7" s="1"/>
  <c r="I228" i="7"/>
  <c r="S228" i="7" s="1"/>
  <c r="I229" i="7"/>
  <c r="S229" i="7" s="1"/>
  <c r="I230" i="7"/>
  <c r="S230" i="7" s="1"/>
  <c r="I231" i="7"/>
  <c r="S231" i="7" s="1"/>
  <c r="I232" i="7"/>
  <c r="S232" i="7" s="1"/>
  <c r="T65" i="7"/>
  <c r="O62" i="7"/>
  <c r="L66" i="7"/>
  <c r="V66" i="7" s="1"/>
  <c r="L67" i="7"/>
  <c r="L68" i="7"/>
  <c r="V68" i="7" s="1"/>
  <c r="K64" i="7"/>
  <c r="U64" i="7" s="1"/>
  <c r="K69" i="7"/>
  <c r="U69" i="7" s="1"/>
  <c r="K73" i="7"/>
  <c r="U73" i="7" s="1"/>
  <c r="K65" i="7"/>
  <c r="U65" i="7" s="1"/>
  <c r="K70" i="7"/>
  <c r="U70" i="7" s="1"/>
  <c r="K71" i="7"/>
  <c r="U71" i="7" s="1"/>
  <c r="K72" i="7"/>
  <c r="U72" i="7" s="1"/>
  <c r="K63" i="7"/>
  <c r="U63" i="7" s="1"/>
  <c r="G73" i="8"/>
  <c r="I72" i="8"/>
  <c r="S72" i="8" s="1"/>
  <c r="O70" i="8"/>
  <c r="N70" i="8"/>
  <c r="D70" i="8"/>
  <c r="J68" i="8"/>
  <c r="T68" i="8" s="1"/>
  <c r="J59" i="8"/>
  <c r="T59" i="8" s="1"/>
  <c r="J55" i="8"/>
  <c r="T55" i="8" s="1"/>
  <c r="J51" i="8"/>
  <c r="T51" i="8" s="1"/>
  <c r="F45" i="8"/>
  <c r="K62" i="8" s="1"/>
  <c r="U62" i="8" s="1"/>
  <c r="M43" i="8"/>
  <c r="W43" i="8" s="1"/>
  <c r="I42" i="8"/>
  <c r="S42" i="8" s="1"/>
  <c r="M39" i="8"/>
  <c r="W39" i="8" s="1"/>
  <c r="I38" i="8"/>
  <c r="S38" i="8" s="1"/>
  <c r="I34" i="8"/>
  <c r="S34" i="8" s="1"/>
  <c r="O32" i="8"/>
  <c r="D32" i="8"/>
  <c r="I31" i="8"/>
  <c r="S31" i="8" s="1"/>
  <c r="W26" i="8"/>
  <c r="S26" i="8"/>
  <c r="G26" i="8"/>
  <c r="L28" i="8" s="1"/>
  <c r="V28" i="8" s="1"/>
  <c r="I25" i="8"/>
  <c r="S25" i="8" s="1"/>
  <c r="J23" i="8"/>
  <c r="T23" i="8" s="1"/>
  <c r="I20" i="8"/>
  <c r="S20" i="8" s="1"/>
  <c r="I14" i="8"/>
  <c r="S14" i="8" s="1"/>
  <c r="M8" i="8"/>
  <c r="W8" i="8" s="1"/>
  <c r="S7" i="8"/>
  <c r="G7" i="8"/>
  <c r="R6" i="8"/>
  <c r="Q448" i="7"/>
  <c r="Q446" i="7"/>
  <c r="D443" i="7"/>
  <c r="I450" i="7" s="1"/>
  <c r="S450" i="7" s="1"/>
  <c r="H439" i="7"/>
  <c r="F432" i="7"/>
  <c r="H432" i="7"/>
  <c r="M433" i="7" s="1"/>
  <c r="W433" i="7" s="1"/>
  <c r="L402" i="7"/>
  <c r="V402" i="7" s="1"/>
  <c r="K401" i="7"/>
  <c r="U401" i="7" s="1"/>
  <c r="L400" i="7"/>
  <c r="F379" i="7"/>
  <c r="J360" i="7"/>
  <c r="T360" i="7" s="1"/>
  <c r="V341" i="7"/>
  <c r="F313" i="7"/>
  <c r="L287" i="7"/>
  <c r="V287" i="7" s="1"/>
  <c r="V285" i="7"/>
  <c r="M285" i="7"/>
  <c r="W285" i="7" s="1"/>
  <c r="I285" i="7"/>
  <c r="S285" i="7" s="1"/>
  <c r="I265" i="7"/>
  <c r="S265" i="7" s="1"/>
  <c r="G264" i="7"/>
  <c r="R240" i="7"/>
  <c r="J247" i="7"/>
  <c r="T247" i="7" s="1"/>
  <c r="J268" i="7"/>
  <c r="T268" i="7" s="1"/>
  <c r="J278" i="7"/>
  <c r="T278" i="7" s="1"/>
  <c r="J286" i="7"/>
  <c r="T286" i="7" s="1"/>
  <c r="J245" i="7"/>
  <c r="T245" i="7" s="1"/>
  <c r="J266" i="7"/>
  <c r="T266" i="7" s="1"/>
  <c r="J284" i="7"/>
  <c r="T284" i="7" s="1"/>
  <c r="L115" i="7"/>
  <c r="V115" i="7" s="1"/>
  <c r="N394" i="7"/>
  <c r="H394" i="7"/>
  <c r="P389" i="7"/>
  <c r="F389" i="7"/>
  <c r="G389" i="7" s="1"/>
  <c r="L390" i="7" s="1"/>
  <c r="N384" i="7"/>
  <c r="H384" i="7"/>
  <c r="M385" i="7" s="1"/>
  <c r="W385" i="7" s="1"/>
  <c r="T375" i="7"/>
  <c r="N349" i="7"/>
  <c r="F349" i="7"/>
  <c r="T327" i="7"/>
  <c r="N318" i="7"/>
  <c r="F318" i="7"/>
  <c r="K323" i="7" s="1"/>
  <c r="U323" i="7" s="1"/>
  <c r="M255" i="7"/>
  <c r="W255" i="7" s="1"/>
  <c r="V220" i="7"/>
  <c r="M428" i="7"/>
  <c r="W428" i="7" s="1"/>
  <c r="I428" i="7"/>
  <c r="S428" i="7" s="1"/>
  <c r="L289" i="7"/>
  <c r="V289" i="7" s="1"/>
  <c r="M267" i="7"/>
  <c r="W267" i="7" s="1"/>
  <c r="I267" i="7"/>
  <c r="S267" i="7" s="1"/>
  <c r="G255" i="7"/>
  <c r="G242" i="7"/>
  <c r="K244" i="7"/>
  <c r="U244" i="7" s="1"/>
  <c r="K123" i="7"/>
  <c r="U123" i="7" s="1"/>
  <c r="K120" i="7"/>
  <c r="U120" i="7" s="1"/>
  <c r="K124" i="7"/>
  <c r="U124" i="7" s="1"/>
  <c r="K122" i="7"/>
  <c r="U122" i="7" s="1"/>
  <c r="G119" i="7"/>
  <c r="R110" i="7"/>
  <c r="L79" i="7"/>
  <c r="L80" i="7"/>
  <c r="V80" i="7" s="1"/>
  <c r="L81" i="7"/>
  <c r="V81" i="7" s="1"/>
  <c r="G12" i="7"/>
  <c r="K13" i="7"/>
  <c r="U13" i="7" s="1"/>
  <c r="U429" i="7"/>
  <c r="Q426" i="7"/>
  <c r="N425" i="7"/>
  <c r="H425" i="7"/>
  <c r="M426" i="7" s="1"/>
  <c r="W426" i="7" s="1"/>
  <c r="D394" i="7"/>
  <c r="I395" i="7" s="1"/>
  <c r="S395" i="7" s="1"/>
  <c r="D384" i="7"/>
  <c r="K362" i="7"/>
  <c r="U362" i="7" s="1"/>
  <c r="G360" i="7"/>
  <c r="K352" i="7"/>
  <c r="U352" i="7" s="1"/>
  <c r="G350" i="7"/>
  <c r="G344" i="7"/>
  <c r="U336" i="7"/>
  <c r="T323" i="7"/>
  <c r="K321" i="7"/>
  <c r="U321" i="7" s="1"/>
  <c r="G319" i="7"/>
  <c r="O318" i="7"/>
  <c r="L244" i="7"/>
  <c r="V244" i="7" s="1"/>
  <c r="J241" i="7"/>
  <c r="T241" i="7" s="1"/>
  <c r="L213" i="7"/>
  <c r="V213" i="7" s="1"/>
  <c r="L209" i="7"/>
  <c r="V209" i="7" s="1"/>
  <c r="L197" i="7"/>
  <c r="V197" i="7" s="1"/>
  <c r="M437" i="7"/>
  <c r="W437" i="7" s="1"/>
  <c r="M438" i="7"/>
  <c r="W438" i="7" s="1"/>
  <c r="I436" i="7"/>
  <c r="S436" i="7" s="1"/>
  <c r="I437" i="7"/>
  <c r="S437" i="7" s="1"/>
  <c r="I438" i="7"/>
  <c r="S438" i="7" s="1"/>
  <c r="M283" i="7"/>
  <c r="W283" i="7" s="1"/>
  <c r="K273" i="7"/>
  <c r="U273" i="7" s="1"/>
  <c r="K277" i="7"/>
  <c r="U277" i="7" s="1"/>
  <c r="G270" i="7"/>
  <c r="L272" i="7" s="1"/>
  <c r="V272" i="7" s="1"/>
  <c r="K272" i="7"/>
  <c r="U272" i="7" s="1"/>
  <c r="K276" i="7"/>
  <c r="U276" i="7" s="1"/>
  <c r="J258" i="7"/>
  <c r="T258" i="7" s="1"/>
  <c r="J262" i="7"/>
  <c r="T262" i="7" s="1"/>
  <c r="J257" i="7"/>
  <c r="T257" i="7" s="1"/>
  <c r="J261" i="7"/>
  <c r="T261" i="7" s="1"/>
  <c r="M246" i="7"/>
  <c r="W246" i="7" s="1"/>
  <c r="I246" i="7"/>
  <c r="S246" i="7" s="1"/>
  <c r="T234" i="7"/>
  <c r="O233" i="7"/>
  <c r="K126" i="7"/>
  <c r="U126" i="7" s="1"/>
  <c r="K130" i="7"/>
  <c r="U130" i="7" s="1"/>
  <c r="K134" i="7"/>
  <c r="U134" i="7" s="1"/>
  <c r="K138" i="7"/>
  <c r="U138" i="7" s="1"/>
  <c r="G125" i="7"/>
  <c r="K127" i="7"/>
  <c r="U127" i="7" s="1"/>
  <c r="K131" i="7"/>
  <c r="U131" i="7" s="1"/>
  <c r="K135" i="7"/>
  <c r="U135" i="7" s="1"/>
  <c r="K139" i="7"/>
  <c r="U139" i="7" s="1"/>
  <c r="K129" i="7"/>
  <c r="U129" i="7" s="1"/>
  <c r="K133" i="7"/>
  <c r="U133" i="7" s="1"/>
  <c r="K137" i="7"/>
  <c r="U137" i="7" s="1"/>
  <c r="K112" i="7"/>
  <c r="U112" i="7" s="1"/>
  <c r="G111" i="7"/>
  <c r="K113" i="7"/>
  <c r="U113" i="7" s="1"/>
  <c r="U444" i="7"/>
  <c r="P443" i="7"/>
  <c r="Q436" i="7"/>
  <c r="P432" i="7"/>
  <c r="D425" i="7"/>
  <c r="I426" i="7" s="1"/>
  <c r="S426" i="7" s="1"/>
  <c r="P421" i="7"/>
  <c r="U410" i="7"/>
  <c r="P404" i="7"/>
  <c r="Q404" i="7" s="1"/>
  <c r="Q400" i="7"/>
  <c r="M400" i="7"/>
  <c r="W400" i="7" s="1"/>
  <c r="I400" i="7"/>
  <c r="S400" i="7" s="1"/>
  <c r="N399" i="7"/>
  <c r="H399" i="7"/>
  <c r="U395" i="7"/>
  <c r="P394" i="7"/>
  <c r="Q390" i="7"/>
  <c r="I390" i="7"/>
  <c r="S390" i="7" s="1"/>
  <c r="N389" i="7"/>
  <c r="H389" i="7"/>
  <c r="U385" i="7"/>
  <c r="P384" i="7"/>
  <c r="K371" i="7"/>
  <c r="U371" i="7" s="1"/>
  <c r="Q369" i="7"/>
  <c r="K358" i="7"/>
  <c r="U358" i="7" s="1"/>
  <c r="Q356" i="7"/>
  <c r="I350" i="7"/>
  <c r="S350" i="7" s="1"/>
  <c r="T344" i="7"/>
  <c r="K342" i="7"/>
  <c r="U342" i="7" s="1"/>
  <c r="Q340" i="7"/>
  <c r="K333" i="7"/>
  <c r="U333" i="7" s="1"/>
  <c r="Q331" i="7"/>
  <c r="T319" i="7"/>
  <c r="K300" i="7"/>
  <c r="U300" i="7" s="1"/>
  <c r="K287" i="7"/>
  <c r="U287" i="7" s="1"/>
  <c r="L276" i="7"/>
  <c r="V276" i="7" s="1"/>
  <c r="Q255" i="7"/>
  <c r="D254" i="7"/>
  <c r="I255" i="7" s="1"/>
  <c r="S255" i="7" s="1"/>
  <c r="T249" i="7"/>
  <c r="J249" i="7"/>
  <c r="J240" i="7"/>
  <c r="L216" i="7"/>
  <c r="L200" i="7"/>
  <c r="V200" i="7" s="1"/>
  <c r="M150" i="7"/>
  <c r="W150" i="7" s="1"/>
  <c r="K121" i="7"/>
  <c r="U121" i="7" s="1"/>
  <c r="K98" i="7"/>
  <c r="U98" i="7" s="1"/>
  <c r="K100" i="7"/>
  <c r="U100" i="7" s="1"/>
  <c r="K102" i="7"/>
  <c r="U102" i="7" s="1"/>
  <c r="G95" i="7"/>
  <c r="K97" i="7"/>
  <c r="U97" i="7" s="1"/>
  <c r="K99" i="7"/>
  <c r="U99" i="7" s="1"/>
  <c r="L83" i="7"/>
  <c r="M63" i="7"/>
  <c r="W63" i="7" s="1"/>
  <c r="M64" i="7"/>
  <c r="W64" i="7" s="1"/>
  <c r="M65" i="7"/>
  <c r="W65" i="7" s="1"/>
  <c r="M69" i="7"/>
  <c r="W69" i="7" s="1"/>
  <c r="M70" i="7"/>
  <c r="W70" i="7" s="1"/>
  <c r="M71" i="7"/>
  <c r="W71" i="7" s="1"/>
  <c r="M72" i="7"/>
  <c r="W72" i="7" s="1"/>
  <c r="M73" i="7"/>
  <c r="W73" i="7" s="1"/>
  <c r="K18" i="7"/>
  <c r="U18" i="7" s="1"/>
  <c r="K22" i="7"/>
  <c r="U22" i="7" s="1"/>
  <c r="K21" i="7"/>
  <c r="U21" i="7" s="1"/>
  <c r="K19" i="7"/>
  <c r="U19" i="7" s="1"/>
  <c r="K23" i="7"/>
  <c r="U23" i="7" s="1"/>
  <c r="L11" i="7"/>
  <c r="V11" i="7" s="1"/>
  <c r="M39" i="6"/>
  <c r="M41" i="6"/>
  <c r="L220" i="7"/>
  <c r="L204" i="7"/>
  <c r="V204" i="7" s="1"/>
  <c r="M301" i="7"/>
  <c r="W301" i="7" s="1"/>
  <c r="I301" i="7"/>
  <c r="S301" i="7" s="1"/>
  <c r="I302" i="7"/>
  <c r="S302" i="7" s="1"/>
  <c r="M298" i="7"/>
  <c r="W298" i="7" s="1"/>
  <c r="I298" i="7"/>
  <c r="S298" i="7" s="1"/>
  <c r="M293" i="7"/>
  <c r="W293" i="7" s="1"/>
  <c r="M294" i="7"/>
  <c r="W294" i="7" s="1"/>
  <c r="M295" i="7"/>
  <c r="W295" i="7" s="1"/>
  <c r="I293" i="7"/>
  <c r="S293" i="7" s="1"/>
  <c r="I294" i="7"/>
  <c r="S294" i="7" s="1"/>
  <c r="I295" i="7"/>
  <c r="S295" i="7" s="1"/>
  <c r="M287" i="7"/>
  <c r="W287" i="7" s="1"/>
  <c r="I287" i="7"/>
  <c r="S287" i="7" s="1"/>
  <c r="M279" i="7"/>
  <c r="W279" i="7" s="1"/>
  <c r="I279" i="7"/>
  <c r="S279" i="7" s="1"/>
  <c r="M269" i="7"/>
  <c r="W269" i="7" s="1"/>
  <c r="I269" i="7"/>
  <c r="S269" i="7" s="1"/>
  <c r="M248" i="7"/>
  <c r="W248" i="7" s="1"/>
  <c r="I248" i="7"/>
  <c r="S248" i="7" s="1"/>
  <c r="J144" i="7"/>
  <c r="T144" i="7" s="1"/>
  <c r="J148" i="7"/>
  <c r="T148" i="7" s="1"/>
  <c r="J171" i="7"/>
  <c r="T171" i="7" s="1"/>
  <c r="J175" i="7"/>
  <c r="T175" i="7" s="1"/>
  <c r="J179" i="7"/>
  <c r="T179" i="7" s="1"/>
  <c r="J180" i="7"/>
  <c r="T180" i="7" s="1"/>
  <c r="J184" i="7"/>
  <c r="T184" i="7" s="1"/>
  <c r="J188" i="7"/>
  <c r="T188" i="7" s="1"/>
  <c r="J192" i="7"/>
  <c r="T192" i="7" s="1"/>
  <c r="J145" i="7"/>
  <c r="T145" i="7" s="1"/>
  <c r="J149" i="7"/>
  <c r="T149" i="7" s="1"/>
  <c r="J165" i="7"/>
  <c r="T165" i="7" s="1"/>
  <c r="J172" i="7"/>
  <c r="T172" i="7" s="1"/>
  <c r="J176" i="7"/>
  <c r="T176" i="7" s="1"/>
  <c r="J183" i="7"/>
  <c r="T183" i="7" s="1"/>
  <c r="J187" i="7"/>
  <c r="T187" i="7" s="1"/>
  <c r="J191" i="7"/>
  <c r="T191" i="7" s="1"/>
  <c r="L94" i="7"/>
  <c r="V94" i="7" s="1"/>
  <c r="L75" i="7"/>
  <c r="V75" i="7" s="1"/>
  <c r="L76" i="7"/>
  <c r="L77" i="7"/>
  <c r="L37" i="7"/>
  <c r="L38" i="7"/>
  <c r="L39" i="7"/>
  <c r="V39" i="7" s="1"/>
  <c r="M28" i="7"/>
  <c r="W28" i="7" s="1"/>
  <c r="M35" i="7"/>
  <c r="W35" i="7" s="1"/>
  <c r="M36" i="7"/>
  <c r="W36" i="7" s="1"/>
  <c r="M40" i="7"/>
  <c r="G59" i="6"/>
  <c r="L61" i="6"/>
  <c r="P379" i="7"/>
  <c r="H379" i="7"/>
  <c r="D379" i="7"/>
  <c r="P349" i="7"/>
  <c r="H349" i="7"/>
  <c r="M369" i="7" s="1"/>
  <c r="W369" i="7" s="1"/>
  <c r="D349" i="7"/>
  <c r="I356" i="7" s="1"/>
  <c r="S356" i="7" s="1"/>
  <c r="P335" i="7"/>
  <c r="H335" i="7"/>
  <c r="M336" i="7" s="1"/>
  <c r="W336" i="7" s="1"/>
  <c r="D335" i="7"/>
  <c r="P318" i="7"/>
  <c r="H318" i="7"/>
  <c r="M331" i="7" s="1"/>
  <c r="W331" i="7" s="1"/>
  <c r="D318" i="7"/>
  <c r="I327" i="7" s="1"/>
  <c r="S327" i="7" s="1"/>
  <c r="P313" i="7"/>
  <c r="H313" i="7"/>
  <c r="D313" i="7"/>
  <c r="P308" i="7"/>
  <c r="H308" i="7"/>
  <c r="M309" i="7" s="1"/>
  <c r="W309" i="7" s="1"/>
  <c r="D308" i="7"/>
  <c r="Q300" i="7"/>
  <c r="N299" i="7"/>
  <c r="H299" i="7"/>
  <c r="Q297" i="7"/>
  <c r="Q292" i="7"/>
  <c r="N291" i="7"/>
  <c r="H291" i="7"/>
  <c r="M292" i="7" s="1"/>
  <c r="W292" i="7" s="1"/>
  <c r="Q286" i="7"/>
  <c r="Q278" i="7"/>
  <c r="Q268" i="7"/>
  <c r="P254" i="7"/>
  <c r="Q254" i="7" s="1"/>
  <c r="Q250" i="7"/>
  <c r="N249" i="7"/>
  <c r="H249" i="7"/>
  <c r="Q247" i="7"/>
  <c r="J236" i="7"/>
  <c r="T236" i="7" s="1"/>
  <c r="F233" i="7"/>
  <c r="L208" i="7"/>
  <c r="V208" i="7" s="1"/>
  <c r="J142" i="7"/>
  <c r="T142" i="7" s="1"/>
  <c r="N110" i="7"/>
  <c r="K103" i="7"/>
  <c r="U103" i="7" s="1"/>
  <c r="K20" i="7"/>
  <c r="U20" i="7" s="1"/>
  <c r="G17" i="7"/>
  <c r="M289" i="7"/>
  <c r="W289" i="7" s="1"/>
  <c r="I289" i="7"/>
  <c r="S289" i="7" s="1"/>
  <c r="M281" i="7"/>
  <c r="W281" i="7" s="1"/>
  <c r="I281" i="7"/>
  <c r="S281" i="7" s="1"/>
  <c r="M271" i="7"/>
  <c r="W271" i="7" s="1"/>
  <c r="M272" i="7"/>
  <c r="W272" i="7" s="1"/>
  <c r="M273" i="7"/>
  <c r="W273" i="7" s="1"/>
  <c r="M274" i="7"/>
  <c r="W274" i="7" s="1"/>
  <c r="M275" i="7"/>
  <c r="W275" i="7" s="1"/>
  <c r="M276" i="7"/>
  <c r="W276" i="7" s="1"/>
  <c r="M277" i="7"/>
  <c r="W277" i="7" s="1"/>
  <c r="I271" i="7"/>
  <c r="S271" i="7" s="1"/>
  <c r="I272" i="7"/>
  <c r="S272" i="7" s="1"/>
  <c r="I273" i="7"/>
  <c r="S273" i="7" s="1"/>
  <c r="I274" i="7"/>
  <c r="S274" i="7" s="1"/>
  <c r="I275" i="7"/>
  <c r="S275" i="7" s="1"/>
  <c r="I276" i="7"/>
  <c r="S276" i="7" s="1"/>
  <c r="I277" i="7"/>
  <c r="S277" i="7" s="1"/>
  <c r="M243" i="7"/>
  <c r="W243" i="7" s="1"/>
  <c r="M244" i="7"/>
  <c r="W244" i="7" s="1"/>
  <c r="I242" i="7"/>
  <c r="S242" i="7" s="1"/>
  <c r="I243" i="7"/>
  <c r="S243" i="7" s="1"/>
  <c r="I244" i="7"/>
  <c r="S244" i="7" s="1"/>
  <c r="M196" i="7"/>
  <c r="W196" i="7" s="1"/>
  <c r="M197" i="7"/>
  <c r="W197" i="7" s="1"/>
  <c r="M198" i="7"/>
  <c r="W198" i="7" s="1"/>
  <c r="M199" i="7"/>
  <c r="W199" i="7" s="1"/>
  <c r="M200" i="7"/>
  <c r="W200" i="7" s="1"/>
  <c r="M201" i="7"/>
  <c r="W201" i="7" s="1"/>
  <c r="M202" i="7"/>
  <c r="W202" i="7" s="1"/>
  <c r="M203" i="7"/>
  <c r="W203" i="7" s="1"/>
  <c r="M204" i="7"/>
  <c r="W204" i="7" s="1"/>
  <c r="M205" i="7"/>
  <c r="W205" i="7" s="1"/>
  <c r="M206" i="7"/>
  <c r="W206" i="7" s="1"/>
  <c r="M207" i="7"/>
  <c r="W207" i="7" s="1"/>
  <c r="M208" i="7"/>
  <c r="W208" i="7" s="1"/>
  <c r="M209" i="7"/>
  <c r="W209" i="7" s="1"/>
  <c r="M210" i="7"/>
  <c r="W210" i="7" s="1"/>
  <c r="M211" i="7"/>
  <c r="W211" i="7" s="1"/>
  <c r="M212" i="7"/>
  <c r="W212" i="7" s="1"/>
  <c r="M213" i="7"/>
  <c r="W213" i="7" s="1"/>
  <c r="M214" i="7"/>
  <c r="W214" i="7" s="1"/>
  <c r="M215" i="7"/>
  <c r="W215" i="7" s="1"/>
  <c r="M216" i="7"/>
  <c r="W216" i="7" s="1"/>
  <c r="M217" i="7"/>
  <c r="W217" i="7" s="1"/>
  <c r="M218" i="7"/>
  <c r="W218" i="7" s="1"/>
  <c r="M219" i="7"/>
  <c r="W219" i="7" s="1"/>
  <c r="M220" i="7"/>
  <c r="W220" i="7" s="1"/>
  <c r="M221" i="7"/>
  <c r="W221" i="7" s="1"/>
  <c r="M222" i="7"/>
  <c r="W222" i="7" s="1"/>
  <c r="M223" i="7"/>
  <c r="W223" i="7" s="1"/>
  <c r="M224" i="7"/>
  <c r="W224" i="7" s="1"/>
  <c r="M225" i="7"/>
  <c r="W225" i="7" s="1"/>
  <c r="M226" i="7"/>
  <c r="W226" i="7" s="1"/>
  <c r="M227" i="7"/>
  <c r="W227" i="7" s="1"/>
  <c r="M228" i="7"/>
  <c r="W228" i="7" s="1"/>
  <c r="M229" i="7"/>
  <c r="W229" i="7" s="1"/>
  <c r="M230" i="7"/>
  <c r="W230" i="7" s="1"/>
  <c r="M231" i="7"/>
  <c r="W231" i="7" s="1"/>
  <c r="M232" i="7"/>
  <c r="W232" i="7" s="1"/>
  <c r="L167" i="7"/>
  <c r="V167" i="7" s="1"/>
  <c r="L168" i="7"/>
  <c r="V168" i="7" s="1"/>
  <c r="L169" i="7"/>
  <c r="V169" i="7" s="1"/>
  <c r="L160" i="7"/>
  <c r="V160" i="7" s="1"/>
  <c r="L161" i="7"/>
  <c r="V161" i="7" s="1"/>
  <c r="L162" i="7"/>
  <c r="V162" i="7" s="1"/>
  <c r="L163" i="7"/>
  <c r="V163" i="7" s="1"/>
  <c r="L164" i="7"/>
  <c r="V164" i="7" s="1"/>
  <c r="L157" i="7"/>
  <c r="L158" i="7"/>
  <c r="V158" i="7" s="1"/>
  <c r="L154" i="7"/>
  <c r="L155" i="7"/>
  <c r="O141" i="7"/>
  <c r="L151" i="7"/>
  <c r="L152" i="7"/>
  <c r="V152" i="7" s="1"/>
  <c r="R118" i="7"/>
  <c r="K117" i="7"/>
  <c r="U117" i="7" s="1"/>
  <c r="G116" i="7"/>
  <c r="K109" i="7"/>
  <c r="U109" i="7" s="1"/>
  <c r="G108" i="7"/>
  <c r="K106" i="7"/>
  <c r="U106" i="7" s="1"/>
  <c r="G105" i="7"/>
  <c r="K107" i="7"/>
  <c r="U107" i="7" s="1"/>
  <c r="L87" i="7"/>
  <c r="V87" i="7" s="1"/>
  <c r="L88" i="7"/>
  <c r="L89" i="7"/>
  <c r="V89" i="7" s="1"/>
  <c r="L90" i="7"/>
  <c r="V90" i="7" s="1"/>
  <c r="L91" i="7"/>
  <c r="V91" i="7" s="1"/>
  <c r="L92" i="7"/>
  <c r="V92" i="7" s="1"/>
  <c r="K33" i="7"/>
  <c r="U33" i="7" s="1"/>
  <c r="G29" i="7"/>
  <c r="K32" i="7"/>
  <c r="U32" i="7" s="1"/>
  <c r="I28" i="7"/>
  <c r="S28" i="7" s="1"/>
  <c r="I35" i="7"/>
  <c r="S35" i="7" s="1"/>
  <c r="I36" i="7"/>
  <c r="S36" i="7" s="1"/>
  <c r="I40" i="7"/>
  <c r="S40" i="7" s="1"/>
  <c r="K15" i="7"/>
  <c r="U15" i="7" s="1"/>
  <c r="G14" i="7"/>
  <c r="M378" i="7"/>
  <c r="W378" i="7" s="1"/>
  <c r="I378" i="7"/>
  <c r="S378" i="7" s="1"/>
  <c r="M377" i="7"/>
  <c r="W377" i="7" s="1"/>
  <c r="I377" i="7"/>
  <c r="S377" i="7" s="1"/>
  <c r="M376" i="7"/>
  <c r="W376" i="7" s="1"/>
  <c r="I376" i="7"/>
  <c r="S376" i="7" s="1"/>
  <c r="M372" i="7"/>
  <c r="W372" i="7" s="1"/>
  <c r="I372" i="7"/>
  <c r="S372" i="7" s="1"/>
  <c r="M371" i="7"/>
  <c r="W371" i="7" s="1"/>
  <c r="I371" i="7"/>
  <c r="S371" i="7" s="1"/>
  <c r="M370" i="7"/>
  <c r="W370" i="7" s="1"/>
  <c r="I370" i="7"/>
  <c r="S370" i="7" s="1"/>
  <c r="M367" i="7"/>
  <c r="W367" i="7" s="1"/>
  <c r="I367" i="7"/>
  <c r="S367" i="7" s="1"/>
  <c r="M366" i="7"/>
  <c r="W366" i="7" s="1"/>
  <c r="I366" i="7"/>
  <c r="S366" i="7" s="1"/>
  <c r="M365" i="7"/>
  <c r="W365" i="7" s="1"/>
  <c r="I365" i="7"/>
  <c r="S365" i="7" s="1"/>
  <c r="M363" i="7"/>
  <c r="W363" i="7" s="1"/>
  <c r="I363" i="7"/>
  <c r="S363" i="7" s="1"/>
  <c r="M362" i="7"/>
  <c r="W362" i="7" s="1"/>
  <c r="I362" i="7"/>
  <c r="S362" i="7" s="1"/>
  <c r="M361" i="7"/>
  <c r="W361" i="7" s="1"/>
  <c r="I361" i="7"/>
  <c r="S361" i="7" s="1"/>
  <c r="M359" i="7"/>
  <c r="W359" i="7" s="1"/>
  <c r="I359" i="7"/>
  <c r="S359" i="7" s="1"/>
  <c r="M358" i="7"/>
  <c r="W358" i="7" s="1"/>
  <c r="I358" i="7"/>
  <c r="S358" i="7" s="1"/>
  <c r="M357" i="7"/>
  <c r="W357" i="7" s="1"/>
  <c r="I357" i="7"/>
  <c r="S357" i="7" s="1"/>
  <c r="M353" i="7"/>
  <c r="W353" i="7" s="1"/>
  <c r="I353" i="7"/>
  <c r="S353" i="7" s="1"/>
  <c r="M352" i="7"/>
  <c r="W352" i="7" s="1"/>
  <c r="I352" i="7"/>
  <c r="S352" i="7" s="1"/>
  <c r="M351" i="7"/>
  <c r="W351" i="7" s="1"/>
  <c r="I351" i="7"/>
  <c r="S351" i="7" s="1"/>
  <c r="M345" i="7"/>
  <c r="W345" i="7" s="1"/>
  <c r="I345" i="7"/>
  <c r="S345" i="7" s="1"/>
  <c r="M343" i="7"/>
  <c r="W343" i="7" s="1"/>
  <c r="I343" i="7"/>
  <c r="S343" i="7" s="1"/>
  <c r="M342" i="7"/>
  <c r="W342" i="7" s="1"/>
  <c r="I342" i="7"/>
  <c r="S342" i="7" s="1"/>
  <c r="M341" i="7"/>
  <c r="W341" i="7" s="1"/>
  <c r="I341" i="7"/>
  <c r="S341" i="7" s="1"/>
  <c r="M339" i="7"/>
  <c r="W339" i="7" s="1"/>
  <c r="I339" i="7"/>
  <c r="S339" i="7" s="1"/>
  <c r="M338" i="7"/>
  <c r="W338" i="7" s="1"/>
  <c r="I338" i="7"/>
  <c r="S338" i="7" s="1"/>
  <c r="M337" i="7"/>
  <c r="W337" i="7" s="1"/>
  <c r="I337" i="7"/>
  <c r="S337" i="7" s="1"/>
  <c r="M334" i="7"/>
  <c r="W334" i="7" s="1"/>
  <c r="I334" i="7"/>
  <c r="S334" i="7" s="1"/>
  <c r="M333" i="7"/>
  <c r="W333" i="7" s="1"/>
  <c r="I333" i="7"/>
  <c r="S333" i="7" s="1"/>
  <c r="M332" i="7"/>
  <c r="W332" i="7" s="1"/>
  <c r="I332" i="7"/>
  <c r="S332" i="7" s="1"/>
  <c r="M330" i="7"/>
  <c r="W330" i="7" s="1"/>
  <c r="I330" i="7"/>
  <c r="S330" i="7" s="1"/>
  <c r="M329" i="7"/>
  <c r="W329" i="7" s="1"/>
  <c r="I329" i="7"/>
  <c r="S329" i="7" s="1"/>
  <c r="M328" i="7"/>
  <c r="W328" i="7" s="1"/>
  <c r="I328" i="7"/>
  <c r="S328" i="7" s="1"/>
  <c r="M326" i="7"/>
  <c r="W326" i="7" s="1"/>
  <c r="I326" i="7"/>
  <c r="S326" i="7" s="1"/>
  <c r="M325" i="7"/>
  <c r="W325" i="7" s="1"/>
  <c r="I325" i="7"/>
  <c r="S325" i="7" s="1"/>
  <c r="M324" i="7"/>
  <c r="W324" i="7" s="1"/>
  <c r="I324" i="7"/>
  <c r="S324" i="7" s="1"/>
  <c r="M322" i="7"/>
  <c r="W322" i="7" s="1"/>
  <c r="I322" i="7"/>
  <c r="S322" i="7" s="1"/>
  <c r="M321" i="7"/>
  <c r="W321" i="7" s="1"/>
  <c r="I321" i="7"/>
  <c r="S321" i="7" s="1"/>
  <c r="M320" i="7"/>
  <c r="W320" i="7" s="1"/>
  <c r="I320" i="7"/>
  <c r="S320" i="7" s="1"/>
  <c r="M307" i="7"/>
  <c r="W307" i="7" s="1"/>
  <c r="I307" i="7"/>
  <c r="S307" i="7" s="1"/>
  <c r="M305" i="7"/>
  <c r="W305" i="7" s="1"/>
  <c r="I305" i="7"/>
  <c r="S305" i="7" s="1"/>
  <c r="M303" i="7"/>
  <c r="W303" i="7" s="1"/>
  <c r="I303" i="7"/>
  <c r="S303" i="7" s="1"/>
  <c r="M302" i="7"/>
  <c r="W302" i="7" s="1"/>
  <c r="D299" i="7"/>
  <c r="E290" i="7"/>
  <c r="J425" i="7" s="1"/>
  <c r="D291" i="7"/>
  <c r="Q288" i="7"/>
  <c r="Q280" i="7"/>
  <c r="Q270" i="7"/>
  <c r="D249" i="7"/>
  <c r="Q242" i="7"/>
  <c r="N241" i="7"/>
  <c r="H241" i="7"/>
  <c r="J239" i="7"/>
  <c r="T239" i="7" s="1"/>
  <c r="Q234" i="7"/>
  <c r="V216" i="7"/>
  <c r="L212" i="7"/>
  <c r="V212" i="7" s="1"/>
  <c r="L196" i="7"/>
  <c r="V196" i="7" s="1"/>
  <c r="J190" i="7"/>
  <c r="T190" i="7" s="1"/>
  <c r="J185" i="7"/>
  <c r="T185" i="7" s="1"/>
  <c r="J182" i="7"/>
  <c r="T182" i="7" s="1"/>
  <c r="J177" i="7"/>
  <c r="T177" i="7" s="1"/>
  <c r="V157" i="7"/>
  <c r="V155" i="7"/>
  <c r="V154" i="7"/>
  <c r="T153" i="7"/>
  <c r="V151" i="7"/>
  <c r="J143" i="7"/>
  <c r="T143" i="7" s="1"/>
  <c r="K104" i="7"/>
  <c r="U104" i="7" s="1"/>
  <c r="Q84" i="7"/>
  <c r="V83" i="7"/>
  <c r="V79" i="7"/>
  <c r="L85" i="7"/>
  <c r="V85" i="7" s="1"/>
  <c r="I63" i="7"/>
  <c r="S63" i="7" s="1"/>
  <c r="I64" i="7"/>
  <c r="S64" i="7" s="1"/>
  <c r="I65" i="7"/>
  <c r="S65" i="7" s="1"/>
  <c r="I69" i="7"/>
  <c r="S69" i="7" s="1"/>
  <c r="I70" i="7"/>
  <c r="S70" i="7" s="1"/>
  <c r="I71" i="7"/>
  <c r="S71" i="7" s="1"/>
  <c r="I72" i="7"/>
  <c r="S72" i="7" s="1"/>
  <c r="I73" i="7"/>
  <c r="S73" i="7" s="1"/>
  <c r="L56" i="7"/>
  <c r="V56" i="7" s="1"/>
  <c r="L57" i="7"/>
  <c r="V57" i="7" s="1"/>
  <c r="L58" i="7"/>
  <c r="V58" i="7" s="1"/>
  <c r="L59" i="7"/>
  <c r="V59" i="7" s="1"/>
  <c r="L60" i="7"/>
  <c r="V60" i="7" s="1"/>
  <c r="L61" i="7"/>
  <c r="L50" i="7"/>
  <c r="L51" i="7"/>
  <c r="V51" i="7" s="1"/>
  <c r="L52" i="7"/>
  <c r="V52" i="7" s="1"/>
  <c r="L53" i="7"/>
  <c r="V53" i="7" s="1"/>
  <c r="L54" i="7"/>
  <c r="V54" i="7" s="1"/>
  <c r="J35" i="7"/>
  <c r="T35" i="7" s="1"/>
  <c r="J40" i="7"/>
  <c r="J36" i="7"/>
  <c r="T36" i="7" s="1"/>
  <c r="L97" i="6"/>
  <c r="L99" i="6"/>
  <c r="L98" i="6"/>
  <c r="M92" i="6"/>
  <c r="M94" i="6"/>
  <c r="L51" i="6"/>
  <c r="L53" i="6"/>
  <c r="L55" i="6"/>
  <c r="L49" i="6"/>
  <c r="L52" i="6"/>
  <c r="P233" i="7"/>
  <c r="H233" i="7"/>
  <c r="D233" i="7"/>
  <c r="Q141" i="7"/>
  <c r="F141" i="7"/>
  <c r="V77" i="7"/>
  <c r="G62" i="7"/>
  <c r="L65" i="7" s="1"/>
  <c r="V61" i="7"/>
  <c r="V38" i="7"/>
  <c r="V37" i="7"/>
  <c r="V27" i="7"/>
  <c r="H6" i="7"/>
  <c r="M108" i="7" s="1"/>
  <c r="W108" i="7" s="1"/>
  <c r="M194" i="7"/>
  <c r="W194" i="7" s="1"/>
  <c r="I194" i="7"/>
  <c r="S194" i="7" s="1"/>
  <c r="J63" i="7"/>
  <c r="T63" i="7" s="1"/>
  <c r="J72" i="7"/>
  <c r="T72" i="7" s="1"/>
  <c r="J62" i="7"/>
  <c r="J64" i="7"/>
  <c r="T64" i="7" s="1"/>
  <c r="J69" i="7"/>
  <c r="T69" i="7" s="1"/>
  <c r="J73" i="7"/>
  <c r="T73" i="7" s="1"/>
  <c r="Q62" i="7"/>
  <c r="L47" i="7"/>
  <c r="V47" i="7" s="1"/>
  <c r="L48" i="7"/>
  <c r="V48" i="7" s="1"/>
  <c r="O24" i="7"/>
  <c r="O6" i="7" s="1"/>
  <c r="L26" i="7"/>
  <c r="V26" i="7" s="1"/>
  <c r="L27" i="7"/>
  <c r="L68" i="6"/>
  <c r="L70" i="6"/>
  <c r="L60" i="6"/>
  <c r="L62" i="6"/>
  <c r="L64" i="6"/>
  <c r="L69" i="6"/>
  <c r="K221" i="7"/>
  <c r="U221" i="7" s="1"/>
  <c r="K217" i="7"/>
  <c r="U217" i="7" s="1"/>
  <c r="K213" i="7"/>
  <c r="U213" i="7" s="1"/>
  <c r="K209" i="7"/>
  <c r="U209" i="7" s="1"/>
  <c r="K205" i="7"/>
  <c r="U205" i="7" s="1"/>
  <c r="K201" i="7"/>
  <c r="U201" i="7" s="1"/>
  <c r="Q193" i="7"/>
  <c r="K168" i="7"/>
  <c r="U168" i="7" s="1"/>
  <c r="Q166" i="7"/>
  <c r="K161" i="7"/>
  <c r="U161" i="7" s="1"/>
  <c r="Q159" i="7"/>
  <c r="K158" i="7"/>
  <c r="U158" i="7" s="1"/>
  <c r="Q156" i="7"/>
  <c r="K155" i="7"/>
  <c r="U155" i="7" s="1"/>
  <c r="Q153" i="7"/>
  <c r="K152" i="7"/>
  <c r="U152" i="7" s="1"/>
  <c r="Q150" i="7"/>
  <c r="E118" i="7"/>
  <c r="U111" i="7"/>
  <c r="V88" i="7"/>
  <c r="V76" i="7"/>
  <c r="V67" i="7"/>
  <c r="V50" i="7"/>
  <c r="W40" i="7"/>
  <c r="Q36" i="7"/>
  <c r="E6" i="7"/>
  <c r="L65" i="6"/>
  <c r="L63" i="6"/>
  <c r="L56" i="6"/>
  <c r="L47" i="6"/>
  <c r="M97" i="6"/>
  <c r="M99" i="6"/>
  <c r="I97" i="6"/>
  <c r="I99" i="6"/>
  <c r="I92" i="6"/>
  <c r="I94" i="6"/>
  <c r="G91" i="6"/>
  <c r="M61" i="6"/>
  <c r="M63" i="6"/>
  <c r="M65" i="6"/>
  <c r="M68" i="6"/>
  <c r="M70" i="6"/>
  <c r="I61" i="6"/>
  <c r="I63" i="6"/>
  <c r="I65" i="6"/>
  <c r="I68" i="6"/>
  <c r="I70" i="6"/>
  <c r="I39" i="6"/>
  <c r="I41" i="6"/>
  <c r="G38" i="6"/>
  <c r="P141" i="7"/>
  <c r="H141" i="7"/>
  <c r="M159" i="7" s="1"/>
  <c r="W159" i="7" s="1"/>
  <c r="D141" i="7"/>
  <c r="I153" i="7" s="1"/>
  <c r="S153" i="7" s="1"/>
  <c r="P110" i="7"/>
  <c r="H110" i="7"/>
  <c r="M111" i="7" s="1"/>
  <c r="W111" i="7" s="1"/>
  <c r="D110" i="7"/>
  <c r="D6" i="7" s="1"/>
  <c r="T40" i="7"/>
  <c r="N24" i="7"/>
  <c r="F24" i="7"/>
  <c r="K40" i="7" s="1"/>
  <c r="U40" i="7" s="1"/>
  <c r="M62" i="6"/>
  <c r="L8" i="7"/>
  <c r="V8" i="7" s="1"/>
  <c r="L9" i="7"/>
  <c r="V9" i="7" s="1"/>
  <c r="J92" i="6"/>
  <c r="J94" i="6"/>
  <c r="M169" i="7"/>
  <c r="W169" i="7" s="1"/>
  <c r="I169" i="7"/>
  <c r="S169" i="7" s="1"/>
  <c r="M168" i="7"/>
  <c r="W168" i="7" s="1"/>
  <c r="I168" i="7"/>
  <c r="S168" i="7" s="1"/>
  <c r="M167" i="7"/>
  <c r="W167" i="7" s="1"/>
  <c r="I167" i="7"/>
  <c r="S167" i="7" s="1"/>
  <c r="M164" i="7"/>
  <c r="W164" i="7" s="1"/>
  <c r="I164" i="7"/>
  <c r="S164" i="7" s="1"/>
  <c r="M163" i="7"/>
  <c r="W163" i="7" s="1"/>
  <c r="I163" i="7"/>
  <c r="S163" i="7" s="1"/>
  <c r="M162" i="7"/>
  <c r="W162" i="7" s="1"/>
  <c r="I162" i="7"/>
  <c r="S162" i="7" s="1"/>
  <c r="M161" i="7"/>
  <c r="W161" i="7" s="1"/>
  <c r="I161" i="7"/>
  <c r="S161" i="7" s="1"/>
  <c r="M160" i="7"/>
  <c r="W160" i="7" s="1"/>
  <c r="I160" i="7"/>
  <c r="S160" i="7" s="1"/>
  <c r="M158" i="7"/>
  <c r="W158" i="7" s="1"/>
  <c r="I158" i="7"/>
  <c r="S158" i="7" s="1"/>
  <c r="M157" i="7"/>
  <c r="W157" i="7" s="1"/>
  <c r="I157" i="7"/>
  <c r="S157" i="7" s="1"/>
  <c r="M155" i="7"/>
  <c r="W155" i="7" s="1"/>
  <c r="I155" i="7"/>
  <c r="S155" i="7" s="1"/>
  <c r="M154" i="7"/>
  <c r="W154" i="7" s="1"/>
  <c r="I154" i="7"/>
  <c r="S154" i="7" s="1"/>
  <c r="M152" i="7"/>
  <c r="W152" i="7" s="1"/>
  <c r="I152" i="7"/>
  <c r="S152" i="7" s="1"/>
  <c r="M151" i="7"/>
  <c r="W151" i="7" s="1"/>
  <c r="I151" i="7"/>
  <c r="S151" i="7" s="1"/>
  <c r="M140" i="7"/>
  <c r="W140" i="7" s="1"/>
  <c r="I140" i="7"/>
  <c r="S140" i="7" s="1"/>
  <c r="M139" i="7"/>
  <c r="W139" i="7" s="1"/>
  <c r="I139" i="7"/>
  <c r="S139" i="7" s="1"/>
  <c r="M138" i="7"/>
  <c r="W138" i="7" s="1"/>
  <c r="I138" i="7"/>
  <c r="S138" i="7" s="1"/>
  <c r="M137" i="7"/>
  <c r="W137" i="7" s="1"/>
  <c r="I137" i="7"/>
  <c r="S137" i="7" s="1"/>
  <c r="M136" i="7"/>
  <c r="W136" i="7" s="1"/>
  <c r="I136" i="7"/>
  <c r="S136" i="7" s="1"/>
  <c r="M135" i="7"/>
  <c r="W135" i="7" s="1"/>
  <c r="I135" i="7"/>
  <c r="S135" i="7" s="1"/>
  <c r="M134" i="7"/>
  <c r="W134" i="7" s="1"/>
  <c r="I134" i="7"/>
  <c r="S134" i="7" s="1"/>
  <c r="M133" i="7"/>
  <c r="W133" i="7" s="1"/>
  <c r="I133" i="7"/>
  <c r="S133" i="7" s="1"/>
  <c r="M132" i="7"/>
  <c r="W132" i="7" s="1"/>
  <c r="I132" i="7"/>
  <c r="S132" i="7" s="1"/>
  <c r="M131" i="7"/>
  <c r="W131" i="7" s="1"/>
  <c r="I131" i="7"/>
  <c r="S131" i="7" s="1"/>
  <c r="M130" i="7"/>
  <c r="W130" i="7" s="1"/>
  <c r="I130" i="7"/>
  <c r="S130" i="7" s="1"/>
  <c r="M129" i="7"/>
  <c r="W129" i="7" s="1"/>
  <c r="I129" i="7"/>
  <c r="S129" i="7" s="1"/>
  <c r="M128" i="7"/>
  <c r="W128" i="7" s="1"/>
  <c r="I128" i="7"/>
  <c r="S128" i="7" s="1"/>
  <c r="M127" i="7"/>
  <c r="W127" i="7" s="1"/>
  <c r="I127" i="7"/>
  <c r="S127" i="7" s="1"/>
  <c r="M126" i="7"/>
  <c r="W126" i="7" s="1"/>
  <c r="I126" i="7"/>
  <c r="S126" i="7" s="1"/>
  <c r="M124" i="7"/>
  <c r="W124" i="7" s="1"/>
  <c r="I124" i="7"/>
  <c r="S124" i="7" s="1"/>
  <c r="M123" i="7"/>
  <c r="W123" i="7" s="1"/>
  <c r="I123" i="7"/>
  <c r="S123" i="7" s="1"/>
  <c r="M122" i="7"/>
  <c r="W122" i="7" s="1"/>
  <c r="I122" i="7"/>
  <c r="S122" i="7" s="1"/>
  <c r="M121" i="7"/>
  <c r="W121" i="7" s="1"/>
  <c r="I121" i="7"/>
  <c r="S121" i="7" s="1"/>
  <c r="M120" i="7"/>
  <c r="W120" i="7" s="1"/>
  <c r="I120" i="7"/>
  <c r="S120" i="7" s="1"/>
  <c r="M117" i="7"/>
  <c r="W117" i="7" s="1"/>
  <c r="I117" i="7"/>
  <c r="S117" i="7" s="1"/>
  <c r="M115" i="7"/>
  <c r="W115" i="7" s="1"/>
  <c r="I115" i="7"/>
  <c r="S115" i="7" s="1"/>
  <c r="M113" i="7"/>
  <c r="W113" i="7" s="1"/>
  <c r="I113" i="7"/>
  <c r="S113" i="7" s="1"/>
  <c r="M112" i="7"/>
  <c r="W112" i="7" s="1"/>
  <c r="I112" i="7"/>
  <c r="S112" i="7" s="1"/>
  <c r="M109" i="7"/>
  <c r="W109" i="7" s="1"/>
  <c r="I109" i="7"/>
  <c r="S109" i="7" s="1"/>
  <c r="M107" i="7"/>
  <c r="W107" i="7" s="1"/>
  <c r="I107" i="7"/>
  <c r="S107" i="7" s="1"/>
  <c r="M106" i="7"/>
  <c r="W106" i="7" s="1"/>
  <c r="I106" i="7"/>
  <c r="S106" i="7" s="1"/>
  <c r="Q93" i="7"/>
  <c r="K89" i="7"/>
  <c r="U89" i="7" s="1"/>
  <c r="Q86" i="7"/>
  <c r="K77" i="7"/>
  <c r="U77" i="7" s="1"/>
  <c r="Q74" i="7"/>
  <c r="K68" i="7"/>
  <c r="U68" i="7" s="1"/>
  <c r="Q65" i="7"/>
  <c r="K58" i="7"/>
  <c r="U58" i="7" s="1"/>
  <c r="Q55" i="7"/>
  <c r="M29" i="7"/>
  <c r="W29" i="7" s="1"/>
  <c r="I29" i="7"/>
  <c r="S29" i="7" s="1"/>
  <c r="Q25" i="7"/>
  <c r="Q10" i="7"/>
  <c r="Q7" i="7"/>
  <c r="G100" i="6"/>
  <c r="G71" i="6"/>
  <c r="M25" i="7"/>
  <c r="W25" i="7" s="1"/>
  <c r="I25" i="7"/>
  <c r="S25" i="7" s="1"/>
  <c r="J63" i="6"/>
  <c r="K56" i="6"/>
  <c r="K49" i="6"/>
  <c r="K47" i="6"/>
  <c r="K45" i="6"/>
  <c r="J41" i="6"/>
  <c r="M37" i="6"/>
  <c r="I37" i="6"/>
  <c r="M35" i="6"/>
  <c r="I35" i="6"/>
  <c r="M33" i="6"/>
  <c r="I33" i="6"/>
  <c r="L24" i="6"/>
  <c r="K7" i="6"/>
  <c r="M6" i="6"/>
  <c r="I6" i="6"/>
  <c r="G5" i="6"/>
  <c r="H4" i="6"/>
  <c r="M5" i="6" s="1"/>
  <c r="D4" i="6"/>
  <c r="I5" i="6" s="1"/>
  <c r="E4" i="6"/>
  <c r="J23" i="6" s="1"/>
  <c r="M7" i="6"/>
  <c r="I7" i="6"/>
  <c r="F4" i="6"/>
  <c r="K23" i="6" s="1"/>
  <c r="K66" i="6"/>
  <c r="K64" i="6"/>
  <c r="K62" i="6"/>
  <c r="L37" i="6"/>
  <c r="L35" i="6"/>
  <c r="L33" i="6"/>
  <c r="J7" i="6"/>
  <c r="I62" i="7" l="1"/>
  <c r="S62" i="7" s="1"/>
  <c r="I105" i="7"/>
  <c r="S105" i="7" s="1"/>
  <c r="I24" i="7"/>
  <c r="I116" i="7"/>
  <c r="S116" i="7" s="1"/>
  <c r="I108" i="7"/>
  <c r="S108" i="7" s="1"/>
  <c r="K247" i="7"/>
  <c r="U247" i="7" s="1"/>
  <c r="K278" i="7"/>
  <c r="U278" i="7" s="1"/>
  <c r="F6" i="7"/>
  <c r="M327" i="7"/>
  <c r="W327" i="7" s="1"/>
  <c r="L40" i="8"/>
  <c r="V40" i="8" s="1"/>
  <c r="I302" i="8"/>
  <c r="S302" i="8" s="1"/>
  <c r="L34" i="8"/>
  <c r="V34" i="8" s="1"/>
  <c r="I306" i="8"/>
  <c r="S306" i="8" s="1"/>
  <c r="I391" i="9"/>
  <c r="S391" i="9" s="1"/>
  <c r="I82" i="11"/>
  <c r="S82" i="11" s="1"/>
  <c r="I385" i="9"/>
  <c r="S385" i="9" s="1"/>
  <c r="I401" i="9"/>
  <c r="S401" i="9" s="1"/>
  <c r="M419" i="9"/>
  <c r="W419" i="9" s="1"/>
  <c r="J47" i="8"/>
  <c r="T47" i="8" s="1"/>
  <c r="J54" i="8"/>
  <c r="T54" i="8" s="1"/>
  <c r="J58" i="8"/>
  <c r="T58" i="8" s="1"/>
  <c r="J46" i="8"/>
  <c r="T46" i="8" s="1"/>
  <c r="J48" i="8"/>
  <c r="T48" i="8" s="1"/>
  <c r="J50" i="8"/>
  <c r="T50" i="8" s="1"/>
  <c r="J52" i="8"/>
  <c r="T52" i="8" s="1"/>
  <c r="J56" i="8"/>
  <c r="T56" i="8" s="1"/>
  <c r="J60" i="8"/>
  <c r="T60" i="8" s="1"/>
  <c r="E32" i="8"/>
  <c r="J29" i="7"/>
  <c r="T29" i="7" s="1"/>
  <c r="L36" i="6"/>
  <c r="J254" i="7"/>
  <c r="T254" i="7" s="1"/>
  <c r="J270" i="7"/>
  <c r="T270" i="7" s="1"/>
  <c r="K282" i="8"/>
  <c r="U282" i="8" s="1"/>
  <c r="K294" i="8"/>
  <c r="U294" i="8" s="1"/>
  <c r="K286" i="8"/>
  <c r="U286" i="8" s="1"/>
  <c r="K314" i="8"/>
  <c r="U314" i="8" s="1"/>
  <c r="K274" i="8"/>
  <c r="U274" i="8" s="1"/>
  <c r="K290" i="8"/>
  <c r="U290" i="8" s="1"/>
  <c r="K302" i="8"/>
  <c r="U302" i="8" s="1"/>
  <c r="K298" i="8"/>
  <c r="U298" i="8" s="1"/>
  <c r="I387" i="8"/>
  <c r="S387" i="8" s="1"/>
  <c r="I489" i="8"/>
  <c r="S489" i="8" s="1"/>
  <c r="I493" i="8"/>
  <c r="S493" i="8" s="1"/>
  <c r="K278" i="8"/>
  <c r="U278" i="8" s="1"/>
  <c r="L372" i="9"/>
  <c r="V372" i="9" s="1"/>
  <c r="E195" i="9"/>
  <c r="J204" i="9"/>
  <c r="T204" i="9" s="1"/>
  <c r="J206" i="9"/>
  <c r="T206" i="9" s="1"/>
  <c r="J208" i="9"/>
  <c r="T208" i="9" s="1"/>
  <c r="J210" i="9"/>
  <c r="T210" i="9" s="1"/>
  <c r="J212" i="9"/>
  <c r="T212" i="9" s="1"/>
  <c r="J203" i="9"/>
  <c r="T203" i="9" s="1"/>
  <c r="J205" i="9"/>
  <c r="T205" i="9" s="1"/>
  <c r="J207" i="9"/>
  <c r="T207" i="9" s="1"/>
  <c r="J209" i="9"/>
  <c r="T209" i="9" s="1"/>
  <c r="J211" i="9"/>
  <c r="T211" i="9" s="1"/>
  <c r="J213" i="9"/>
  <c r="T213" i="9" s="1"/>
  <c r="M77" i="11"/>
  <c r="W77" i="11" s="1"/>
  <c r="M10" i="11"/>
  <c r="W10" i="11" s="1"/>
  <c r="M82" i="11"/>
  <c r="W82" i="11" s="1"/>
  <c r="L9" i="11"/>
  <c r="V9" i="11" s="1"/>
  <c r="M166" i="7"/>
  <c r="W166" i="7" s="1"/>
  <c r="M436" i="7"/>
  <c r="W436" i="7" s="1"/>
  <c r="J384" i="7"/>
  <c r="T384" i="7" s="1"/>
  <c r="M340" i="7"/>
  <c r="W340" i="7" s="1"/>
  <c r="L44" i="8"/>
  <c r="V44" i="8" s="1"/>
  <c r="L16" i="8"/>
  <c r="I314" i="8"/>
  <c r="S314" i="8" s="1"/>
  <c r="I87" i="11"/>
  <c r="S87" i="11" s="1"/>
  <c r="M391" i="9"/>
  <c r="W391" i="9" s="1"/>
  <c r="L31" i="6"/>
  <c r="L34" i="6"/>
  <c r="J415" i="7"/>
  <c r="T415" i="7" s="1"/>
  <c r="J410" i="7"/>
  <c r="T410" i="7" s="1"/>
  <c r="J405" i="7"/>
  <c r="T405" i="7" s="1"/>
  <c r="M104" i="8"/>
  <c r="W104" i="8" s="1"/>
  <c r="K270" i="8"/>
  <c r="U270" i="8" s="1"/>
  <c r="M459" i="8"/>
  <c r="W459" i="8" s="1"/>
  <c r="K310" i="8"/>
  <c r="U310" i="8" s="1"/>
  <c r="M15" i="11"/>
  <c r="W15" i="11" s="1"/>
  <c r="I462" i="9"/>
  <c r="S462" i="9" s="1"/>
  <c r="I476" i="9"/>
  <c r="S476" i="9" s="1"/>
  <c r="I502" i="9"/>
  <c r="S502" i="9" s="1"/>
  <c r="I489" i="9"/>
  <c r="S489" i="9" s="1"/>
  <c r="I498" i="9"/>
  <c r="S498" i="9" s="1"/>
  <c r="I504" i="9"/>
  <c r="S504" i="9" s="1"/>
  <c r="L322" i="9"/>
  <c r="V322" i="9" s="1"/>
  <c r="J403" i="9"/>
  <c r="T403" i="9" s="1"/>
  <c r="J397" i="9"/>
  <c r="T397" i="9" s="1"/>
  <c r="J409" i="9"/>
  <c r="T409" i="9" s="1"/>
  <c r="J380" i="9"/>
  <c r="T380" i="9" s="1"/>
  <c r="J387" i="9"/>
  <c r="T387" i="9" s="1"/>
  <c r="L414" i="9"/>
  <c r="V414" i="9" s="1"/>
  <c r="I111" i="7"/>
  <c r="S111" i="7" s="1"/>
  <c r="K5" i="6"/>
  <c r="G24" i="7"/>
  <c r="M344" i="7"/>
  <c r="W344" i="7" s="1"/>
  <c r="I323" i="7"/>
  <c r="S323" i="7" s="1"/>
  <c r="J399" i="7"/>
  <c r="I448" i="7"/>
  <c r="S448" i="7" s="1"/>
  <c r="J404" i="7"/>
  <c r="T404" i="7" s="1"/>
  <c r="I274" i="8"/>
  <c r="S274" i="8" s="1"/>
  <c r="I286" i="8"/>
  <c r="S286" i="8" s="1"/>
  <c r="I310" i="8"/>
  <c r="S310" i="8" s="1"/>
  <c r="I270" i="8"/>
  <c r="S270" i="8" s="1"/>
  <c r="M214" i="9"/>
  <c r="W214" i="9" s="1"/>
  <c r="I380" i="9"/>
  <c r="S380" i="9" s="1"/>
  <c r="I395" i="9"/>
  <c r="S395" i="9" s="1"/>
  <c r="J350" i="7"/>
  <c r="T350" i="7" s="1"/>
  <c r="J373" i="7"/>
  <c r="T373" i="7" s="1"/>
  <c r="M54" i="8"/>
  <c r="W54" i="8" s="1"/>
  <c r="M58" i="8"/>
  <c r="W58" i="8" s="1"/>
  <c r="M489" i="8"/>
  <c r="W489" i="8" s="1"/>
  <c r="M491" i="8"/>
  <c r="W491" i="8" s="1"/>
  <c r="M493" i="8"/>
  <c r="W493" i="8" s="1"/>
  <c r="M485" i="8"/>
  <c r="W485" i="8" s="1"/>
  <c r="M490" i="8"/>
  <c r="W490" i="8" s="1"/>
  <c r="M492" i="8"/>
  <c r="W492" i="8" s="1"/>
  <c r="M494" i="8"/>
  <c r="W494" i="8" s="1"/>
  <c r="M482" i="8"/>
  <c r="W482" i="8" s="1"/>
  <c r="M455" i="8"/>
  <c r="W455" i="8" s="1"/>
  <c r="M462" i="8"/>
  <c r="W462" i="8" s="1"/>
  <c r="K306" i="8"/>
  <c r="U306" i="8" s="1"/>
  <c r="M85" i="11"/>
  <c r="W85" i="11" s="1"/>
  <c r="U379" i="9"/>
  <c r="J299" i="7"/>
  <c r="T299" i="7" s="1"/>
  <c r="M323" i="7"/>
  <c r="W323" i="7" s="1"/>
  <c r="J421" i="7"/>
  <c r="T421" i="7" s="1"/>
  <c r="J349" i="7"/>
  <c r="J318" i="7"/>
  <c r="I336" i="8"/>
  <c r="S336" i="8" s="1"/>
  <c r="I282" i="8"/>
  <c r="S282" i="8" s="1"/>
  <c r="I319" i="8"/>
  <c r="S319" i="8" s="1"/>
  <c r="J357" i="8"/>
  <c r="T357" i="8" s="1"/>
  <c r="K447" i="9"/>
  <c r="U447" i="9" s="1"/>
  <c r="J365" i="8"/>
  <c r="T365" i="8" s="1"/>
  <c r="I403" i="9"/>
  <c r="S403" i="9" s="1"/>
  <c r="I411" i="9"/>
  <c r="S411" i="9" s="1"/>
  <c r="I393" i="9"/>
  <c r="S393" i="9" s="1"/>
  <c r="K462" i="9"/>
  <c r="U462" i="9" s="1"/>
  <c r="K500" i="9"/>
  <c r="U500" i="9" s="1"/>
  <c r="J347" i="7"/>
  <c r="T347" i="7" s="1"/>
  <c r="J346" i="7"/>
  <c r="T346" i="7" s="1"/>
  <c r="J348" i="7"/>
  <c r="T348" i="7" s="1"/>
  <c r="J336" i="7"/>
  <c r="T336" i="7" s="1"/>
  <c r="J280" i="7"/>
  <c r="T280" i="7" s="1"/>
  <c r="I418" i="8"/>
  <c r="S418" i="8" s="1"/>
  <c r="I419" i="8"/>
  <c r="S419" i="8" s="1"/>
  <c r="I447" i="8"/>
  <c r="S447" i="8" s="1"/>
  <c r="I475" i="8"/>
  <c r="S475" i="8" s="1"/>
  <c r="I431" i="8"/>
  <c r="S431" i="8" s="1"/>
  <c r="I443" i="8"/>
  <c r="S443" i="8" s="1"/>
  <c r="I471" i="8"/>
  <c r="S471" i="8" s="1"/>
  <c r="I474" i="8"/>
  <c r="S474" i="8" s="1"/>
  <c r="I415" i="8"/>
  <c r="S415" i="8" s="1"/>
  <c r="I427" i="8"/>
  <c r="S427" i="8" s="1"/>
  <c r="I455" i="8"/>
  <c r="S455" i="8" s="1"/>
  <c r="I467" i="8"/>
  <c r="S467" i="8" s="1"/>
  <c r="I477" i="8"/>
  <c r="S477" i="8" s="1"/>
  <c r="I439" i="8"/>
  <c r="S439" i="8" s="1"/>
  <c r="I459" i="8"/>
  <c r="S459" i="8" s="1"/>
  <c r="I470" i="8"/>
  <c r="S470" i="8" s="1"/>
  <c r="I473" i="8"/>
  <c r="S473" i="8" s="1"/>
  <c r="I423" i="8"/>
  <c r="S423" i="8" s="1"/>
  <c r="I451" i="8"/>
  <c r="S451" i="8" s="1"/>
  <c r="I460" i="8"/>
  <c r="S460" i="8" s="1"/>
  <c r="I463" i="8"/>
  <c r="S463" i="8" s="1"/>
  <c r="I466" i="8"/>
  <c r="S466" i="8" s="1"/>
  <c r="I468" i="8"/>
  <c r="S468" i="8" s="1"/>
  <c r="I476" i="8"/>
  <c r="S476" i="8" s="1"/>
  <c r="I435" i="8"/>
  <c r="S435" i="8" s="1"/>
  <c r="I469" i="8"/>
  <c r="S469" i="8" s="1"/>
  <c r="I472" i="8"/>
  <c r="S472" i="8" s="1"/>
  <c r="J409" i="8"/>
  <c r="T409" i="8" s="1"/>
  <c r="J458" i="8"/>
  <c r="T458" i="8" s="1"/>
  <c r="J461" i="8"/>
  <c r="T461" i="8" s="1"/>
  <c r="J464" i="8"/>
  <c r="T464" i="8" s="1"/>
  <c r="J474" i="8"/>
  <c r="T474" i="8" s="1"/>
  <c r="J467" i="8"/>
  <c r="T467" i="8" s="1"/>
  <c r="J444" i="8"/>
  <c r="T444" i="8" s="1"/>
  <c r="J428" i="8"/>
  <c r="T428" i="8" s="1"/>
  <c r="J412" i="8"/>
  <c r="T412" i="8" s="1"/>
  <c r="J316" i="9"/>
  <c r="T316" i="9" s="1"/>
  <c r="J323" i="9"/>
  <c r="T323" i="9" s="1"/>
  <c r="J333" i="9"/>
  <c r="T333" i="9" s="1"/>
  <c r="J341" i="9"/>
  <c r="T341" i="9" s="1"/>
  <c r="J325" i="9"/>
  <c r="T325" i="9" s="1"/>
  <c r="J326" i="9"/>
  <c r="T326" i="9" s="1"/>
  <c r="J332" i="9"/>
  <c r="T332" i="9" s="1"/>
  <c r="J340" i="9"/>
  <c r="T340" i="9" s="1"/>
  <c r="J315" i="9"/>
  <c r="T315" i="9" s="1"/>
  <c r="J317" i="9"/>
  <c r="T317" i="9" s="1"/>
  <c r="J337" i="9"/>
  <c r="T337" i="9" s="1"/>
  <c r="J324" i="9"/>
  <c r="T324" i="9" s="1"/>
  <c r="J334" i="9"/>
  <c r="T334" i="9" s="1"/>
  <c r="J339" i="9"/>
  <c r="T339" i="9" s="1"/>
  <c r="J342" i="9"/>
  <c r="T342" i="9" s="1"/>
  <c r="J336" i="9"/>
  <c r="T336" i="9" s="1"/>
  <c r="J308" i="9"/>
  <c r="J335" i="9"/>
  <c r="T335" i="9" s="1"/>
  <c r="J343" i="9"/>
  <c r="T343" i="9" s="1"/>
  <c r="J338" i="9"/>
  <c r="T338" i="9" s="1"/>
  <c r="I452" i="8"/>
  <c r="S452" i="8" s="1"/>
  <c r="L77" i="9"/>
  <c r="V77" i="9" s="1"/>
  <c r="M89" i="11"/>
  <c r="W89" i="11" s="1"/>
  <c r="J395" i="9"/>
  <c r="T395" i="9" s="1"/>
  <c r="J389" i="7"/>
  <c r="T389" i="7" s="1"/>
  <c r="T349" i="7"/>
  <c r="I382" i="9"/>
  <c r="S382" i="9" s="1"/>
  <c r="T308" i="9"/>
  <c r="M411" i="9"/>
  <c r="W411" i="9" s="1"/>
  <c r="W379" i="9"/>
  <c r="I104" i="8"/>
  <c r="S104" i="8" s="1"/>
  <c r="I90" i="8"/>
  <c r="S90" i="8" s="1"/>
  <c r="I516" i="8"/>
  <c r="S516" i="8" s="1"/>
  <c r="I500" i="8"/>
  <c r="S500" i="8" s="1"/>
  <c r="I515" i="8"/>
  <c r="S515" i="8" s="1"/>
  <c r="I504" i="8"/>
  <c r="S504" i="8" s="1"/>
  <c r="I496" i="8"/>
  <c r="S496" i="8" s="1"/>
  <c r="J446" i="7"/>
  <c r="T446" i="7" s="1"/>
  <c r="J448" i="7"/>
  <c r="T448" i="7" s="1"/>
  <c r="J452" i="7"/>
  <c r="T452" i="7" s="1"/>
  <c r="M433" i="8"/>
  <c r="W433" i="8" s="1"/>
  <c r="M452" i="8"/>
  <c r="W452" i="8" s="1"/>
  <c r="M469" i="8"/>
  <c r="W469" i="8" s="1"/>
  <c r="M472" i="8"/>
  <c r="W472" i="8" s="1"/>
  <c r="M417" i="8"/>
  <c r="W417" i="8" s="1"/>
  <c r="M445" i="8"/>
  <c r="W445" i="8" s="1"/>
  <c r="M475" i="8"/>
  <c r="W475" i="8" s="1"/>
  <c r="M429" i="8"/>
  <c r="W429" i="8" s="1"/>
  <c r="M441" i="8"/>
  <c r="W441" i="8" s="1"/>
  <c r="M471" i="8"/>
  <c r="W471" i="8" s="1"/>
  <c r="M425" i="8"/>
  <c r="W425" i="8" s="1"/>
  <c r="M458" i="8"/>
  <c r="W458" i="8" s="1"/>
  <c r="M461" i="8"/>
  <c r="W461" i="8" s="1"/>
  <c r="M464" i="8"/>
  <c r="W464" i="8" s="1"/>
  <c r="M474" i="8"/>
  <c r="W474" i="8" s="1"/>
  <c r="M477" i="8"/>
  <c r="W477" i="8" s="1"/>
  <c r="M437" i="8"/>
  <c r="W437" i="8" s="1"/>
  <c r="M467" i="8"/>
  <c r="W467" i="8" s="1"/>
  <c r="M470" i="8"/>
  <c r="W470" i="8" s="1"/>
  <c r="M473" i="8"/>
  <c r="W473" i="8" s="1"/>
  <c r="M421" i="8"/>
  <c r="W421" i="8" s="1"/>
  <c r="M449" i="8"/>
  <c r="W449" i="8" s="1"/>
  <c r="M451" i="8"/>
  <c r="W451" i="8" s="1"/>
  <c r="M460" i="8"/>
  <c r="W460" i="8" s="1"/>
  <c r="M463" i="8"/>
  <c r="W463" i="8" s="1"/>
  <c r="M466" i="8"/>
  <c r="W466" i="8" s="1"/>
  <c r="M468" i="8"/>
  <c r="W468" i="8" s="1"/>
  <c r="M476" i="8"/>
  <c r="W476" i="8" s="1"/>
  <c r="I508" i="8"/>
  <c r="S508" i="8" s="1"/>
  <c r="L79" i="9"/>
  <c r="V79" i="9" s="1"/>
  <c r="M79" i="11"/>
  <c r="W79" i="11" s="1"/>
  <c r="V65" i="7"/>
  <c r="V400" i="7"/>
  <c r="T318" i="7"/>
  <c r="K352" i="8"/>
  <c r="U352" i="8" s="1"/>
  <c r="M408" i="8"/>
  <c r="I77" i="11"/>
  <c r="S77" i="11" s="1"/>
  <c r="K482" i="9"/>
  <c r="U482" i="9" s="1"/>
  <c r="J174" i="7"/>
  <c r="T174" i="7" s="1"/>
  <c r="J146" i="7"/>
  <c r="T146" i="7" s="1"/>
  <c r="J170" i="7"/>
  <c r="T170" i="7" s="1"/>
  <c r="J181" i="7"/>
  <c r="T181" i="7" s="1"/>
  <c r="J186" i="7"/>
  <c r="T186" i="7" s="1"/>
  <c r="J147" i="7"/>
  <c r="T147" i="7" s="1"/>
  <c r="J156" i="7"/>
  <c r="T156" i="7" s="1"/>
  <c r="J189" i="7"/>
  <c r="T189" i="7" s="1"/>
  <c r="J150" i="7"/>
  <c r="T150" i="7" s="1"/>
  <c r="J173" i="7"/>
  <c r="T173" i="7" s="1"/>
  <c r="J159" i="7"/>
  <c r="T159" i="7" s="1"/>
  <c r="J166" i="7"/>
  <c r="T166" i="7" s="1"/>
  <c r="J178" i="7"/>
  <c r="T178" i="7" s="1"/>
  <c r="J25" i="7"/>
  <c r="T25" i="7" s="1"/>
  <c r="I377" i="8"/>
  <c r="S377" i="8" s="1"/>
  <c r="I392" i="8"/>
  <c r="S392" i="8" s="1"/>
  <c r="I382" i="8"/>
  <c r="S382" i="8" s="1"/>
  <c r="M504" i="8"/>
  <c r="W504" i="8" s="1"/>
  <c r="M516" i="8"/>
  <c r="W516" i="8" s="1"/>
  <c r="M515" i="8"/>
  <c r="W515" i="8" s="1"/>
  <c r="M512" i="8"/>
  <c r="W512" i="8" s="1"/>
  <c r="I479" i="8"/>
  <c r="S479" i="8" s="1"/>
  <c r="I397" i="8"/>
  <c r="S397" i="8" s="1"/>
  <c r="M486" i="8"/>
  <c r="W486" i="8" s="1"/>
  <c r="L78" i="9"/>
  <c r="V78" i="9" s="1"/>
  <c r="I465" i="8"/>
  <c r="S465" i="8" s="1"/>
  <c r="J382" i="9"/>
  <c r="T382" i="9" s="1"/>
  <c r="F5" i="9"/>
  <c r="K6" i="9" s="1"/>
  <c r="U6" i="9" s="1"/>
  <c r="K7" i="9"/>
  <c r="U7" i="9" s="1"/>
  <c r="K45" i="9"/>
  <c r="U45" i="9" s="1"/>
  <c r="K73" i="9"/>
  <c r="U73" i="9" s="1"/>
  <c r="K94" i="9"/>
  <c r="U94" i="9" s="1"/>
  <c r="K82" i="9"/>
  <c r="U82" i="9" s="1"/>
  <c r="K87" i="9"/>
  <c r="U87" i="9" s="1"/>
  <c r="K92" i="9"/>
  <c r="U92" i="9" s="1"/>
  <c r="K9" i="9"/>
  <c r="U9" i="9" s="1"/>
  <c r="K76" i="9"/>
  <c r="U76" i="9" s="1"/>
  <c r="M462" i="9"/>
  <c r="W462" i="9" s="1"/>
  <c r="M474" i="9"/>
  <c r="W474" i="9" s="1"/>
  <c r="M476" i="9"/>
  <c r="W476" i="9" s="1"/>
  <c r="M482" i="9"/>
  <c r="W482" i="9" s="1"/>
  <c r="M489" i="9"/>
  <c r="W489" i="9" s="1"/>
  <c r="M498" i="9"/>
  <c r="W498" i="9" s="1"/>
  <c r="M500" i="9"/>
  <c r="W500" i="9" s="1"/>
  <c r="M502" i="9"/>
  <c r="W502" i="9" s="1"/>
  <c r="M504" i="9"/>
  <c r="W504" i="9" s="1"/>
  <c r="L294" i="7"/>
  <c r="V294" i="7" s="1"/>
  <c r="L293" i="7"/>
  <c r="V293" i="7" s="1"/>
  <c r="L15" i="8"/>
  <c r="V15" i="8" s="1"/>
  <c r="L13" i="8"/>
  <c r="L18" i="8"/>
  <c r="V18" i="8" s="1"/>
  <c r="L21" i="8"/>
  <c r="V21" i="8" s="1"/>
  <c r="L19" i="8"/>
  <c r="V19" i="8" s="1"/>
  <c r="L23" i="8"/>
  <c r="V23" i="8" s="1"/>
  <c r="L279" i="7"/>
  <c r="V279" i="7" s="1"/>
  <c r="L129" i="8"/>
  <c r="V129" i="8" s="1"/>
  <c r="L130" i="8"/>
  <c r="V130" i="8" s="1"/>
  <c r="L131" i="8"/>
  <c r="V131" i="8" s="1"/>
  <c r="L132" i="8"/>
  <c r="V132" i="8" s="1"/>
  <c r="L133" i="8"/>
  <c r="V133" i="8" s="1"/>
  <c r="L134" i="8"/>
  <c r="V134" i="8" s="1"/>
  <c r="L135" i="8"/>
  <c r="V135" i="8" s="1"/>
  <c r="L136" i="8"/>
  <c r="V136" i="8" s="1"/>
  <c r="L137" i="8"/>
  <c r="V137" i="8" s="1"/>
  <c r="L138" i="8"/>
  <c r="V138" i="8" s="1"/>
  <c r="L139" i="8"/>
  <c r="V139" i="8" s="1"/>
  <c r="L140" i="8"/>
  <c r="V140" i="8" s="1"/>
  <c r="L141" i="8"/>
  <c r="V141" i="8" s="1"/>
  <c r="L142" i="8"/>
  <c r="V142" i="8" s="1"/>
  <c r="L143" i="8"/>
  <c r="V143" i="8" s="1"/>
  <c r="L144" i="8"/>
  <c r="V144" i="8" s="1"/>
  <c r="L145" i="8"/>
  <c r="V145" i="8" s="1"/>
  <c r="L146" i="8"/>
  <c r="V146" i="8" s="1"/>
  <c r="L147" i="8"/>
  <c r="V147" i="8" s="1"/>
  <c r="L148" i="8"/>
  <c r="V148" i="8" s="1"/>
  <c r="L149" i="8"/>
  <c r="V149" i="8" s="1"/>
  <c r="L150" i="8"/>
  <c r="V150" i="8" s="1"/>
  <c r="L151" i="8"/>
  <c r="V151" i="8" s="1"/>
  <c r="L155" i="8"/>
  <c r="V155" i="8" s="1"/>
  <c r="L413" i="7"/>
  <c r="V413" i="7" s="1"/>
  <c r="L412" i="7"/>
  <c r="V412" i="7" s="1"/>
  <c r="J167" i="8"/>
  <c r="T167" i="8" s="1"/>
  <c r="J168" i="8"/>
  <c r="T168" i="8" s="1"/>
  <c r="J178" i="8"/>
  <c r="T178" i="8" s="1"/>
  <c r="J259" i="8"/>
  <c r="T259" i="8" s="1"/>
  <c r="J260" i="8"/>
  <c r="T260" i="8" s="1"/>
  <c r="J261" i="8"/>
  <c r="T261" i="8" s="1"/>
  <c r="J213" i="8"/>
  <c r="T213" i="8" s="1"/>
  <c r="J215" i="8"/>
  <c r="T215" i="8" s="1"/>
  <c r="J225" i="8"/>
  <c r="T225" i="8" s="1"/>
  <c r="J200" i="8"/>
  <c r="T200" i="8" s="1"/>
  <c r="J220" i="8"/>
  <c r="T220" i="8" s="1"/>
  <c r="E156" i="8"/>
  <c r="J244" i="8"/>
  <c r="T244" i="8" s="1"/>
  <c r="J196" i="8"/>
  <c r="T196" i="8" s="1"/>
  <c r="J212" i="8"/>
  <c r="T212" i="8" s="1"/>
  <c r="J214" i="8"/>
  <c r="T214" i="8" s="1"/>
  <c r="J216" i="8"/>
  <c r="T216" i="8" s="1"/>
  <c r="J226" i="8"/>
  <c r="T226" i="8" s="1"/>
  <c r="L88" i="8"/>
  <c r="V88" i="8" s="1"/>
  <c r="M33" i="8"/>
  <c r="W33" i="8" s="1"/>
  <c r="L227" i="8"/>
  <c r="V227" i="8" s="1"/>
  <c r="L228" i="8"/>
  <c r="V228" i="8" s="1"/>
  <c r="L229" i="8"/>
  <c r="V229" i="8" s="1"/>
  <c r="L230" i="8"/>
  <c r="V230" i="8" s="1"/>
  <c r="L231" i="8"/>
  <c r="V231" i="8" s="1"/>
  <c r="L232" i="8"/>
  <c r="V232" i="8" s="1"/>
  <c r="L233" i="8"/>
  <c r="V233" i="8" s="1"/>
  <c r="L234" i="8"/>
  <c r="V234" i="8" s="1"/>
  <c r="H156" i="8"/>
  <c r="M158" i="8"/>
  <c r="W158" i="8" s="1"/>
  <c r="M167" i="8"/>
  <c r="W167" i="8" s="1"/>
  <c r="M168" i="8"/>
  <c r="W168" i="8" s="1"/>
  <c r="M169" i="8"/>
  <c r="W169" i="8" s="1"/>
  <c r="M178" i="8"/>
  <c r="W178" i="8" s="1"/>
  <c r="M179" i="8"/>
  <c r="W179" i="8" s="1"/>
  <c r="M184" i="8"/>
  <c r="W184" i="8" s="1"/>
  <c r="M188" i="8"/>
  <c r="W188" i="8" s="1"/>
  <c r="M196" i="8"/>
  <c r="W196" i="8" s="1"/>
  <c r="M200" i="8"/>
  <c r="W200" i="8" s="1"/>
  <c r="M212" i="8"/>
  <c r="W212" i="8" s="1"/>
  <c r="M214" i="8"/>
  <c r="W214" i="8" s="1"/>
  <c r="M216" i="8"/>
  <c r="W216" i="8" s="1"/>
  <c r="M220" i="8"/>
  <c r="W220" i="8" s="1"/>
  <c r="M226" i="8"/>
  <c r="W226" i="8" s="1"/>
  <c r="M244" i="8"/>
  <c r="W244" i="8" s="1"/>
  <c r="M259" i="8"/>
  <c r="W259" i="8" s="1"/>
  <c r="M260" i="8"/>
  <c r="W260" i="8" s="1"/>
  <c r="M253" i="8"/>
  <c r="W253" i="8" s="1"/>
  <c r="M225" i="8"/>
  <c r="W225" i="8" s="1"/>
  <c r="M205" i="8"/>
  <c r="W205" i="8" s="1"/>
  <c r="M213" i="8"/>
  <c r="W213" i="8" s="1"/>
  <c r="M215" i="8"/>
  <c r="W215" i="8" s="1"/>
  <c r="M235" i="8"/>
  <c r="W235" i="8" s="1"/>
  <c r="M197" i="8"/>
  <c r="W197" i="8" s="1"/>
  <c r="M217" i="8"/>
  <c r="W217" i="8" s="1"/>
  <c r="L497" i="8"/>
  <c r="V497" i="8" s="1"/>
  <c r="L498" i="8"/>
  <c r="V498" i="8" s="1"/>
  <c r="L499" i="8"/>
  <c r="V499" i="8" s="1"/>
  <c r="L221" i="8"/>
  <c r="V221" i="8" s="1"/>
  <c r="L222" i="8"/>
  <c r="V222" i="8" s="1"/>
  <c r="L223" i="8"/>
  <c r="V223" i="8" s="1"/>
  <c r="L224" i="8"/>
  <c r="V224" i="8" s="1"/>
  <c r="L236" i="8"/>
  <c r="V236" i="8" s="1"/>
  <c r="L237" i="8"/>
  <c r="V237" i="8" s="1"/>
  <c r="L238" i="8"/>
  <c r="V238" i="8" s="1"/>
  <c r="L239" i="8"/>
  <c r="V239" i="8" s="1"/>
  <c r="L240" i="8"/>
  <c r="V240" i="8" s="1"/>
  <c r="L241" i="8"/>
  <c r="V241" i="8" s="1"/>
  <c r="L242" i="8"/>
  <c r="V242" i="8" s="1"/>
  <c r="L243" i="8"/>
  <c r="V243" i="8" s="1"/>
  <c r="S478" i="8"/>
  <c r="Q478" i="8"/>
  <c r="J7" i="9"/>
  <c r="T7" i="9" s="1"/>
  <c r="J9" i="9"/>
  <c r="T9" i="9" s="1"/>
  <c r="J45" i="9"/>
  <c r="T45" i="9" s="1"/>
  <c r="E5" i="9"/>
  <c r="J73" i="9"/>
  <c r="T73" i="9" s="1"/>
  <c r="J94" i="9"/>
  <c r="T94" i="9" s="1"/>
  <c r="J82" i="9"/>
  <c r="T82" i="9" s="1"/>
  <c r="J87" i="9"/>
  <c r="T87" i="9" s="1"/>
  <c r="J92" i="9"/>
  <c r="T92" i="9" s="1"/>
  <c r="J76" i="9"/>
  <c r="T76" i="9" s="1"/>
  <c r="J96" i="9"/>
  <c r="T96" i="9" s="1"/>
  <c r="J163" i="9"/>
  <c r="T163" i="9" s="1"/>
  <c r="J188" i="9"/>
  <c r="T188" i="9" s="1"/>
  <c r="J192" i="9"/>
  <c r="T192" i="9" s="1"/>
  <c r="J129" i="9"/>
  <c r="T129" i="9" s="1"/>
  <c r="J183" i="9"/>
  <c r="T183" i="9" s="1"/>
  <c r="J190" i="9"/>
  <c r="T190" i="9" s="1"/>
  <c r="L501" i="8"/>
  <c r="V501" i="8" s="1"/>
  <c r="L502" i="8"/>
  <c r="V502" i="8" s="1"/>
  <c r="L503" i="8"/>
  <c r="V503" i="8" s="1"/>
  <c r="I315" i="9"/>
  <c r="S315" i="9" s="1"/>
  <c r="I316" i="9"/>
  <c r="S316" i="9" s="1"/>
  <c r="I317" i="9"/>
  <c r="S317" i="9" s="1"/>
  <c r="I323" i="9"/>
  <c r="S323" i="9" s="1"/>
  <c r="I324" i="9"/>
  <c r="S324" i="9" s="1"/>
  <c r="I325" i="9"/>
  <c r="S325" i="9" s="1"/>
  <c r="I332" i="9"/>
  <c r="S332" i="9" s="1"/>
  <c r="I333" i="9"/>
  <c r="S333" i="9" s="1"/>
  <c r="I334" i="9"/>
  <c r="S334" i="9" s="1"/>
  <c r="I335" i="9"/>
  <c r="S335" i="9" s="1"/>
  <c r="I336" i="9"/>
  <c r="S336" i="9" s="1"/>
  <c r="I337" i="9"/>
  <c r="S337" i="9" s="1"/>
  <c r="I338" i="9"/>
  <c r="S338" i="9" s="1"/>
  <c r="I339" i="9"/>
  <c r="S339" i="9" s="1"/>
  <c r="I340" i="9"/>
  <c r="S340" i="9" s="1"/>
  <c r="I341" i="9"/>
  <c r="S341" i="9" s="1"/>
  <c r="I342" i="9"/>
  <c r="S342" i="9" s="1"/>
  <c r="I343" i="9"/>
  <c r="S343" i="9" s="1"/>
  <c r="G308" i="9"/>
  <c r="L309" i="9" s="1"/>
  <c r="V309" i="9" s="1"/>
  <c r="G404" i="7"/>
  <c r="L333" i="8"/>
  <c r="V333" i="8" s="1"/>
  <c r="L332" i="8"/>
  <c r="V332" i="8" s="1"/>
  <c r="L335" i="8"/>
  <c r="V335" i="8" s="1"/>
  <c r="L338" i="8"/>
  <c r="V338" i="8" s="1"/>
  <c r="L337" i="8"/>
  <c r="V337" i="8" s="1"/>
  <c r="L340" i="8"/>
  <c r="V340" i="8" s="1"/>
  <c r="L343" i="8"/>
  <c r="V343" i="8" s="1"/>
  <c r="L342" i="8"/>
  <c r="V342" i="8" s="1"/>
  <c r="L345" i="8"/>
  <c r="V345" i="8" s="1"/>
  <c r="L373" i="8"/>
  <c r="V373" i="8" s="1"/>
  <c r="L374" i="8"/>
  <c r="V374" i="8" s="1"/>
  <c r="L375" i="8"/>
  <c r="V375" i="8" s="1"/>
  <c r="L376" i="8"/>
  <c r="V376" i="8" s="1"/>
  <c r="L383" i="8"/>
  <c r="V383" i="8" s="1"/>
  <c r="L384" i="8"/>
  <c r="V384" i="8" s="1"/>
  <c r="L385" i="8"/>
  <c r="V385" i="8" s="1"/>
  <c r="L386" i="8"/>
  <c r="V386" i="8" s="1"/>
  <c r="L393" i="8"/>
  <c r="V393" i="8" s="1"/>
  <c r="L394" i="8"/>
  <c r="V394" i="8" s="1"/>
  <c r="L395" i="8"/>
  <c r="V395" i="8" s="1"/>
  <c r="L396" i="8"/>
  <c r="V396" i="8" s="1"/>
  <c r="L403" i="8"/>
  <c r="V403" i="8" s="1"/>
  <c r="L404" i="8"/>
  <c r="V404" i="8" s="1"/>
  <c r="L405" i="8"/>
  <c r="V405" i="8" s="1"/>
  <c r="L406" i="8"/>
  <c r="V406" i="8" s="1"/>
  <c r="L184" i="9"/>
  <c r="V184" i="9" s="1"/>
  <c r="L185" i="9"/>
  <c r="V185" i="9" s="1"/>
  <c r="L186" i="9"/>
  <c r="V186" i="9" s="1"/>
  <c r="L187" i="9"/>
  <c r="V187" i="9" s="1"/>
  <c r="L198" i="9"/>
  <c r="V198" i="9" s="1"/>
  <c r="L199" i="9"/>
  <c r="V199" i="9" s="1"/>
  <c r="L249" i="9"/>
  <c r="V249" i="9" s="1"/>
  <c r="L310" i="9"/>
  <c r="V310" i="9" s="1"/>
  <c r="L311" i="9"/>
  <c r="V311" i="9" s="1"/>
  <c r="L312" i="9"/>
  <c r="V312" i="9" s="1"/>
  <c r="L313" i="9"/>
  <c r="V313" i="9" s="1"/>
  <c r="L314" i="9"/>
  <c r="V314" i="9" s="1"/>
  <c r="L353" i="8"/>
  <c r="V353" i="8" s="1"/>
  <c r="L354" i="8"/>
  <c r="V354" i="8" s="1"/>
  <c r="L355" i="8"/>
  <c r="V355" i="8" s="1"/>
  <c r="L356" i="8"/>
  <c r="V356" i="8" s="1"/>
  <c r="W408" i="8"/>
  <c r="R407" i="8"/>
  <c r="Q506" i="9"/>
  <c r="L11" i="9"/>
  <c r="V11" i="9" s="1"/>
  <c r="L12" i="9"/>
  <c r="V12" i="9" s="1"/>
  <c r="L13" i="9"/>
  <c r="V13" i="9" s="1"/>
  <c r="L14" i="9"/>
  <c r="V14" i="9" s="1"/>
  <c r="L15" i="9"/>
  <c r="V15" i="9" s="1"/>
  <c r="L16" i="9"/>
  <c r="V16" i="9" s="1"/>
  <c r="L17" i="9"/>
  <c r="V17" i="9" s="1"/>
  <c r="L18" i="9"/>
  <c r="V18" i="9" s="1"/>
  <c r="L19" i="9"/>
  <c r="V19" i="9" s="1"/>
  <c r="L20" i="9"/>
  <c r="V20" i="9" s="1"/>
  <c r="L21" i="9"/>
  <c r="V21" i="9" s="1"/>
  <c r="L22" i="9"/>
  <c r="V22" i="9" s="1"/>
  <c r="L23" i="9"/>
  <c r="V23" i="9" s="1"/>
  <c r="L24" i="9"/>
  <c r="V24" i="9" s="1"/>
  <c r="L25" i="9"/>
  <c r="V25" i="9" s="1"/>
  <c r="L26" i="9"/>
  <c r="V26" i="9" s="1"/>
  <c r="L27" i="9"/>
  <c r="V27" i="9" s="1"/>
  <c r="L28" i="9"/>
  <c r="V28" i="9" s="1"/>
  <c r="L29" i="9"/>
  <c r="V29" i="9" s="1"/>
  <c r="L30" i="9"/>
  <c r="V30" i="9" s="1"/>
  <c r="L31" i="9"/>
  <c r="V31" i="9" s="1"/>
  <c r="L32" i="9"/>
  <c r="V32" i="9" s="1"/>
  <c r="L33" i="9"/>
  <c r="V33" i="9" s="1"/>
  <c r="L34" i="9"/>
  <c r="V34" i="9" s="1"/>
  <c r="L35" i="9"/>
  <c r="V35" i="9" s="1"/>
  <c r="L36" i="9"/>
  <c r="V36" i="9" s="1"/>
  <c r="L37" i="9"/>
  <c r="V37" i="9" s="1"/>
  <c r="L38" i="9"/>
  <c r="V38" i="9" s="1"/>
  <c r="L39" i="9"/>
  <c r="V39" i="9" s="1"/>
  <c r="L40" i="9"/>
  <c r="V40" i="9" s="1"/>
  <c r="L41" i="9"/>
  <c r="V41" i="9" s="1"/>
  <c r="L42" i="9"/>
  <c r="V42" i="9" s="1"/>
  <c r="L43" i="9"/>
  <c r="V43" i="9" s="1"/>
  <c r="L44" i="9"/>
  <c r="V44" i="9" s="1"/>
  <c r="L91" i="9"/>
  <c r="V91" i="9" s="1"/>
  <c r="L89" i="9"/>
  <c r="V89" i="9" s="1"/>
  <c r="L44" i="6"/>
  <c r="L46" i="6"/>
  <c r="L48" i="6"/>
  <c r="L57" i="6"/>
  <c r="L66" i="6"/>
  <c r="L45" i="6"/>
  <c r="K195" i="9"/>
  <c r="K344" i="9"/>
  <c r="U344" i="9" s="1"/>
  <c r="K361" i="9"/>
  <c r="U361" i="9" s="1"/>
  <c r="K371" i="9"/>
  <c r="U371" i="9" s="1"/>
  <c r="K364" i="9"/>
  <c r="U364" i="9" s="1"/>
  <c r="K374" i="9"/>
  <c r="U374" i="9" s="1"/>
  <c r="M429" i="7"/>
  <c r="W429" i="7" s="1"/>
  <c r="I369" i="7"/>
  <c r="S369" i="7" s="1"/>
  <c r="T425" i="7"/>
  <c r="T240" i="7"/>
  <c r="J217" i="8"/>
  <c r="T217" i="8" s="1"/>
  <c r="M410" i="7"/>
  <c r="W410" i="7" s="1"/>
  <c r="K89" i="8"/>
  <c r="U89" i="8" s="1"/>
  <c r="L411" i="7"/>
  <c r="V411" i="7" s="1"/>
  <c r="I429" i="7"/>
  <c r="S429" i="7" s="1"/>
  <c r="J179" i="8"/>
  <c r="T179" i="8" s="1"/>
  <c r="J184" i="8"/>
  <c r="T184" i="8" s="1"/>
  <c r="L22" i="8"/>
  <c r="V22" i="8" s="1"/>
  <c r="M269" i="8"/>
  <c r="W269" i="8" s="1"/>
  <c r="V9" i="8"/>
  <c r="M261" i="8"/>
  <c r="W261" i="8" s="1"/>
  <c r="M270" i="8"/>
  <c r="W270" i="8" s="1"/>
  <c r="M282" i="8"/>
  <c r="W282" i="8" s="1"/>
  <c r="M290" i="8"/>
  <c r="W290" i="8" s="1"/>
  <c r="M298" i="8"/>
  <c r="W298" i="8" s="1"/>
  <c r="M306" i="8"/>
  <c r="W306" i="8" s="1"/>
  <c r="M314" i="8"/>
  <c r="W314" i="8" s="1"/>
  <c r="L459" i="8"/>
  <c r="M73" i="9"/>
  <c r="W73" i="9" s="1"/>
  <c r="M94" i="9"/>
  <c r="W94" i="9" s="1"/>
  <c r="H5" i="8"/>
  <c r="M32" i="8" s="1"/>
  <c r="W32" i="8" s="1"/>
  <c r="K183" i="9"/>
  <c r="U183" i="9" s="1"/>
  <c r="M163" i="9"/>
  <c r="W163" i="9" s="1"/>
  <c r="M192" i="9"/>
  <c r="W192" i="9" s="1"/>
  <c r="L83" i="9"/>
  <c r="V83" i="9" s="1"/>
  <c r="M190" i="9"/>
  <c r="W190" i="9" s="1"/>
  <c r="M447" i="9"/>
  <c r="W447" i="9" s="1"/>
  <c r="I15" i="11"/>
  <c r="S15" i="11" s="1"/>
  <c r="I79" i="11"/>
  <c r="S79" i="11" s="1"/>
  <c r="I89" i="11"/>
  <c r="S89" i="11" s="1"/>
  <c r="K188" i="9"/>
  <c r="U188" i="9" s="1"/>
  <c r="I318" i="9"/>
  <c r="S318" i="9" s="1"/>
  <c r="K498" i="9"/>
  <c r="U498" i="9" s="1"/>
  <c r="J6" i="11"/>
  <c r="T6" i="11" s="1"/>
  <c r="L329" i="9"/>
  <c r="V329" i="9" s="1"/>
  <c r="K196" i="9"/>
  <c r="L93" i="6"/>
  <c r="L95" i="6"/>
  <c r="L92" i="6"/>
  <c r="L94" i="6"/>
  <c r="M7" i="7"/>
  <c r="W7" i="7" s="1"/>
  <c r="M10" i="7"/>
  <c r="W10" i="7" s="1"/>
  <c r="M12" i="7"/>
  <c r="W12" i="7" s="1"/>
  <c r="M14" i="7"/>
  <c r="W14" i="7" s="1"/>
  <c r="M17" i="7"/>
  <c r="W17" i="7" s="1"/>
  <c r="M46" i="7"/>
  <c r="W46" i="7" s="1"/>
  <c r="M49" i="7"/>
  <c r="W49" i="7" s="1"/>
  <c r="M55" i="7"/>
  <c r="W55" i="7" s="1"/>
  <c r="M74" i="7"/>
  <c r="W74" i="7" s="1"/>
  <c r="M78" i="7"/>
  <c r="W78" i="7" s="1"/>
  <c r="M82" i="7"/>
  <c r="W82" i="7" s="1"/>
  <c r="M84" i="7"/>
  <c r="W84" i="7" s="1"/>
  <c r="M86" i="7"/>
  <c r="W86" i="7" s="1"/>
  <c r="M93" i="7"/>
  <c r="W93" i="7" s="1"/>
  <c r="M95" i="7"/>
  <c r="W95" i="7" s="1"/>
  <c r="I296" i="7"/>
  <c r="S296" i="7" s="1"/>
  <c r="G291" i="7"/>
  <c r="D290" i="7"/>
  <c r="O118" i="7"/>
  <c r="O5" i="7" s="1"/>
  <c r="M251" i="7"/>
  <c r="W251" i="7" s="1"/>
  <c r="M252" i="7"/>
  <c r="W252" i="7" s="1"/>
  <c r="M253" i="7"/>
  <c r="W253" i="7" s="1"/>
  <c r="I335" i="7"/>
  <c r="I346" i="7"/>
  <c r="S346" i="7" s="1"/>
  <c r="I347" i="7"/>
  <c r="S347" i="7" s="1"/>
  <c r="I348" i="7"/>
  <c r="S348" i="7" s="1"/>
  <c r="G335" i="7"/>
  <c r="L344" i="7" s="1"/>
  <c r="V344" i="7" s="1"/>
  <c r="L345" i="7"/>
  <c r="V345" i="7" s="1"/>
  <c r="M441" i="7"/>
  <c r="W441" i="7" s="1"/>
  <c r="M442" i="7"/>
  <c r="W442" i="7" s="1"/>
  <c r="Q32" i="8"/>
  <c r="Q308" i="7"/>
  <c r="L11" i="8"/>
  <c r="V11" i="8" s="1"/>
  <c r="L12" i="8"/>
  <c r="V12" i="8" s="1"/>
  <c r="L185" i="8"/>
  <c r="V185" i="8" s="1"/>
  <c r="L186" i="8"/>
  <c r="V186" i="8" s="1"/>
  <c r="L187" i="8"/>
  <c r="V187" i="8" s="1"/>
  <c r="L84" i="8"/>
  <c r="V84" i="8" s="1"/>
  <c r="L85" i="8"/>
  <c r="V85" i="8" s="1"/>
  <c r="L86" i="8"/>
  <c r="V86" i="8" s="1"/>
  <c r="R156" i="8"/>
  <c r="M318" i="8"/>
  <c r="W318" i="8" s="1"/>
  <c r="M329" i="8"/>
  <c r="W329" i="8" s="1"/>
  <c r="M330" i="8"/>
  <c r="W330" i="8" s="1"/>
  <c r="M346" i="8"/>
  <c r="W346" i="8" s="1"/>
  <c r="M363" i="8"/>
  <c r="W363" i="8" s="1"/>
  <c r="M362" i="8"/>
  <c r="W362" i="8" s="1"/>
  <c r="M347" i="8"/>
  <c r="W347" i="8" s="1"/>
  <c r="M352" i="8"/>
  <c r="W352" i="8" s="1"/>
  <c r="M357" i="8"/>
  <c r="W357" i="8" s="1"/>
  <c r="M370" i="8"/>
  <c r="W370" i="8" s="1"/>
  <c r="M364" i="8"/>
  <c r="W364" i="8" s="1"/>
  <c r="M365" i="8"/>
  <c r="W365" i="8" s="1"/>
  <c r="K515" i="8"/>
  <c r="U515" i="8" s="1"/>
  <c r="K516" i="8"/>
  <c r="U516" i="8" s="1"/>
  <c r="I203" i="9"/>
  <c r="S203" i="9" s="1"/>
  <c r="I204" i="9"/>
  <c r="S204" i="9" s="1"/>
  <c r="I205" i="9"/>
  <c r="S205" i="9" s="1"/>
  <c r="I206" i="9"/>
  <c r="S206" i="9" s="1"/>
  <c r="I207" i="9"/>
  <c r="S207" i="9" s="1"/>
  <c r="I208" i="9"/>
  <c r="S208" i="9" s="1"/>
  <c r="I209" i="9"/>
  <c r="S209" i="9" s="1"/>
  <c r="I210" i="9"/>
  <c r="S210" i="9" s="1"/>
  <c r="I211" i="9"/>
  <c r="S211" i="9" s="1"/>
  <c r="I212" i="9"/>
  <c r="S212" i="9" s="1"/>
  <c r="I213" i="9"/>
  <c r="S213" i="9" s="1"/>
  <c r="I217" i="9"/>
  <c r="S217" i="9" s="1"/>
  <c r="I218" i="9"/>
  <c r="S218" i="9" s="1"/>
  <c r="I219" i="9"/>
  <c r="S219" i="9" s="1"/>
  <c r="I220" i="9"/>
  <c r="S220" i="9" s="1"/>
  <c r="I221" i="9"/>
  <c r="S221" i="9" s="1"/>
  <c r="I222" i="9"/>
  <c r="S222" i="9" s="1"/>
  <c r="I223" i="9"/>
  <c r="S223" i="9" s="1"/>
  <c r="I224" i="9"/>
  <c r="S224" i="9" s="1"/>
  <c r="I225" i="9"/>
  <c r="S225" i="9" s="1"/>
  <c r="I226" i="9"/>
  <c r="S226" i="9" s="1"/>
  <c r="I227" i="9"/>
  <c r="S227" i="9" s="1"/>
  <c r="I228" i="9"/>
  <c r="S228" i="9" s="1"/>
  <c r="I229" i="9"/>
  <c r="S229" i="9" s="1"/>
  <c r="I230" i="9"/>
  <c r="S230" i="9" s="1"/>
  <c r="I231" i="9"/>
  <c r="S231" i="9" s="1"/>
  <c r="I232" i="9"/>
  <c r="S232" i="9" s="1"/>
  <c r="I233" i="9"/>
  <c r="S233" i="9" s="1"/>
  <c r="I234" i="9"/>
  <c r="S234" i="9" s="1"/>
  <c r="I235" i="9"/>
  <c r="S235" i="9" s="1"/>
  <c r="I236" i="9"/>
  <c r="S236" i="9" s="1"/>
  <c r="I237" i="9"/>
  <c r="S237" i="9" s="1"/>
  <c r="I238" i="9"/>
  <c r="S238" i="9" s="1"/>
  <c r="I239" i="9"/>
  <c r="S239" i="9" s="1"/>
  <c r="I240" i="9"/>
  <c r="S240" i="9" s="1"/>
  <c r="D195" i="9"/>
  <c r="G196" i="9"/>
  <c r="L189" i="9"/>
  <c r="V189" i="9" s="1"/>
  <c r="L251" i="9"/>
  <c r="V251" i="9" s="1"/>
  <c r="L252" i="9"/>
  <c r="V252" i="9" s="1"/>
  <c r="L253" i="9"/>
  <c r="V253" i="9" s="1"/>
  <c r="L254" i="9"/>
  <c r="V254" i="9" s="1"/>
  <c r="L255" i="9"/>
  <c r="V255" i="9" s="1"/>
  <c r="L256" i="9"/>
  <c r="V256" i="9" s="1"/>
  <c r="L257" i="9"/>
  <c r="V257" i="9" s="1"/>
  <c r="L258" i="9"/>
  <c r="V258" i="9" s="1"/>
  <c r="L259" i="9"/>
  <c r="V259" i="9" s="1"/>
  <c r="L260" i="9"/>
  <c r="V260" i="9" s="1"/>
  <c r="L261" i="9"/>
  <c r="V261" i="9" s="1"/>
  <c r="L262" i="9"/>
  <c r="V262" i="9" s="1"/>
  <c r="L263" i="9"/>
  <c r="V263" i="9" s="1"/>
  <c r="I439" i="7"/>
  <c r="I441" i="7"/>
  <c r="S441" i="7" s="1"/>
  <c r="I442" i="7"/>
  <c r="S442" i="7" s="1"/>
  <c r="G439" i="7"/>
  <c r="Q379" i="9"/>
  <c r="Q196" i="9"/>
  <c r="N195" i="9"/>
  <c r="L39" i="6"/>
  <c r="L41" i="6"/>
  <c r="L40" i="6"/>
  <c r="E5" i="7"/>
  <c r="J14" i="7"/>
  <c r="T14" i="7" s="1"/>
  <c r="J17" i="7"/>
  <c r="T17" i="7" s="1"/>
  <c r="J82" i="7"/>
  <c r="T82" i="7" s="1"/>
  <c r="J46" i="7"/>
  <c r="T46" i="7" s="1"/>
  <c r="J49" i="7"/>
  <c r="T49" i="7" s="1"/>
  <c r="J78" i="7"/>
  <c r="T78" i="7" s="1"/>
  <c r="J84" i="7"/>
  <c r="T84" i="7" s="1"/>
  <c r="J7" i="7"/>
  <c r="T7" i="7" s="1"/>
  <c r="J10" i="7"/>
  <c r="T10" i="7" s="1"/>
  <c r="J12" i="7"/>
  <c r="T12" i="7" s="1"/>
  <c r="J93" i="7"/>
  <c r="T93" i="7" s="1"/>
  <c r="J95" i="7"/>
  <c r="T95" i="7" s="1"/>
  <c r="J114" i="7"/>
  <c r="T114" i="7" s="1"/>
  <c r="J6" i="7"/>
  <c r="T6" i="7" s="1"/>
  <c r="J74" i="7"/>
  <c r="T74" i="7" s="1"/>
  <c r="J86" i="7"/>
  <c r="T86" i="7" s="1"/>
  <c r="J110" i="7"/>
  <c r="T110" i="7" s="1"/>
  <c r="J55" i="7"/>
  <c r="T55" i="7" s="1"/>
  <c r="J24" i="7"/>
  <c r="J105" i="7"/>
  <c r="T105" i="7" s="1"/>
  <c r="J108" i="7"/>
  <c r="T108" i="7" s="1"/>
  <c r="J116" i="7"/>
  <c r="T116" i="7" s="1"/>
  <c r="K145" i="7"/>
  <c r="U145" i="7" s="1"/>
  <c r="K149" i="7"/>
  <c r="U149" i="7" s="1"/>
  <c r="K165" i="7"/>
  <c r="U165" i="7" s="1"/>
  <c r="K172" i="7"/>
  <c r="U172" i="7" s="1"/>
  <c r="K176" i="7"/>
  <c r="U176" i="7" s="1"/>
  <c r="K183" i="7"/>
  <c r="U183" i="7" s="1"/>
  <c r="K187" i="7"/>
  <c r="U187" i="7" s="1"/>
  <c r="K191" i="7"/>
  <c r="U191" i="7" s="1"/>
  <c r="K142" i="7"/>
  <c r="U142" i="7" s="1"/>
  <c r="K146" i="7"/>
  <c r="U146" i="7" s="1"/>
  <c r="K150" i="7"/>
  <c r="U150" i="7" s="1"/>
  <c r="K153" i="7"/>
  <c r="U153" i="7" s="1"/>
  <c r="K156" i="7"/>
  <c r="U156" i="7" s="1"/>
  <c r="K159" i="7"/>
  <c r="U159" i="7" s="1"/>
  <c r="K166" i="7"/>
  <c r="U166" i="7" s="1"/>
  <c r="K173" i="7"/>
  <c r="U173" i="7" s="1"/>
  <c r="K177" i="7"/>
  <c r="U177" i="7" s="1"/>
  <c r="K182" i="7"/>
  <c r="U182" i="7" s="1"/>
  <c r="K186" i="7"/>
  <c r="U186" i="7" s="1"/>
  <c r="K190" i="7"/>
  <c r="U190" i="7" s="1"/>
  <c r="K148" i="7"/>
  <c r="U148" i="7" s="1"/>
  <c r="K174" i="7"/>
  <c r="U174" i="7" s="1"/>
  <c r="K180" i="7"/>
  <c r="U180" i="7" s="1"/>
  <c r="K188" i="7"/>
  <c r="U188" i="7" s="1"/>
  <c r="K147" i="7"/>
  <c r="U147" i="7" s="1"/>
  <c r="K171" i="7"/>
  <c r="U171" i="7" s="1"/>
  <c r="K179" i="7"/>
  <c r="U179" i="7" s="1"/>
  <c r="K181" i="7"/>
  <c r="U181" i="7" s="1"/>
  <c r="K189" i="7"/>
  <c r="U189" i="7" s="1"/>
  <c r="K144" i="7"/>
  <c r="U144" i="7" s="1"/>
  <c r="K170" i="7"/>
  <c r="U170" i="7" s="1"/>
  <c r="K178" i="7"/>
  <c r="U178" i="7" s="1"/>
  <c r="K184" i="7"/>
  <c r="U184" i="7" s="1"/>
  <c r="K192" i="7"/>
  <c r="U192" i="7" s="1"/>
  <c r="K175" i="7"/>
  <c r="U175" i="7" s="1"/>
  <c r="K143" i="7"/>
  <c r="U143" i="7" s="1"/>
  <c r="K185" i="7"/>
  <c r="U185" i="7" s="1"/>
  <c r="M235" i="7"/>
  <c r="W235" i="7" s="1"/>
  <c r="M236" i="7"/>
  <c r="W236" i="7" s="1"/>
  <c r="M237" i="7"/>
  <c r="W237" i="7" s="1"/>
  <c r="M238" i="7"/>
  <c r="W238" i="7" s="1"/>
  <c r="M239" i="7"/>
  <c r="W239" i="7" s="1"/>
  <c r="Q241" i="7"/>
  <c r="N240" i="7"/>
  <c r="I299" i="7"/>
  <c r="G299" i="7"/>
  <c r="L29" i="7"/>
  <c r="V29" i="7" s="1"/>
  <c r="L30" i="7"/>
  <c r="V30" i="7" s="1"/>
  <c r="L31" i="7"/>
  <c r="V31" i="7" s="1"/>
  <c r="L32" i="7"/>
  <c r="V32" i="7" s="1"/>
  <c r="L33" i="7"/>
  <c r="V33" i="7" s="1"/>
  <c r="L34" i="7"/>
  <c r="V34" i="7" s="1"/>
  <c r="L109" i="7"/>
  <c r="V109" i="7" s="1"/>
  <c r="I308" i="7"/>
  <c r="S308" i="7" s="1"/>
  <c r="I310" i="7"/>
  <c r="S310" i="7" s="1"/>
  <c r="I311" i="7"/>
  <c r="S311" i="7" s="1"/>
  <c r="I312" i="7"/>
  <c r="S312" i="7" s="1"/>
  <c r="G308" i="7"/>
  <c r="M381" i="7"/>
  <c r="W381" i="7" s="1"/>
  <c r="M382" i="7"/>
  <c r="W382" i="7" s="1"/>
  <c r="M383" i="7"/>
  <c r="W383" i="7" s="1"/>
  <c r="K46" i="7"/>
  <c r="U46" i="7" s="1"/>
  <c r="K49" i="7"/>
  <c r="U49" i="7" s="1"/>
  <c r="K78" i="7"/>
  <c r="U78" i="7" s="1"/>
  <c r="K84" i="7"/>
  <c r="U84" i="7" s="1"/>
  <c r="K7" i="7"/>
  <c r="U7" i="7" s="1"/>
  <c r="K10" i="7"/>
  <c r="U10" i="7" s="1"/>
  <c r="K55" i="7"/>
  <c r="U55" i="7" s="1"/>
  <c r="K74" i="7"/>
  <c r="U74" i="7" s="1"/>
  <c r="K86" i="7"/>
  <c r="U86" i="7" s="1"/>
  <c r="K93" i="7"/>
  <c r="U93" i="7" s="1"/>
  <c r="K82" i="7"/>
  <c r="U82" i="7" s="1"/>
  <c r="K105" i="7"/>
  <c r="U105" i="7" s="1"/>
  <c r="K108" i="7"/>
  <c r="U108" i="7" s="1"/>
  <c r="K114" i="7"/>
  <c r="U114" i="7" s="1"/>
  <c r="K116" i="7"/>
  <c r="U116" i="7" s="1"/>
  <c r="K14" i="7"/>
  <c r="U14" i="7" s="1"/>
  <c r="Q389" i="7"/>
  <c r="L112" i="7"/>
  <c r="V112" i="7" s="1"/>
  <c r="L113" i="7"/>
  <c r="V113" i="7" s="1"/>
  <c r="L361" i="7"/>
  <c r="V361" i="7" s="1"/>
  <c r="L362" i="7"/>
  <c r="V362" i="7" s="1"/>
  <c r="L363" i="7"/>
  <c r="V363" i="7" s="1"/>
  <c r="I384" i="7"/>
  <c r="I386" i="7"/>
  <c r="S386" i="7" s="1"/>
  <c r="I387" i="7"/>
  <c r="S387" i="7" s="1"/>
  <c r="I388" i="7"/>
  <c r="S388" i="7" s="1"/>
  <c r="G384" i="7"/>
  <c r="K315" i="7"/>
  <c r="U315" i="7" s="1"/>
  <c r="K316" i="7"/>
  <c r="U316" i="7" s="1"/>
  <c r="K317" i="7"/>
  <c r="U317" i="7" s="1"/>
  <c r="K314" i="7"/>
  <c r="U314" i="7" s="1"/>
  <c r="L8" i="8"/>
  <c r="V8" i="8" s="1"/>
  <c r="L7" i="8"/>
  <c r="V7" i="8" s="1"/>
  <c r="L27" i="8"/>
  <c r="V27" i="8" s="1"/>
  <c r="L26" i="8"/>
  <c r="V26" i="8" s="1"/>
  <c r="L29" i="8"/>
  <c r="V29" i="8" s="1"/>
  <c r="L365" i="7"/>
  <c r="V365" i="7" s="1"/>
  <c r="L366" i="7"/>
  <c r="V366" i="7" s="1"/>
  <c r="L367" i="7"/>
  <c r="V367" i="7" s="1"/>
  <c r="Q439" i="7"/>
  <c r="S439" i="7"/>
  <c r="P240" i="7"/>
  <c r="I235" i="7"/>
  <c r="S235" i="7" s="1"/>
  <c r="I236" i="7"/>
  <c r="S236" i="7" s="1"/>
  <c r="I237" i="7"/>
  <c r="S237" i="7" s="1"/>
  <c r="I238" i="7"/>
  <c r="S238" i="7" s="1"/>
  <c r="I239" i="7"/>
  <c r="S239" i="7" s="1"/>
  <c r="G233" i="7"/>
  <c r="H240" i="7"/>
  <c r="M249" i="7" s="1"/>
  <c r="W249" i="7" s="1"/>
  <c r="I251" i="7"/>
  <c r="S251" i="7" s="1"/>
  <c r="I252" i="7"/>
  <c r="S252" i="7" s="1"/>
  <c r="I253" i="7"/>
  <c r="S253" i="7" s="1"/>
  <c r="G249" i="7"/>
  <c r="Q110" i="7"/>
  <c r="I313" i="7"/>
  <c r="S313" i="7" s="1"/>
  <c r="I315" i="7"/>
  <c r="S315" i="7" s="1"/>
  <c r="I316" i="7"/>
  <c r="S316" i="7" s="1"/>
  <c r="I317" i="7"/>
  <c r="S317" i="7" s="1"/>
  <c r="G313" i="7"/>
  <c r="I379" i="7"/>
  <c r="S379" i="7" s="1"/>
  <c r="I381" i="7"/>
  <c r="S381" i="7" s="1"/>
  <c r="I382" i="7"/>
  <c r="S382" i="7" s="1"/>
  <c r="I383" i="7"/>
  <c r="S383" i="7" s="1"/>
  <c r="G379" i="7"/>
  <c r="M391" i="7"/>
  <c r="W391" i="7" s="1"/>
  <c r="M392" i="7"/>
  <c r="W392" i="7" s="1"/>
  <c r="M393" i="7"/>
  <c r="W393" i="7" s="1"/>
  <c r="Q399" i="7"/>
  <c r="L271" i="7"/>
  <c r="V271" i="7" s="1"/>
  <c r="L275" i="7"/>
  <c r="V275" i="7" s="1"/>
  <c r="L274" i="7"/>
  <c r="V274" i="7" s="1"/>
  <c r="L13" i="7"/>
  <c r="V13" i="7" s="1"/>
  <c r="Q349" i="7"/>
  <c r="Q384" i="7"/>
  <c r="S384" i="7"/>
  <c r="K433" i="7"/>
  <c r="U433" i="7" s="1"/>
  <c r="K436" i="7"/>
  <c r="U436" i="7" s="1"/>
  <c r="G443" i="7"/>
  <c r="R5" i="8"/>
  <c r="L437" i="7"/>
  <c r="V437" i="7" s="1"/>
  <c r="K253" i="7"/>
  <c r="U253" i="7" s="1"/>
  <c r="K251" i="7"/>
  <c r="U251" i="7" s="1"/>
  <c r="K252" i="7"/>
  <c r="U252" i="7" s="1"/>
  <c r="K249" i="7"/>
  <c r="K250" i="7"/>
  <c r="U250" i="7" s="1"/>
  <c r="L281" i="7"/>
  <c r="V281" i="7" s="1"/>
  <c r="I421" i="7"/>
  <c r="S421" i="7" s="1"/>
  <c r="I423" i="7"/>
  <c r="S423" i="7" s="1"/>
  <c r="I424" i="7"/>
  <c r="S424" i="7" s="1"/>
  <c r="G421" i="7"/>
  <c r="L194" i="7"/>
  <c r="V194" i="7" s="1"/>
  <c r="I432" i="7"/>
  <c r="S432" i="7" s="1"/>
  <c r="G432" i="7"/>
  <c r="L159" i="8"/>
  <c r="V159" i="8" s="1"/>
  <c r="L160" i="8"/>
  <c r="V160" i="8" s="1"/>
  <c r="L161" i="8"/>
  <c r="V161" i="8" s="1"/>
  <c r="L162" i="8"/>
  <c r="V162" i="8" s="1"/>
  <c r="L163" i="8"/>
  <c r="V163" i="8" s="1"/>
  <c r="L164" i="8"/>
  <c r="V164" i="8" s="1"/>
  <c r="L165" i="8"/>
  <c r="V165" i="8" s="1"/>
  <c r="L166" i="8"/>
  <c r="V166" i="8" s="1"/>
  <c r="L180" i="8"/>
  <c r="V180" i="8" s="1"/>
  <c r="L181" i="8"/>
  <c r="V181" i="8" s="1"/>
  <c r="L182" i="8"/>
  <c r="V182" i="8" s="1"/>
  <c r="L183" i="8"/>
  <c r="V183" i="8" s="1"/>
  <c r="L189" i="8"/>
  <c r="V189" i="8" s="1"/>
  <c r="L190" i="8"/>
  <c r="V190" i="8" s="1"/>
  <c r="L191" i="8"/>
  <c r="V191" i="8" s="1"/>
  <c r="L192" i="8"/>
  <c r="V192" i="8" s="1"/>
  <c r="L193" i="8"/>
  <c r="V193" i="8" s="1"/>
  <c r="L194" i="8"/>
  <c r="V194" i="8" s="1"/>
  <c r="L195" i="8"/>
  <c r="V195" i="8" s="1"/>
  <c r="Q432" i="7"/>
  <c r="J13" i="8"/>
  <c r="T13" i="8" s="1"/>
  <c r="J24" i="8"/>
  <c r="T24" i="8" s="1"/>
  <c r="J30" i="8"/>
  <c r="T30" i="8" s="1"/>
  <c r="J11" i="8"/>
  <c r="T11" i="8" s="1"/>
  <c r="J18" i="8"/>
  <c r="T18" i="8" s="1"/>
  <c r="J9" i="8"/>
  <c r="T9" i="8" s="1"/>
  <c r="J16" i="8"/>
  <c r="T16" i="8" s="1"/>
  <c r="J7" i="8"/>
  <c r="T7" i="8" s="1"/>
  <c r="L91" i="8"/>
  <c r="V91" i="8" s="1"/>
  <c r="L92" i="8"/>
  <c r="V92" i="8" s="1"/>
  <c r="L93" i="8"/>
  <c r="V93" i="8" s="1"/>
  <c r="L94" i="8"/>
  <c r="V94" i="8" s="1"/>
  <c r="L95" i="8"/>
  <c r="V95" i="8" s="1"/>
  <c r="L96" i="8"/>
  <c r="V96" i="8" s="1"/>
  <c r="L98" i="8"/>
  <c r="V98" i="8" s="1"/>
  <c r="L99" i="8"/>
  <c r="V99" i="8" s="1"/>
  <c r="L100" i="8"/>
  <c r="V100" i="8" s="1"/>
  <c r="L101" i="8"/>
  <c r="V101" i="8" s="1"/>
  <c r="L102" i="8"/>
  <c r="V102" i="8" s="1"/>
  <c r="L103" i="8"/>
  <c r="V103" i="8" s="1"/>
  <c r="L105" i="8"/>
  <c r="V105" i="8" s="1"/>
  <c r="L106" i="8"/>
  <c r="V106" i="8" s="1"/>
  <c r="L107" i="8"/>
  <c r="V107" i="8" s="1"/>
  <c r="L108" i="8"/>
  <c r="V108" i="8" s="1"/>
  <c r="L109" i="8"/>
  <c r="V109" i="8" s="1"/>
  <c r="L110" i="8"/>
  <c r="V110" i="8" s="1"/>
  <c r="G269" i="8"/>
  <c r="K330" i="8"/>
  <c r="U330" i="8" s="1"/>
  <c r="K319" i="8"/>
  <c r="U319" i="8" s="1"/>
  <c r="K324" i="8"/>
  <c r="U324" i="8" s="1"/>
  <c r="K329" i="8"/>
  <c r="U329" i="8" s="1"/>
  <c r="K362" i="8"/>
  <c r="U362" i="8" s="1"/>
  <c r="K363" i="8"/>
  <c r="U363" i="8" s="1"/>
  <c r="K364" i="8"/>
  <c r="U364" i="8" s="1"/>
  <c r="K370" i="8"/>
  <c r="U370" i="8" s="1"/>
  <c r="K346" i="8"/>
  <c r="U346" i="8" s="1"/>
  <c r="K341" i="8"/>
  <c r="U341" i="8" s="1"/>
  <c r="K331" i="8"/>
  <c r="U331" i="8" s="1"/>
  <c r="K336" i="8"/>
  <c r="U336" i="8" s="1"/>
  <c r="J318" i="8"/>
  <c r="T318" i="8" s="1"/>
  <c r="J319" i="8"/>
  <c r="T319" i="8" s="1"/>
  <c r="J331" i="8"/>
  <c r="T331" i="8" s="1"/>
  <c r="J336" i="8"/>
  <c r="T336" i="8" s="1"/>
  <c r="J341" i="8"/>
  <c r="T341" i="8" s="1"/>
  <c r="J346" i="8"/>
  <c r="T346" i="8" s="1"/>
  <c r="J330" i="8"/>
  <c r="T330" i="8" s="1"/>
  <c r="J324" i="8"/>
  <c r="T324" i="8" s="1"/>
  <c r="J329" i="8"/>
  <c r="T329" i="8" s="1"/>
  <c r="J362" i="8"/>
  <c r="T362" i="8" s="1"/>
  <c r="J363" i="8"/>
  <c r="T363" i="8" s="1"/>
  <c r="J364" i="8"/>
  <c r="T364" i="8" s="1"/>
  <c r="J370" i="8"/>
  <c r="T370" i="8" s="1"/>
  <c r="L480" i="8"/>
  <c r="V480" i="8" s="1"/>
  <c r="L481" i="8"/>
  <c r="V481" i="8" s="1"/>
  <c r="Q371" i="8"/>
  <c r="Q6" i="8"/>
  <c r="L201" i="8"/>
  <c r="V201" i="8" s="1"/>
  <c r="L202" i="8"/>
  <c r="V202" i="8" s="1"/>
  <c r="L203" i="8"/>
  <c r="V203" i="8" s="1"/>
  <c r="L204" i="8"/>
  <c r="V204" i="8" s="1"/>
  <c r="L412" i="8"/>
  <c r="V412" i="8" s="1"/>
  <c r="L413" i="8"/>
  <c r="V413" i="8" s="1"/>
  <c r="L414" i="8"/>
  <c r="V414" i="8" s="1"/>
  <c r="K485" i="8"/>
  <c r="U485" i="8" s="1"/>
  <c r="K489" i="8"/>
  <c r="U489" i="8" s="1"/>
  <c r="K490" i="8"/>
  <c r="U490" i="8" s="1"/>
  <c r="K491" i="8"/>
  <c r="U491" i="8" s="1"/>
  <c r="K492" i="8"/>
  <c r="U492" i="8" s="1"/>
  <c r="K493" i="8"/>
  <c r="U493" i="8" s="1"/>
  <c r="K494" i="8"/>
  <c r="U494" i="8" s="1"/>
  <c r="L513" i="8"/>
  <c r="V513" i="8" s="1"/>
  <c r="L514" i="8"/>
  <c r="V514" i="8" s="1"/>
  <c r="S408" i="8"/>
  <c r="N407" i="8"/>
  <c r="Q408" i="8"/>
  <c r="J491" i="8"/>
  <c r="T491" i="8" s="1"/>
  <c r="J485" i="8"/>
  <c r="T485" i="8" s="1"/>
  <c r="J492" i="8"/>
  <c r="T492" i="8" s="1"/>
  <c r="J479" i="8"/>
  <c r="T479" i="8" s="1"/>
  <c r="J482" i="8"/>
  <c r="T482" i="8" s="1"/>
  <c r="J489" i="8"/>
  <c r="T489" i="8" s="1"/>
  <c r="J493" i="8"/>
  <c r="T493" i="8" s="1"/>
  <c r="J490" i="8"/>
  <c r="T490" i="8" s="1"/>
  <c r="J494" i="8"/>
  <c r="T494" i="8" s="1"/>
  <c r="U196" i="9"/>
  <c r="P195" i="9"/>
  <c r="L408" i="7"/>
  <c r="V408" i="7" s="1"/>
  <c r="L405" i="7"/>
  <c r="V405" i="7" s="1"/>
  <c r="L407" i="7"/>
  <c r="V407" i="7" s="1"/>
  <c r="L66" i="8"/>
  <c r="V66" i="8" s="1"/>
  <c r="L68" i="8"/>
  <c r="V68" i="8" s="1"/>
  <c r="L64" i="8"/>
  <c r="V64" i="8" s="1"/>
  <c r="M407" i="8"/>
  <c r="M478" i="8"/>
  <c r="W478" i="8" s="1"/>
  <c r="N5" i="9"/>
  <c r="Q6" i="9"/>
  <c r="L164" i="9"/>
  <c r="V164" i="9" s="1"/>
  <c r="L165" i="9"/>
  <c r="V165" i="9" s="1"/>
  <c r="L166" i="9"/>
  <c r="V166" i="9" s="1"/>
  <c r="L167" i="9"/>
  <c r="V167" i="9" s="1"/>
  <c r="L168" i="9"/>
  <c r="V168" i="9" s="1"/>
  <c r="L169" i="9"/>
  <c r="V169" i="9" s="1"/>
  <c r="L170" i="9"/>
  <c r="V170" i="9" s="1"/>
  <c r="L171" i="9"/>
  <c r="V171" i="9" s="1"/>
  <c r="L172" i="9"/>
  <c r="V172" i="9" s="1"/>
  <c r="L173" i="9"/>
  <c r="V173" i="9" s="1"/>
  <c r="L174" i="9"/>
  <c r="V174" i="9" s="1"/>
  <c r="L175" i="9"/>
  <c r="V175" i="9" s="1"/>
  <c r="L176" i="9"/>
  <c r="V176" i="9" s="1"/>
  <c r="L177" i="9"/>
  <c r="V177" i="9" s="1"/>
  <c r="L178" i="9"/>
  <c r="V178" i="9" s="1"/>
  <c r="L179" i="9"/>
  <c r="V179" i="9" s="1"/>
  <c r="L180" i="9"/>
  <c r="V180" i="9" s="1"/>
  <c r="L181" i="9"/>
  <c r="V181" i="9" s="1"/>
  <c r="L182" i="9"/>
  <c r="V182" i="9" s="1"/>
  <c r="L193" i="9"/>
  <c r="V193" i="9" s="1"/>
  <c r="L194" i="9"/>
  <c r="V194" i="9" s="1"/>
  <c r="L242" i="9"/>
  <c r="V242" i="9" s="1"/>
  <c r="L243" i="9"/>
  <c r="V243" i="9" s="1"/>
  <c r="L244" i="9"/>
  <c r="V244" i="9" s="1"/>
  <c r="L245" i="9"/>
  <c r="V245" i="9" s="1"/>
  <c r="L246" i="9"/>
  <c r="V246" i="9" s="1"/>
  <c r="L247" i="9"/>
  <c r="V247" i="9" s="1"/>
  <c r="L285" i="9"/>
  <c r="V285" i="9" s="1"/>
  <c r="L286" i="9"/>
  <c r="V286" i="9" s="1"/>
  <c r="L287" i="9"/>
  <c r="V287" i="9" s="1"/>
  <c r="L288" i="9"/>
  <c r="V288" i="9" s="1"/>
  <c r="L289" i="9"/>
  <c r="V289" i="9" s="1"/>
  <c r="L290" i="9"/>
  <c r="V290" i="9" s="1"/>
  <c r="L291" i="9"/>
  <c r="V291" i="9" s="1"/>
  <c r="L292" i="9"/>
  <c r="V292" i="9" s="1"/>
  <c r="L293" i="9"/>
  <c r="V293" i="9" s="1"/>
  <c r="L294" i="9"/>
  <c r="V294" i="9" s="1"/>
  <c r="L295" i="9"/>
  <c r="V295" i="9" s="1"/>
  <c r="L296" i="9"/>
  <c r="V296" i="9" s="1"/>
  <c r="L297" i="9"/>
  <c r="V297" i="9" s="1"/>
  <c r="L298" i="9"/>
  <c r="V298" i="9" s="1"/>
  <c r="L299" i="9"/>
  <c r="V299" i="9" s="1"/>
  <c r="L300" i="9"/>
  <c r="V300" i="9" s="1"/>
  <c r="L301" i="9"/>
  <c r="V301" i="9" s="1"/>
  <c r="L302" i="9"/>
  <c r="V302" i="9" s="1"/>
  <c r="L303" i="9"/>
  <c r="V303" i="9" s="1"/>
  <c r="L304" i="9"/>
  <c r="V304" i="9" s="1"/>
  <c r="L305" i="9"/>
  <c r="V305" i="9" s="1"/>
  <c r="L306" i="9"/>
  <c r="V306" i="9" s="1"/>
  <c r="L307" i="9"/>
  <c r="V307" i="9" s="1"/>
  <c r="G379" i="9"/>
  <c r="L328" i="8"/>
  <c r="V328" i="8" s="1"/>
  <c r="L327" i="8"/>
  <c r="V327" i="8" s="1"/>
  <c r="L326" i="8"/>
  <c r="V326" i="8" s="1"/>
  <c r="L507" i="9"/>
  <c r="V507" i="9" s="1"/>
  <c r="L508" i="9"/>
  <c r="V508" i="9" s="1"/>
  <c r="J5" i="6"/>
  <c r="I159" i="7"/>
  <c r="S159" i="7" s="1"/>
  <c r="T62" i="7"/>
  <c r="M415" i="7"/>
  <c r="W415" i="7" s="1"/>
  <c r="U249" i="7"/>
  <c r="M324" i="8"/>
  <c r="W324" i="8" s="1"/>
  <c r="L411" i="9"/>
  <c r="V411" i="9" s="1"/>
  <c r="M82" i="9"/>
  <c r="W82" i="9" s="1"/>
  <c r="K500" i="8"/>
  <c r="U500" i="8" s="1"/>
  <c r="L330" i="9"/>
  <c r="V330" i="9" s="1"/>
  <c r="L331" i="9"/>
  <c r="V331" i="9" s="1"/>
  <c r="L412" i="9"/>
  <c r="V412" i="9" s="1"/>
  <c r="M110" i="7"/>
  <c r="W110" i="7" s="1"/>
  <c r="M250" i="7"/>
  <c r="W250" i="7" s="1"/>
  <c r="M24" i="7"/>
  <c r="W24" i="7" s="1"/>
  <c r="L392" i="7"/>
  <c r="V392" i="7" s="1"/>
  <c r="K62" i="7"/>
  <c r="U62" i="7" s="1"/>
  <c r="L265" i="7"/>
  <c r="V265" i="7" s="1"/>
  <c r="M114" i="7"/>
  <c r="W114" i="7" s="1"/>
  <c r="I250" i="7"/>
  <c r="S250" i="7" s="1"/>
  <c r="I292" i="7"/>
  <c r="S292" i="7" s="1"/>
  <c r="R6" i="7"/>
  <c r="M319" i="7"/>
  <c r="W319" i="7" s="1"/>
  <c r="M360" i="7"/>
  <c r="W360" i="7" s="1"/>
  <c r="V390" i="7"/>
  <c r="K110" i="7"/>
  <c r="U110" i="7" s="1"/>
  <c r="I314" i="7"/>
  <c r="S314" i="7" s="1"/>
  <c r="M364" i="7"/>
  <c r="W364" i="7" s="1"/>
  <c r="M380" i="7"/>
  <c r="W380" i="7" s="1"/>
  <c r="J394" i="7"/>
  <c r="T394" i="7" s="1"/>
  <c r="I336" i="7"/>
  <c r="S336" i="7" s="1"/>
  <c r="M375" i="7"/>
  <c r="W375" i="7" s="1"/>
  <c r="L277" i="7"/>
  <c r="V277" i="7" s="1"/>
  <c r="I340" i="7"/>
  <c r="S340" i="7" s="1"/>
  <c r="Q421" i="7"/>
  <c r="J432" i="7"/>
  <c r="T432" i="7" s="1"/>
  <c r="L24" i="8"/>
  <c r="V24" i="8" s="1"/>
  <c r="M234" i="7"/>
  <c r="W234" i="7" s="1"/>
  <c r="L273" i="7"/>
  <c r="V273" i="7" s="1"/>
  <c r="I452" i="7"/>
  <c r="S452" i="7" s="1"/>
  <c r="K7" i="8"/>
  <c r="U7" i="8" s="1"/>
  <c r="K26" i="8"/>
  <c r="U26" i="8" s="1"/>
  <c r="K73" i="8"/>
  <c r="U73" i="8" s="1"/>
  <c r="M356" i="7"/>
  <c r="W356" i="7" s="1"/>
  <c r="L17" i="8"/>
  <c r="V17" i="8" s="1"/>
  <c r="E70" i="8"/>
  <c r="K83" i="8"/>
  <c r="U83" i="8" s="1"/>
  <c r="L36" i="8"/>
  <c r="V36" i="8" s="1"/>
  <c r="J197" i="8"/>
  <c r="T197" i="8" s="1"/>
  <c r="J205" i="8"/>
  <c r="T205" i="8" s="1"/>
  <c r="K24" i="8"/>
  <c r="U24" i="8" s="1"/>
  <c r="L72" i="8"/>
  <c r="V72" i="8" s="1"/>
  <c r="J188" i="8"/>
  <c r="T188" i="8" s="1"/>
  <c r="T399" i="7"/>
  <c r="K30" i="8"/>
  <c r="U30" i="8" s="1"/>
  <c r="J169" i="8"/>
  <c r="T169" i="8" s="1"/>
  <c r="G89" i="8"/>
  <c r="L97" i="8" s="1"/>
  <c r="V97" i="8" s="1"/>
  <c r="I446" i="7"/>
  <c r="S446" i="7" s="1"/>
  <c r="K226" i="8"/>
  <c r="U226" i="8" s="1"/>
  <c r="L450" i="7"/>
  <c r="V450" i="7" s="1"/>
  <c r="M331" i="8"/>
  <c r="W331" i="8" s="1"/>
  <c r="M341" i="8"/>
  <c r="W341" i="8" s="1"/>
  <c r="J235" i="8"/>
  <c r="T235" i="8" s="1"/>
  <c r="G495" i="8"/>
  <c r="L496" i="8" s="1"/>
  <c r="V496" i="8" s="1"/>
  <c r="K504" i="8"/>
  <c r="U504" i="8" s="1"/>
  <c r="M76" i="9"/>
  <c r="W76" i="9" s="1"/>
  <c r="K479" i="8"/>
  <c r="U479" i="8" s="1"/>
  <c r="L468" i="8"/>
  <c r="J352" i="8"/>
  <c r="T352" i="8" s="1"/>
  <c r="K486" i="8"/>
  <c r="U486" i="8" s="1"/>
  <c r="K496" i="8"/>
  <c r="U496" i="8" s="1"/>
  <c r="I197" i="9"/>
  <c r="S197" i="9" s="1"/>
  <c r="L391" i="9"/>
  <c r="V391" i="9" s="1"/>
  <c r="L417" i="9"/>
  <c r="V417" i="9" s="1"/>
  <c r="I440" i="7"/>
  <c r="S440" i="7" s="1"/>
  <c r="E407" i="8"/>
  <c r="K129" i="9"/>
  <c r="U129" i="9" s="1"/>
  <c r="M183" i="9"/>
  <c r="W183" i="9" s="1"/>
  <c r="M92" i="9"/>
  <c r="W92" i="9" s="1"/>
  <c r="M380" i="9"/>
  <c r="W380" i="9" s="1"/>
  <c r="M387" i="9"/>
  <c r="W387" i="9" s="1"/>
  <c r="M395" i="9"/>
  <c r="W395" i="9" s="1"/>
  <c r="M403" i="9"/>
  <c r="W403" i="9" s="1"/>
  <c r="M87" i="9"/>
  <c r="W87" i="9" s="1"/>
  <c r="I399" i="9"/>
  <c r="S399" i="9" s="1"/>
  <c r="I7" i="11"/>
  <c r="S7" i="11" s="1"/>
  <c r="I10" i="11"/>
  <c r="S10" i="11" s="1"/>
  <c r="M129" i="9"/>
  <c r="W129" i="9" s="1"/>
  <c r="V459" i="8"/>
  <c r="K192" i="9"/>
  <c r="U192" i="9" s="1"/>
  <c r="O195" i="9"/>
  <c r="M385" i="9"/>
  <c r="W385" i="9" s="1"/>
  <c r="M393" i="9"/>
  <c r="W393" i="9" s="1"/>
  <c r="M401" i="9"/>
  <c r="W401" i="9" s="1"/>
  <c r="I413" i="9"/>
  <c r="S413" i="9" s="1"/>
  <c r="M413" i="9"/>
  <c r="W413" i="9" s="1"/>
  <c r="J42" i="6"/>
  <c r="M399" i="9"/>
  <c r="W399" i="9" s="1"/>
  <c r="I417" i="9"/>
  <c r="S417" i="9" s="1"/>
  <c r="K474" i="9"/>
  <c r="U474" i="9" s="1"/>
  <c r="K502" i="9"/>
  <c r="U502" i="9" s="1"/>
  <c r="L392" i="9"/>
  <c r="V392" i="9" s="1"/>
  <c r="I142" i="7"/>
  <c r="S142" i="7" s="1"/>
  <c r="I143" i="7"/>
  <c r="S143" i="7" s="1"/>
  <c r="I144" i="7"/>
  <c r="S144" i="7" s="1"/>
  <c r="I145" i="7"/>
  <c r="S145" i="7" s="1"/>
  <c r="I146" i="7"/>
  <c r="S146" i="7" s="1"/>
  <c r="I147" i="7"/>
  <c r="S147" i="7" s="1"/>
  <c r="I148" i="7"/>
  <c r="S148" i="7" s="1"/>
  <c r="I149" i="7"/>
  <c r="S149" i="7" s="1"/>
  <c r="I165" i="7"/>
  <c r="S165" i="7" s="1"/>
  <c r="I170" i="7"/>
  <c r="S170" i="7" s="1"/>
  <c r="I171" i="7"/>
  <c r="S171" i="7" s="1"/>
  <c r="I172" i="7"/>
  <c r="S172" i="7" s="1"/>
  <c r="I173" i="7"/>
  <c r="S173" i="7" s="1"/>
  <c r="I174" i="7"/>
  <c r="S174" i="7" s="1"/>
  <c r="I175" i="7"/>
  <c r="S175" i="7" s="1"/>
  <c r="I176" i="7"/>
  <c r="S176" i="7" s="1"/>
  <c r="I177" i="7"/>
  <c r="S177" i="7" s="1"/>
  <c r="I178" i="7"/>
  <c r="S178" i="7" s="1"/>
  <c r="I179" i="7"/>
  <c r="S179" i="7" s="1"/>
  <c r="I180" i="7"/>
  <c r="S180" i="7" s="1"/>
  <c r="I181" i="7"/>
  <c r="S181" i="7" s="1"/>
  <c r="I182" i="7"/>
  <c r="S182" i="7" s="1"/>
  <c r="I183" i="7"/>
  <c r="S183" i="7" s="1"/>
  <c r="I184" i="7"/>
  <c r="S184" i="7" s="1"/>
  <c r="I185" i="7"/>
  <c r="S185" i="7" s="1"/>
  <c r="I186" i="7"/>
  <c r="S186" i="7" s="1"/>
  <c r="I187" i="7"/>
  <c r="S187" i="7" s="1"/>
  <c r="I188" i="7"/>
  <c r="S188" i="7" s="1"/>
  <c r="I189" i="7"/>
  <c r="S189" i="7" s="1"/>
  <c r="I190" i="7"/>
  <c r="S190" i="7" s="1"/>
  <c r="I191" i="7"/>
  <c r="S191" i="7" s="1"/>
  <c r="I192" i="7"/>
  <c r="S192" i="7" s="1"/>
  <c r="G141" i="7"/>
  <c r="K236" i="7"/>
  <c r="U236" i="7" s="1"/>
  <c r="K234" i="7"/>
  <c r="U234" i="7" s="1"/>
  <c r="K237" i="7"/>
  <c r="U237" i="7" s="1"/>
  <c r="K239" i="7"/>
  <c r="U239" i="7" s="1"/>
  <c r="K238" i="7"/>
  <c r="U238" i="7" s="1"/>
  <c r="K235" i="7"/>
  <c r="U235" i="7" s="1"/>
  <c r="M296" i="7"/>
  <c r="W296" i="7" s="1"/>
  <c r="H290" i="7"/>
  <c r="M394" i="7" s="1"/>
  <c r="W394" i="7" s="1"/>
  <c r="M310" i="7"/>
  <c r="W310" i="7" s="1"/>
  <c r="M311" i="7"/>
  <c r="W311" i="7" s="1"/>
  <c r="M312" i="7"/>
  <c r="W312" i="7" s="1"/>
  <c r="M354" i="7"/>
  <c r="W354" i="7" s="1"/>
  <c r="M355" i="7"/>
  <c r="W355" i="7" s="1"/>
  <c r="M368" i="7"/>
  <c r="W368" i="7" s="1"/>
  <c r="M373" i="7"/>
  <c r="W373" i="7" s="1"/>
  <c r="M374" i="7"/>
  <c r="W374" i="7" s="1"/>
  <c r="I425" i="7"/>
  <c r="I427" i="7"/>
  <c r="S427" i="7" s="1"/>
  <c r="I430" i="7"/>
  <c r="S430" i="7" s="1"/>
  <c r="I431" i="7"/>
  <c r="S431" i="7" s="1"/>
  <c r="G425" i="7"/>
  <c r="L429" i="7" s="1"/>
  <c r="V429" i="7" s="1"/>
  <c r="Q443" i="7"/>
  <c r="M427" i="7"/>
  <c r="W427" i="7" s="1"/>
  <c r="M430" i="7"/>
  <c r="W430" i="7" s="1"/>
  <c r="M431" i="7"/>
  <c r="W431" i="7" s="1"/>
  <c r="L242" i="7"/>
  <c r="V242" i="7" s="1"/>
  <c r="L243" i="7"/>
  <c r="V243" i="7" s="1"/>
  <c r="K327" i="7"/>
  <c r="U327" i="7" s="1"/>
  <c r="K331" i="7"/>
  <c r="U331" i="7" s="1"/>
  <c r="K319" i="7"/>
  <c r="U319" i="7" s="1"/>
  <c r="M396" i="7"/>
  <c r="W396" i="7" s="1"/>
  <c r="M397" i="7"/>
  <c r="W397" i="7" s="1"/>
  <c r="M398" i="7"/>
  <c r="W398" i="7" s="1"/>
  <c r="K383" i="7"/>
  <c r="U383" i="7" s="1"/>
  <c r="K381" i="7"/>
  <c r="U381" i="7" s="1"/>
  <c r="K382" i="7"/>
  <c r="U382" i="7" s="1"/>
  <c r="K380" i="7"/>
  <c r="U380" i="7" s="1"/>
  <c r="G70" i="8"/>
  <c r="L81" i="8" s="1"/>
  <c r="V81" i="8" s="1"/>
  <c r="I73" i="8"/>
  <c r="S73" i="8" s="1"/>
  <c r="I71" i="8"/>
  <c r="S71" i="8" s="1"/>
  <c r="I81" i="8"/>
  <c r="S81" i="8" s="1"/>
  <c r="I87" i="8"/>
  <c r="S87" i="8" s="1"/>
  <c r="I120" i="8"/>
  <c r="S120" i="8" s="1"/>
  <c r="I128" i="8"/>
  <c r="S128" i="8" s="1"/>
  <c r="I152" i="8"/>
  <c r="S152" i="8" s="1"/>
  <c r="I154" i="8"/>
  <c r="S154" i="8" s="1"/>
  <c r="I89" i="8"/>
  <c r="S89" i="8" s="1"/>
  <c r="I111" i="8"/>
  <c r="S111" i="8" s="1"/>
  <c r="L77" i="8"/>
  <c r="V77" i="8" s="1"/>
  <c r="L78" i="8"/>
  <c r="V78" i="8" s="1"/>
  <c r="L79" i="8"/>
  <c r="V79" i="8" s="1"/>
  <c r="L80" i="8"/>
  <c r="V80" i="8" s="1"/>
  <c r="L74" i="8"/>
  <c r="V74" i="8" s="1"/>
  <c r="L76" i="8"/>
  <c r="V76" i="8" s="1"/>
  <c r="Q335" i="7"/>
  <c r="S335" i="7"/>
  <c r="M70" i="8"/>
  <c r="M73" i="8"/>
  <c r="W73" i="8" s="1"/>
  <c r="M71" i="8"/>
  <c r="W71" i="8" s="1"/>
  <c r="M81" i="8"/>
  <c r="W81" i="8" s="1"/>
  <c r="M120" i="8"/>
  <c r="W120" i="8" s="1"/>
  <c r="M128" i="8"/>
  <c r="W128" i="8" s="1"/>
  <c r="M152" i="8"/>
  <c r="W152" i="8" s="1"/>
  <c r="M154" i="8"/>
  <c r="W154" i="8" s="1"/>
  <c r="M87" i="8"/>
  <c r="W87" i="8" s="1"/>
  <c r="M89" i="8"/>
  <c r="W89" i="8" s="1"/>
  <c r="M111" i="8"/>
  <c r="W111" i="8" s="1"/>
  <c r="L391" i="7"/>
  <c r="V391" i="7" s="1"/>
  <c r="L393" i="7"/>
  <c r="V393" i="7" s="1"/>
  <c r="L170" i="8"/>
  <c r="V170" i="8" s="1"/>
  <c r="L171" i="8"/>
  <c r="V171" i="8" s="1"/>
  <c r="L172" i="8"/>
  <c r="V172" i="8" s="1"/>
  <c r="L173" i="8"/>
  <c r="V173" i="8" s="1"/>
  <c r="L174" i="8"/>
  <c r="V174" i="8" s="1"/>
  <c r="L175" i="8"/>
  <c r="V175" i="8" s="1"/>
  <c r="L176" i="8"/>
  <c r="V176" i="8" s="1"/>
  <c r="L177" i="8"/>
  <c r="V177" i="8" s="1"/>
  <c r="L82" i="8"/>
  <c r="V82" i="8" s="1"/>
  <c r="F156" i="8"/>
  <c r="K157" i="8" s="1"/>
  <c r="U157" i="8" s="1"/>
  <c r="K197" i="8"/>
  <c r="U197" i="8" s="1"/>
  <c r="K205" i="8"/>
  <c r="U205" i="8" s="1"/>
  <c r="K213" i="8"/>
  <c r="U213" i="8" s="1"/>
  <c r="K215" i="8"/>
  <c r="U215" i="8" s="1"/>
  <c r="K217" i="8"/>
  <c r="U217" i="8" s="1"/>
  <c r="K225" i="8"/>
  <c r="U225" i="8" s="1"/>
  <c r="K235" i="8"/>
  <c r="U235" i="8" s="1"/>
  <c r="K253" i="8"/>
  <c r="U253" i="8" s="1"/>
  <c r="K158" i="8"/>
  <c r="U158" i="8" s="1"/>
  <c r="K167" i="8"/>
  <c r="U167" i="8" s="1"/>
  <c r="K168" i="8"/>
  <c r="U168" i="8" s="1"/>
  <c r="K169" i="8"/>
  <c r="U169" i="8" s="1"/>
  <c r="K178" i="8"/>
  <c r="U178" i="8" s="1"/>
  <c r="K179" i="8"/>
  <c r="U179" i="8" s="1"/>
  <c r="K184" i="8"/>
  <c r="U184" i="8" s="1"/>
  <c r="K188" i="8"/>
  <c r="U188" i="8" s="1"/>
  <c r="K196" i="8"/>
  <c r="U196" i="8" s="1"/>
  <c r="K212" i="8"/>
  <c r="U212" i="8" s="1"/>
  <c r="K214" i="8"/>
  <c r="U214" i="8" s="1"/>
  <c r="K216" i="8"/>
  <c r="U216" i="8" s="1"/>
  <c r="K244" i="8"/>
  <c r="U244" i="8" s="1"/>
  <c r="K260" i="8"/>
  <c r="U260" i="8" s="1"/>
  <c r="K261" i="8"/>
  <c r="U261" i="8" s="1"/>
  <c r="K259" i="8"/>
  <c r="U259" i="8" s="1"/>
  <c r="L418" i="7"/>
  <c r="V418" i="7" s="1"/>
  <c r="L415" i="7"/>
  <c r="V415" i="7" s="1"/>
  <c r="L417" i="7"/>
  <c r="V417" i="7" s="1"/>
  <c r="K81" i="8"/>
  <c r="U81" i="8" s="1"/>
  <c r="K87" i="8"/>
  <c r="U87" i="8" s="1"/>
  <c r="K111" i="8"/>
  <c r="U111" i="8" s="1"/>
  <c r="K120" i="8"/>
  <c r="U120" i="8" s="1"/>
  <c r="K128" i="8"/>
  <c r="U128" i="8" s="1"/>
  <c r="K152" i="8"/>
  <c r="U152" i="8" s="1"/>
  <c r="K154" i="8"/>
  <c r="U154" i="8" s="1"/>
  <c r="L112" i="8"/>
  <c r="V112" i="8" s="1"/>
  <c r="L113" i="8"/>
  <c r="V113" i="8" s="1"/>
  <c r="L114" i="8"/>
  <c r="V114" i="8" s="1"/>
  <c r="L115" i="8"/>
  <c r="V115" i="8" s="1"/>
  <c r="L116" i="8"/>
  <c r="V116" i="8" s="1"/>
  <c r="L117" i="8"/>
  <c r="V117" i="8" s="1"/>
  <c r="L118" i="8"/>
  <c r="V118" i="8" s="1"/>
  <c r="L119" i="8"/>
  <c r="V119" i="8" s="1"/>
  <c r="D156" i="8"/>
  <c r="I269" i="8" s="1"/>
  <c r="S269" i="8" s="1"/>
  <c r="G157" i="8"/>
  <c r="L220" i="8" s="1"/>
  <c r="V220" i="8" s="1"/>
  <c r="I196" i="8"/>
  <c r="S196" i="8" s="1"/>
  <c r="I200" i="8"/>
  <c r="S200" i="8" s="1"/>
  <c r="I212" i="8"/>
  <c r="S212" i="8" s="1"/>
  <c r="I214" i="8"/>
  <c r="S214" i="8" s="1"/>
  <c r="I216" i="8"/>
  <c r="S216" i="8" s="1"/>
  <c r="I220" i="8"/>
  <c r="S220" i="8" s="1"/>
  <c r="I226" i="8"/>
  <c r="S226" i="8" s="1"/>
  <c r="I244" i="8"/>
  <c r="S244" i="8" s="1"/>
  <c r="I259" i="8"/>
  <c r="S259" i="8" s="1"/>
  <c r="I260" i="8"/>
  <c r="S260" i="8" s="1"/>
  <c r="I158" i="8"/>
  <c r="S158" i="8" s="1"/>
  <c r="I167" i="8"/>
  <c r="S167" i="8" s="1"/>
  <c r="I168" i="8"/>
  <c r="S168" i="8" s="1"/>
  <c r="I169" i="8"/>
  <c r="S169" i="8" s="1"/>
  <c r="I178" i="8"/>
  <c r="S178" i="8" s="1"/>
  <c r="I179" i="8"/>
  <c r="S179" i="8" s="1"/>
  <c r="I184" i="8"/>
  <c r="S184" i="8" s="1"/>
  <c r="I188" i="8"/>
  <c r="S188" i="8" s="1"/>
  <c r="I197" i="8"/>
  <c r="S197" i="8" s="1"/>
  <c r="I205" i="8"/>
  <c r="S205" i="8" s="1"/>
  <c r="I213" i="8"/>
  <c r="S213" i="8" s="1"/>
  <c r="I215" i="8"/>
  <c r="S215" i="8" s="1"/>
  <c r="I217" i="8"/>
  <c r="S217" i="8" s="1"/>
  <c r="I225" i="8"/>
  <c r="S225" i="8" s="1"/>
  <c r="I253" i="8"/>
  <c r="S253" i="8" s="1"/>
  <c r="I235" i="8"/>
  <c r="S235" i="8" s="1"/>
  <c r="L253" i="8"/>
  <c r="V253" i="8" s="1"/>
  <c r="L254" i="8"/>
  <c r="V254" i="8" s="1"/>
  <c r="L255" i="8"/>
  <c r="V255" i="8" s="1"/>
  <c r="L256" i="8"/>
  <c r="V256" i="8" s="1"/>
  <c r="L258" i="8"/>
  <c r="V258" i="8" s="1"/>
  <c r="L257" i="8"/>
  <c r="V257" i="8" s="1"/>
  <c r="L324" i="7"/>
  <c r="V324" i="7" s="1"/>
  <c r="L325" i="7"/>
  <c r="V325" i="7" s="1"/>
  <c r="L326" i="7"/>
  <c r="V326" i="7" s="1"/>
  <c r="L409" i="8"/>
  <c r="V409" i="8" s="1"/>
  <c r="L410" i="8"/>
  <c r="V410" i="8" s="1"/>
  <c r="L411" i="8"/>
  <c r="V411" i="8" s="1"/>
  <c r="L487" i="8"/>
  <c r="V487" i="8" s="1"/>
  <c r="L488" i="8"/>
  <c r="V488" i="8" s="1"/>
  <c r="M315" i="9"/>
  <c r="W315" i="9" s="1"/>
  <c r="M316" i="9"/>
  <c r="W316" i="9" s="1"/>
  <c r="M317" i="9"/>
  <c r="W317" i="9" s="1"/>
  <c r="M323" i="9"/>
  <c r="W323" i="9" s="1"/>
  <c r="M324" i="9"/>
  <c r="W324" i="9" s="1"/>
  <c r="M325" i="9"/>
  <c r="W325" i="9" s="1"/>
  <c r="M332" i="9"/>
  <c r="W332" i="9" s="1"/>
  <c r="M333" i="9"/>
  <c r="W333" i="9" s="1"/>
  <c r="M334" i="9"/>
  <c r="W334" i="9" s="1"/>
  <c r="M335" i="9"/>
  <c r="W335" i="9" s="1"/>
  <c r="M336" i="9"/>
  <c r="W336" i="9" s="1"/>
  <c r="M337" i="9"/>
  <c r="W337" i="9" s="1"/>
  <c r="M338" i="9"/>
  <c r="W338" i="9" s="1"/>
  <c r="M339" i="9"/>
  <c r="W339" i="9" s="1"/>
  <c r="M340" i="9"/>
  <c r="W340" i="9" s="1"/>
  <c r="M341" i="9"/>
  <c r="W341" i="9" s="1"/>
  <c r="M342" i="9"/>
  <c r="W342" i="9" s="1"/>
  <c r="M343" i="9"/>
  <c r="W343" i="9" s="1"/>
  <c r="L415" i="8"/>
  <c r="V415" i="8" s="1"/>
  <c r="L416" i="8"/>
  <c r="V416" i="8" s="1"/>
  <c r="L417" i="8"/>
  <c r="V417" i="8" s="1"/>
  <c r="L418" i="8"/>
  <c r="V418" i="8" s="1"/>
  <c r="L419" i="8"/>
  <c r="V419" i="8" s="1"/>
  <c r="L420" i="8"/>
  <c r="V420" i="8" s="1"/>
  <c r="L421" i="8"/>
  <c r="V421" i="8" s="1"/>
  <c r="L422" i="8"/>
  <c r="V422" i="8" s="1"/>
  <c r="L423" i="8"/>
  <c r="V423" i="8" s="1"/>
  <c r="L424" i="8"/>
  <c r="V424" i="8" s="1"/>
  <c r="L425" i="8"/>
  <c r="V425" i="8" s="1"/>
  <c r="L426" i="8"/>
  <c r="V426" i="8" s="1"/>
  <c r="L427" i="8"/>
  <c r="V427" i="8" s="1"/>
  <c r="L428" i="8"/>
  <c r="V428" i="8" s="1"/>
  <c r="L429" i="8"/>
  <c r="V429" i="8" s="1"/>
  <c r="L430" i="8"/>
  <c r="V430" i="8" s="1"/>
  <c r="L431" i="8"/>
  <c r="V431" i="8" s="1"/>
  <c r="L432" i="8"/>
  <c r="V432" i="8" s="1"/>
  <c r="L433" i="8"/>
  <c r="V433" i="8" s="1"/>
  <c r="L434" i="8"/>
  <c r="V434" i="8" s="1"/>
  <c r="L435" i="8"/>
  <c r="V435" i="8" s="1"/>
  <c r="L436" i="8"/>
  <c r="V436" i="8" s="1"/>
  <c r="L437" i="8"/>
  <c r="V437" i="8" s="1"/>
  <c r="L438" i="8"/>
  <c r="V438" i="8" s="1"/>
  <c r="L439" i="8"/>
  <c r="V439" i="8" s="1"/>
  <c r="L440" i="8"/>
  <c r="V440" i="8" s="1"/>
  <c r="L441" i="8"/>
  <c r="V441" i="8" s="1"/>
  <c r="L442" i="8"/>
  <c r="V442" i="8" s="1"/>
  <c r="L443" i="8"/>
  <c r="V443" i="8" s="1"/>
  <c r="L444" i="8"/>
  <c r="V444" i="8" s="1"/>
  <c r="L445" i="8"/>
  <c r="V445" i="8" s="1"/>
  <c r="L446" i="8"/>
  <c r="V446" i="8" s="1"/>
  <c r="L447" i="8"/>
  <c r="V447" i="8" s="1"/>
  <c r="L448" i="8"/>
  <c r="V448" i="8" s="1"/>
  <c r="L449" i="8"/>
  <c r="V449" i="8" s="1"/>
  <c r="L450" i="8"/>
  <c r="V450" i="8" s="1"/>
  <c r="L451" i="8"/>
  <c r="V451" i="8" s="1"/>
  <c r="L458" i="8"/>
  <c r="V458" i="8" s="1"/>
  <c r="L460" i="8"/>
  <c r="V460" i="8" s="1"/>
  <c r="L461" i="8"/>
  <c r="V461" i="8" s="1"/>
  <c r="L463" i="8"/>
  <c r="V463" i="8" s="1"/>
  <c r="L464" i="8"/>
  <c r="V464" i="8" s="1"/>
  <c r="L466" i="8"/>
  <c r="V466" i="8" s="1"/>
  <c r="L467" i="8"/>
  <c r="V467" i="8" s="1"/>
  <c r="L469" i="8"/>
  <c r="V469" i="8" s="1"/>
  <c r="L470" i="8"/>
  <c r="V470" i="8" s="1"/>
  <c r="L471" i="8"/>
  <c r="V471" i="8" s="1"/>
  <c r="L472" i="8"/>
  <c r="V472" i="8" s="1"/>
  <c r="L473" i="8"/>
  <c r="V473" i="8" s="1"/>
  <c r="L474" i="8"/>
  <c r="V474" i="8" s="1"/>
  <c r="L475" i="8"/>
  <c r="V475" i="8" s="1"/>
  <c r="L476" i="8"/>
  <c r="V476" i="8" s="1"/>
  <c r="L477" i="8"/>
  <c r="V477" i="8" s="1"/>
  <c r="L97" i="9"/>
  <c r="V97" i="9" s="1"/>
  <c r="L98" i="9"/>
  <c r="V98" i="9" s="1"/>
  <c r="L99" i="9"/>
  <c r="V99" i="9" s="1"/>
  <c r="L100" i="9"/>
  <c r="V100" i="9" s="1"/>
  <c r="L101" i="9"/>
  <c r="V101" i="9" s="1"/>
  <c r="L102" i="9"/>
  <c r="V102" i="9" s="1"/>
  <c r="L103" i="9"/>
  <c r="V103" i="9" s="1"/>
  <c r="L104" i="9"/>
  <c r="V104" i="9" s="1"/>
  <c r="L105" i="9"/>
  <c r="V105" i="9" s="1"/>
  <c r="L106" i="9"/>
  <c r="V106" i="9" s="1"/>
  <c r="L107" i="9"/>
  <c r="V107" i="9" s="1"/>
  <c r="L108" i="9"/>
  <c r="V108" i="9" s="1"/>
  <c r="L109" i="9"/>
  <c r="V109" i="9" s="1"/>
  <c r="L110" i="9"/>
  <c r="V110" i="9" s="1"/>
  <c r="L111" i="9"/>
  <c r="V111" i="9" s="1"/>
  <c r="L112" i="9"/>
  <c r="V112" i="9" s="1"/>
  <c r="L113" i="9"/>
  <c r="V113" i="9" s="1"/>
  <c r="L114" i="9"/>
  <c r="V114" i="9" s="1"/>
  <c r="L115" i="9"/>
  <c r="V115" i="9" s="1"/>
  <c r="L116" i="9"/>
  <c r="V116" i="9" s="1"/>
  <c r="L117" i="9"/>
  <c r="V117" i="9" s="1"/>
  <c r="L118" i="9"/>
  <c r="V118" i="9" s="1"/>
  <c r="L119" i="9"/>
  <c r="V119" i="9" s="1"/>
  <c r="L120" i="9"/>
  <c r="V120" i="9" s="1"/>
  <c r="L121" i="9"/>
  <c r="V121" i="9" s="1"/>
  <c r="L122" i="9"/>
  <c r="V122" i="9" s="1"/>
  <c r="L123" i="9"/>
  <c r="V123" i="9" s="1"/>
  <c r="L124" i="9"/>
  <c r="V124" i="9" s="1"/>
  <c r="L125" i="9"/>
  <c r="V125" i="9" s="1"/>
  <c r="L126" i="9"/>
  <c r="V126" i="9" s="1"/>
  <c r="L127" i="9"/>
  <c r="V127" i="9" s="1"/>
  <c r="L128" i="9"/>
  <c r="V128" i="9" s="1"/>
  <c r="L200" i="9"/>
  <c r="V200" i="9" s="1"/>
  <c r="L201" i="9"/>
  <c r="V201" i="9" s="1"/>
  <c r="L202" i="9"/>
  <c r="V202" i="9" s="1"/>
  <c r="L326" i="9"/>
  <c r="V326" i="9" s="1"/>
  <c r="L328" i="9"/>
  <c r="V328" i="9" s="1"/>
  <c r="L86" i="9"/>
  <c r="V86" i="9" s="1"/>
  <c r="L84" i="9"/>
  <c r="V84" i="9" s="1"/>
  <c r="Q308" i="9"/>
  <c r="Q5" i="11"/>
  <c r="L6" i="6"/>
  <c r="L7" i="6"/>
  <c r="Q24" i="7"/>
  <c r="S24" i="7"/>
  <c r="J119" i="7"/>
  <c r="T119" i="7" s="1"/>
  <c r="J118" i="7"/>
  <c r="J125" i="7"/>
  <c r="T125" i="7" s="1"/>
  <c r="J193" i="7"/>
  <c r="T193" i="7" s="1"/>
  <c r="J141" i="7"/>
  <c r="T141" i="7" s="1"/>
  <c r="J233" i="7"/>
  <c r="T233" i="7" s="1"/>
  <c r="J195" i="7"/>
  <c r="T195" i="7" s="1"/>
  <c r="I7" i="7"/>
  <c r="S7" i="7" s="1"/>
  <c r="I10" i="7"/>
  <c r="S10" i="7" s="1"/>
  <c r="I12" i="7"/>
  <c r="S12" i="7" s="1"/>
  <c r="I14" i="7"/>
  <c r="S14" i="7" s="1"/>
  <c r="I17" i="7"/>
  <c r="S17" i="7" s="1"/>
  <c r="I46" i="7"/>
  <c r="S46" i="7" s="1"/>
  <c r="I49" i="7"/>
  <c r="S49" i="7" s="1"/>
  <c r="I55" i="7"/>
  <c r="S55" i="7" s="1"/>
  <c r="I74" i="7"/>
  <c r="S74" i="7" s="1"/>
  <c r="I78" i="7"/>
  <c r="S78" i="7" s="1"/>
  <c r="I82" i="7"/>
  <c r="S82" i="7" s="1"/>
  <c r="I84" i="7"/>
  <c r="S84" i="7" s="1"/>
  <c r="I86" i="7"/>
  <c r="S86" i="7" s="1"/>
  <c r="I93" i="7"/>
  <c r="S93" i="7" s="1"/>
  <c r="I95" i="7"/>
  <c r="S95" i="7" s="1"/>
  <c r="G6" i="7"/>
  <c r="L95" i="7" s="1"/>
  <c r="V95" i="7" s="1"/>
  <c r="L28" i="7"/>
  <c r="V28" i="7" s="1"/>
  <c r="L35" i="7"/>
  <c r="V35" i="7" s="1"/>
  <c r="L18" i="7"/>
  <c r="V18" i="7" s="1"/>
  <c r="L19" i="7"/>
  <c r="V19" i="7" s="1"/>
  <c r="L20" i="7"/>
  <c r="V20" i="7" s="1"/>
  <c r="L21" i="7"/>
  <c r="V21" i="7" s="1"/>
  <c r="L22" i="7"/>
  <c r="V22" i="7" s="1"/>
  <c r="L23" i="7"/>
  <c r="V23" i="7" s="1"/>
  <c r="M313" i="7"/>
  <c r="M315" i="7"/>
  <c r="W315" i="7" s="1"/>
  <c r="M316" i="7"/>
  <c r="W316" i="7" s="1"/>
  <c r="M317" i="7"/>
  <c r="W317" i="7" s="1"/>
  <c r="I349" i="7"/>
  <c r="S349" i="7" s="1"/>
  <c r="I354" i="7"/>
  <c r="S354" i="7" s="1"/>
  <c r="I355" i="7"/>
  <c r="S355" i="7" s="1"/>
  <c r="I368" i="7"/>
  <c r="S368" i="7" s="1"/>
  <c r="I373" i="7"/>
  <c r="S373" i="7" s="1"/>
  <c r="I374" i="7"/>
  <c r="S374" i="7" s="1"/>
  <c r="G349" i="7"/>
  <c r="K245" i="7"/>
  <c r="U245" i="7" s="1"/>
  <c r="K266" i="7"/>
  <c r="U266" i="7" s="1"/>
  <c r="K284" i="7"/>
  <c r="U284" i="7" s="1"/>
  <c r="K240" i="7"/>
  <c r="K264" i="7"/>
  <c r="U264" i="7" s="1"/>
  <c r="K282" i="7"/>
  <c r="U282" i="7" s="1"/>
  <c r="K268" i="7"/>
  <c r="U268" i="7" s="1"/>
  <c r="K270" i="7"/>
  <c r="U270" i="7" s="1"/>
  <c r="K286" i="7"/>
  <c r="U286" i="7" s="1"/>
  <c r="K288" i="7"/>
  <c r="U288" i="7" s="1"/>
  <c r="I33" i="8"/>
  <c r="S33" i="8" s="1"/>
  <c r="K46" i="8"/>
  <c r="U46" i="8" s="1"/>
  <c r="K47" i="8"/>
  <c r="U47" i="8" s="1"/>
  <c r="K48" i="8"/>
  <c r="U48" i="8" s="1"/>
  <c r="K49" i="8"/>
  <c r="U49" i="8" s="1"/>
  <c r="K50" i="8"/>
  <c r="U50" i="8" s="1"/>
  <c r="K51" i="8"/>
  <c r="U51" i="8" s="1"/>
  <c r="K52" i="8"/>
  <c r="U52" i="8" s="1"/>
  <c r="K53" i="8"/>
  <c r="U53" i="8" s="1"/>
  <c r="K54" i="8"/>
  <c r="U54" i="8" s="1"/>
  <c r="K55" i="8"/>
  <c r="U55" i="8" s="1"/>
  <c r="K56" i="8"/>
  <c r="U56" i="8" s="1"/>
  <c r="K57" i="8"/>
  <c r="U57" i="8" s="1"/>
  <c r="K58" i="8"/>
  <c r="U58" i="8" s="1"/>
  <c r="K59" i="8"/>
  <c r="U59" i="8" s="1"/>
  <c r="K60" i="8"/>
  <c r="U60" i="8" s="1"/>
  <c r="K61" i="8"/>
  <c r="U61" i="8" s="1"/>
  <c r="M23" i="6"/>
  <c r="M42" i="6"/>
  <c r="K36" i="7"/>
  <c r="U36" i="7" s="1"/>
  <c r="K25" i="7"/>
  <c r="U25" i="7" s="1"/>
  <c r="K28" i="7"/>
  <c r="U28" i="7" s="1"/>
  <c r="K35" i="7"/>
  <c r="U35" i="7" s="1"/>
  <c r="K24" i="7"/>
  <c r="U24" i="7" s="1"/>
  <c r="I110" i="7"/>
  <c r="S110" i="7" s="1"/>
  <c r="G110" i="7"/>
  <c r="J297" i="7"/>
  <c r="T297" i="7" s="1"/>
  <c r="J306" i="7"/>
  <c r="T306" i="7" s="1"/>
  <c r="J304" i="7"/>
  <c r="T304" i="7" s="1"/>
  <c r="J313" i="7"/>
  <c r="T313" i="7" s="1"/>
  <c r="J379" i="7"/>
  <c r="T379" i="7" s="1"/>
  <c r="J308" i="7"/>
  <c r="T308" i="7" s="1"/>
  <c r="J335" i="7"/>
  <c r="T335" i="7" s="1"/>
  <c r="J290" i="7"/>
  <c r="T290" i="7" s="1"/>
  <c r="J439" i="7"/>
  <c r="T439" i="7" s="1"/>
  <c r="G4" i="6"/>
  <c r="L23" i="6" s="1"/>
  <c r="I23" i="6"/>
  <c r="I42" i="6"/>
  <c r="M142" i="7"/>
  <c r="W142" i="7" s="1"/>
  <c r="M143" i="7"/>
  <c r="W143" i="7" s="1"/>
  <c r="M144" i="7"/>
  <c r="W144" i="7" s="1"/>
  <c r="M145" i="7"/>
  <c r="W145" i="7" s="1"/>
  <c r="M146" i="7"/>
  <c r="W146" i="7" s="1"/>
  <c r="M147" i="7"/>
  <c r="W147" i="7" s="1"/>
  <c r="M148" i="7"/>
  <c r="W148" i="7" s="1"/>
  <c r="M149" i="7"/>
  <c r="W149" i="7" s="1"/>
  <c r="M165" i="7"/>
  <c r="W165" i="7" s="1"/>
  <c r="M170" i="7"/>
  <c r="W170" i="7" s="1"/>
  <c r="M171" i="7"/>
  <c r="W171" i="7" s="1"/>
  <c r="M172" i="7"/>
  <c r="W172" i="7" s="1"/>
  <c r="M173" i="7"/>
  <c r="W173" i="7" s="1"/>
  <c r="M174" i="7"/>
  <c r="W174" i="7" s="1"/>
  <c r="M175" i="7"/>
  <c r="W175" i="7" s="1"/>
  <c r="M176" i="7"/>
  <c r="W176" i="7" s="1"/>
  <c r="M177" i="7"/>
  <c r="W177" i="7" s="1"/>
  <c r="M178" i="7"/>
  <c r="W178" i="7" s="1"/>
  <c r="M179" i="7"/>
  <c r="W179" i="7" s="1"/>
  <c r="M180" i="7"/>
  <c r="W180" i="7" s="1"/>
  <c r="M181" i="7"/>
  <c r="W181" i="7" s="1"/>
  <c r="M182" i="7"/>
  <c r="W182" i="7" s="1"/>
  <c r="M183" i="7"/>
  <c r="W183" i="7" s="1"/>
  <c r="M184" i="7"/>
  <c r="W184" i="7" s="1"/>
  <c r="M185" i="7"/>
  <c r="W185" i="7" s="1"/>
  <c r="M186" i="7"/>
  <c r="W186" i="7" s="1"/>
  <c r="M187" i="7"/>
  <c r="W187" i="7" s="1"/>
  <c r="M188" i="7"/>
  <c r="W188" i="7" s="1"/>
  <c r="M189" i="7"/>
  <c r="W189" i="7" s="1"/>
  <c r="M190" i="7"/>
  <c r="W190" i="7" s="1"/>
  <c r="M191" i="7"/>
  <c r="W191" i="7" s="1"/>
  <c r="M192" i="7"/>
  <c r="W192" i="7" s="1"/>
  <c r="L63" i="7"/>
  <c r="V63" i="7" s="1"/>
  <c r="L64" i="7"/>
  <c r="V64" i="7" s="1"/>
  <c r="L69" i="7"/>
  <c r="V69" i="7" s="1"/>
  <c r="L70" i="7"/>
  <c r="V70" i="7" s="1"/>
  <c r="L71" i="7"/>
  <c r="V71" i="7" s="1"/>
  <c r="L72" i="7"/>
  <c r="V72" i="7" s="1"/>
  <c r="L73" i="7"/>
  <c r="V73" i="7" s="1"/>
  <c r="L15" i="7"/>
  <c r="V15" i="7" s="1"/>
  <c r="L16" i="7"/>
  <c r="V16" i="7" s="1"/>
  <c r="L106" i="7"/>
  <c r="V106" i="7" s="1"/>
  <c r="L107" i="7"/>
  <c r="V107" i="7" s="1"/>
  <c r="L116" i="7"/>
  <c r="V116" i="7" s="1"/>
  <c r="L117" i="7"/>
  <c r="V117" i="7" s="1"/>
  <c r="Q249" i="7"/>
  <c r="Q291" i="7"/>
  <c r="N290" i="7"/>
  <c r="Q299" i="7"/>
  <c r="S299" i="7"/>
  <c r="I318" i="7"/>
  <c r="G318" i="7"/>
  <c r="L323" i="7" s="1"/>
  <c r="V323" i="7" s="1"/>
  <c r="M335" i="7"/>
  <c r="W335" i="7" s="1"/>
  <c r="M346" i="7"/>
  <c r="W346" i="7" s="1"/>
  <c r="M347" i="7"/>
  <c r="W347" i="7" s="1"/>
  <c r="M348" i="7"/>
  <c r="W348" i="7" s="1"/>
  <c r="L96" i="7"/>
  <c r="V96" i="7" s="1"/>
  <c r="L97" i="7"/>
  <c r="V97" i="7" s="1"/>
  <c r="L98" i="7"/>
  <c r="V98" i="7" s="1"/>
  <c r="L99" i="7"/>
  <c r="V99" i="7" s="1"/>
  <c r="L100" i="7"/>
  <c r="V100" i="7" s="1"/>
  <c r="L101" i="7"/>
  <c r="V101" i="7" s="1"/>
  <c r="L102" i="7"/>
  <c r="V102" i="7" s="1"/>
  <c r="L103" i="7"/>
  <c r="V103" i="7" s="1"/>
  <c r="L104" i="7"/>
  <c r="V104" i="7" s="1"/>
  <c r="I256" i="7"/>
  <c r="S256" i="7" s="1"/>
  <c r="I257" i="7"/>
  <c r="S257" i="7" s="1"/>
  <c r="I258" i="7"/>
  <c r="S258" i="7" s="1"/>
  <c r="I259" i="7"/>
  <c r="S259" i="7" s="1"/>
  <c r="I260" i="7"/>
  <c r="S260" i="7" s="1"/>
  <c r="I261" i="7"/>
  <c r="S261" i="7" s="1"/>
  <c r="I262" i="7"/>
  <c r="S262" i="7" s="1"/>
  <c r="I263" i="7"/>
  <c r="S263" i="7" s="1"/>
  <c r="G254" i="7"/>
  <c r="M399" i="7"/>
  <c r="W399" i="7" s="1"/>
  <c r="M401" i="7"/>
  <c r="W401" i="7" s="1"/>
  <c r="M402" i="7"/>
  <c r="W402" i="7" s="1"/>
  <c r="M403" i="7"/>
  <c r="W403" i="7" s="1"/>
  <c r="L126" i="7"/>
  <c r="V126" i="7" s="1"/>
  <c r="L127" i="7"/>
  <c r="V127" i="7" s="1"/>
  <c r="L128" i="7"/>
  <c r="V128" i="7" s="1"/>
  <c r="L129" i="7"/>
  <c r="V129" i="7" s="1"/>
  <c r="L130" i="7"/>
  <c r="V130" i="7" s="1"/>
  <c r="L131" i="7"/>
  <c r="V131" i="7" s="1"/>
  <c r="L132" i="7"/>
  <c r="V132" i="7" s="1"/>
  <c r="L133" i="7"/>
  <c r="V133" i="7" s="1"/>
  <c r="L134" i="7"/>
  <c r="V134" i="7" s="1"/>
  <c r="L135" i="7"/>
  <c r="V135" i="7" s="1"/>
  <c r="L136" i="7"/>
  <c r="V136" i="7" s="1"/>
  <c r="L137" i="7"/>
  <c r="V137" i="7" s="1"/>
  <c r="L138" i="7"/>
  <c r="V138" i="7" s="1"/>
  <c r="L139" i="7"/>
  <c r="V139" i="7" s="1"/>
  <c r="L140" i="7"/>
  <c r="V140" i="7" s="1"/>
  <c r="L320" i="7"/>
  <c r="V320" i="7" s="1"/>
  <c r="L321" i="7"/>
  <c r="V321" i="7" s="1"/>
  <c r="L322" i="7"/>
  <c r="V322" i="7" s="1"/>
  <c r="L350" i="7"/>
  <c r="V350" i="7" s="1"/>
  <c r="L351" i="7"/>
  <c r="V351" i="7" s="1"/>
  <c r="L352" i="7"/>
  <c r="V352" i="7" s="1"/>
  <c r="L353" i="7"/>
  <c r="V353" i="7" s="1"/>
  <c r="I394" i="7"/>
  <c r="I396" i="7"/>
  <c r="S396" i="7" s="1"/>
  <c r="I397" i="7"/>
  <c r="S397" i="7" s="1"/>
  <c r="I398" i="7"/>
  <c r="S398" i="7" s="1"/>
  <c r="G394" i="7"/>
  <c r="Q425" i="7"/>
  <c r="S425" i="7"/>
  <c r="L120" i="7"/>
  <c r="V120" i="7" s="1"/>
  <c r="L121" i="7"/>
  <c r="V121" i="7" s="1"/>
  <c r="L122" i="7"/>
  <c r="V122" i="7" s="1"/>
  <c r="L123" i="7"/>
  <c r="V123" i="7" s="1"/>
  <c r="L124" i="7"/>
  <c r="V124" i="7" s="1"/>
  <c r="Q318" i="7"/>
  <c r="S318" i="7"/>
  <c r="K355" i="7"/>
  <c r="U355" i="7" s="1"/>
  <c r="K368" i="7"/>
  <c r="U368" i="7" s="1"/>
  <c r="K375" i="7"/>
  <c r="U375" i="7" s="1"/>
  <c r="K356" i="7"/>
  <c r="U356" i="7" s="1"/>
  <c r="K369" i="7"/>
  <c r="U369" i="7" s="1"/>
  <c r="K350" i="7"/>
  <c r="U350" i="7" s="1"/>
  <c r="K360" i="7"/>
  <c r="U360" i="7" s="1"/>
  <c r="K373" i="7"/>
  <c r="U373" i="7" s="1"/>
  <c r="K364" i="7"/>
  <c r="U364" i="7" s="1"/>
  <c r="K374" i="7"/>
  <c r="U374" i="7" s="1"/>
  <c r="K354" i="7"/>
  <c r="U354" i="7" s="1"/>
  <c r="M384" i="7"/>
  <c r="W384" i="7" s="1"/>
  <c r="M386" i="7"/>
  <c r="W386" i="7" s="1"/>
  <c r="M387" i="7"/>
  <c r="W387" i="7" s="1"/>
  <c r="M388" i="7"/>
  <c r="W388" i="7" s="1"/>
  <c r="K393" i="7"/>
  <c r="U393" i="7" s="1"/>
  <c r="K392" i="7"/>
  <c r="U392" i="7" s="1"/>
  <c r="K390" i="7"/>
  <c r="U390" i="7" s="1"/>
  <c r="K391" i="7"/>
  <c r="U391" i="7" s="1"/>
  <c r="Q394" i="7"/>
  <c r="S394" i="7"/>
  <c r="Q70" i="8"/>
  <c r="L199" i="7"/>
  <c r="V199" i="7" s="1"/>
  <c r="L203" i="7"/>
  <c r="V203" i="7" s="1"/>
  <c r="L207" i="7"/>
  <c r="V207" i="7" s="1"/>
  <c r="L211" i="7"/>
  <c r="V211" i="7" s="1"/>
  <c r="L215" i="7"/>
  <c r="V215" i="7" s="1"/>
  <c r="L219" i="7"/>
  <c r="V219" i="7" s="1"/>
  <c r="L222" i="7"/>
  <c r="V222" i="7" s="1"/>
  <c r="L223" i="7"/>
  <c r="V223" i="7" s="1"/>
  <c r="L224" i="7"/>
  <c r="V224" i="7" s="1"/>
  <c r="L225" i="7"/>
  <c r="V225" i="7" s="1"/>
  <c r="L226" i="7"/>
  <c r="V226" i="7" s="1"/>
  <c r="L227" i="7"/>
  <c r="V227" i="7" s="1"/>
  <c r="L228" i="7"/>
  <c r="V228" i="7" s="1"/>
  <c r="L229" i="7"/>
  <c r="V229" i="7" s="1"/>
  <c r="L230" i="7"/>
  <c r="V230" i="7" s="1"/>
  <c r="L231" i="7"/>
  <c r="V231" i="7" s="1"/>
  <c r="L232" i="7"/>
  <c r="V232" i="7" s="1"/>
  <c r="L202" i="7"/>
  <c r="V202" i="7" s="1"/>
  <c r="L218" i="7"/>
  <c r="V218" i="7" s="1"/>
  <c r="L198" i="7"/>
  <c r="V198" i="7" s="1"/>
  <c r="L214" i="7"/>
  <c r="V214" i="7" s="1"/>
  <c r="L205" i="7"/>
  <c r="V205" i="7" s="1"/>
  <c r="L210" i="7"/>
  <c r="V210" i="7" s="1"/>
  <c r="L221" i="7"/>
  <c r="V221" i="7" s="1"/>
  <c r="L201" i="7"/>
  <c r="V201" i="7" s="1"/>
  <c r="L217" i="7"/>
  <c r="V217" i="7" s="1"/>
  <c r="L206" i="7"/>
  <c r="V206" i="7" s="1"/>
  <c r="L248" i="7"/>
  <c r="V248" i="7" s="1"/>
  <c r="K296" i="7"/>
  <c r="U296" i="7" s="1"/>
  <c r="F290" i="7"/>
  <c r="K389" i="7" s="1"/>
  <c r="U389" i="7" s="1"/>
  <c r="K292" i="7"/>
  <c r="U292" i="7" s="1"/>
  <c r="L35" i="8"/>
  <c r="V35" i="8" s="1"/>
  <c r="L39" i="8"/>
  <c r="V39" i="8" s="1"/>
  <c r="L43" i="8"/>
  <c r="V43" i="8" s="1"/>
  <c r="L37" i="8"/>
  <c r="V37" i="8" s="1"/>
  <c r="L41" i="8"/>
  <c r="V41" i="8" s="1"/>
  <c r="L307" i="7"/>
  <c r="V307" i="7" s="1"/>
  <c r="P290" i="7"/>
  <c r="L401" i="7"/>
  <c r="V401" i="7" s="1"/>
  <c r="L120" i="8"/>
  <c r="V120" i="8" s="1"/>
  <c r="L121" i="8"/>
  <c r="V121" i="8" s="1"/>
  <c r="L122" i="8"/>
  <c r="V122" i="8" s="1"/>
  <c r="L123" i="8"/>
  <c r="V123" i="8" s="1"/>
  <c r="L124" i="8"/>
  <c r="V124" i="8" s="1"/>
  <c r="L125" i="8"/>
  <c r="V125" i="8" s="1"/>
  <c r="L126" i="8"/>
  <c r="V126" i="8" s="1"/>
  <c r="L127" i="8"/>
  <c r="V127" i="8" s="1"/>
  <c r="L152" i="8"/>
  <c r="V152" i="8" s="1"/>
  <c r="L153" i="8"/>
  <c r="V153" i="8" s="1"/>
  <c r="O156" i="8"/>
  <c r="P156" i="8"/>
  <c r="Q45" i="8"/>
  <c r="N156" i="8"/>
  <c r="Q157" i="8"/>
  <c r="I318" i="8"/>
  <c r="S318" i="8" s="1"/>
  <c r="I329" i="8"/>
  <c r="S329" i="8" s="1"/>
  <c r="I330" i="8"/>
  <c r="S330" i="8" s="1"/>
  <c r="I346" i="8"/>
  <c r="S346" i="8" s="1"/>
  <c r="I364" i="8"/>
  <c r="S364" i="8" s="1"/>
  <c r="I365" i="8"/>
  <c r="S365" i="8" s="1"/>
  <c r="G318" i="8"/>
  <c r="I363" i="8"/>
  <c r="S363" i="8" s="1"/>
  <c r="I362" i="8"/>
  <c r="S362" i="8" s="1"/>
  <c r="I352" i="8"/>
  <c r="S352" i="8" s="1"/>
  <c r="I357" i="8"/>
  <c r="S357" i="8" s="1"/>
  <c r="I370" i="8"/>
  <c r="S370" i="8" s="1"/>
  <c r="I347" i="8"/>
  <c r="S347" i="8" s="1"/>
  <c r="L452" i="8"/>
  <c r="V452" i="8" s="1"/>
  <c r="L453" i="8"/>
  <c r="V453" i="8" s="1"/>
  <c r="L454" i="8"/>
  <c r="V454" i="8" s="1"/>
  <c r="L455" i="8"/>
  <c r="V455" i="8" s="1"/>
  <c r="L456" i="8"/>
  <c r="V456" i="8" s="1"/>
  <c r="L457" i="8"/>
  <c r="V457" i="8" s="1"/>
  <c r="S495" i="8"/>
  <c r="Q495" i="8"/>
  <c r="M203" i="9"/>
  <c r="W203" i="9" s="1"/>
  <c r="M204" i="9"/>
  <c r="W204" i="9" s="1"/>
  <c r="M205" i="9"/>
  <c r="W205" i="9" s="1"/>
  <c r="M206" i="9"/>
  <c r="W206" i="9" s="1"/>
  <c r="M207" i="9"/>
  <c r="W207" i="9" s="1"/>
  <c r="M208" i="9"/>
  <c r="W208" i="9" s="1"/>
  <c r="M209" i="9"/>
  <c r="W209" i="9" s="1"/>
  <c r="M210" i="9"/>
  <c r="W210" i="9" s="1"/>
  <c r="M211" i="9"/>
  <c r="W211" i="9" s="1"/>
  <c r="M212" i="9"/>
  <c r="W212" i="9" s="1"/>
  <c r="M213" i="9"/>
  <c r="W213" i="9" s="1"/>
  <c r="M217" i="9"/>
  <c r="W217" i="9" s="1"/>
  <c r="M218" i="9"/>
  <c r="W218" i="9" s="1"/>
  <c r="M219" i="9"/>
  <c r="W219" i="9" s="1"/>
  <c r="M220" i="9"/>
  <c r="W220" i="9" s="1"/>
  <c r="M221" i="9"/>
  <c r="W221" i="9" s="1"/>
  <c r="M222" i="9"/>
  <c r="W222" i="9" s="1"/>
  <c r="M223" i="9"/>
  <c r="W223" i="9" s="1"/>
  <c r="M224" i="9"/>
  <c r="W224" i="9" s="1"/>
  <c r="M225" i="9"/>
  <c r="W225" i="9" s="1"/>
  <c r="M226" i="9"/>
  <c r="W226" i="9" s="1"/>
  <c r="M227" i="9"/>
  <c r="W227" i="9" s="1"/>
  <c r="M228" i="9"/>
  <c r="W228" i="9" s="1"/>
  <c r="M229" i="9"/>
  <c r="W229" i="9" s="1"/>
  <c r="M230" i="9"/>
  <c r="W230" i="9" s="1"/>
  <c r="M231" i="9"/>
  <c r="W231" i="9" s="1"/>
  <c r="M232" i="9"/>
  <c r="W232" i="9" s="1"/>
  <c r="M233" i="9"/>
  <c r="W233" i="9" s="1"/>
  <c r="M234" i="9"/>
  <c r="W234" i="9" s="1"/>
  <c r="M235" i="9"/>
  <c r="W235" i="9" s="1"/>
  <c r="M236" i="9"/>
  <c r="W236" i="9" s="1"/>
  <c r="M237" i="9"/>
  <c r="W237" i="9" s="1"/>
  <c r="M238" i="9"/>
  <c r="W238" i="9" s="1"/>
  <c r="M239" i="9"/>
  <c r="W239" i="9" s="1"/>
  <c r="M240" i="9"/>
  <c r="W240" i="9" s="1"/>
  <c r="H195" i="9"/>
  <c r="G45" i="8"/>
  <c r="I48" i="8"/>
  <c r="S48" i="8" s="1"/>
  <c r="I52" i="8"/>
  <c r="S52" i="8" s="1"/>
  <c r="I56" i="8"/>
  <c r="S56" i="8" s="1"/>
  <c r="I60" i="8"/>
  <c r="S60" i="8" s="1"/>
  <c r="I47" i="8"/>
  <c r="S47" i="8" s="1"/>
  <c r="I51" i="8"/>
  <c r="S51" i="8" s="1"/>
  <c r="I55" i="8"/>
  <c r="S55" i="8" s="1"/>
  <c r="I59" i="8"/>
  <c r="S59" i="8" s="1"/>
  <c r="I45" i="8"/>
  <c r="S45" i="8" s="1"/>
  <c r="I46" i="8"/>
  <c r="S46" i="8" s="1"/>
  <c r="I50" i="8"/>
  <c r="S50" i="8" s="1"/>
  <c r="I54" i="8"/>
  <c r="S54" i="8" s="1"/>
  <c r="I58" i="8"/>
  <c r="S58" i="8" s="1"/>
  <c r="I49" i="8"/>
  <c r="S49" i="8" s="1"/>
  <c r="I61" i="8"/>
  <c r="S61" i="8" s="1"/>
  <c r="I57" i="8"/>
  <c r="S57" i="8" s="1"/>
  <c r="I53" i="8"/>
  <c r="S53" i="8" s="1"/>
  <c r="I62" i="8"/>
  <c r="S62" i="8" s="1"/>
  <c r="Q318" i="8"/>
  <c r="L378" i="8"/>
  <c r="V378" i="8" s="1"/>
  <c r="L379" i="8"/>
  <c r="V379" i="8" s="1"/>
  <c r="L380" i="8"/>
  <c r="V380" i="8" s="1"/>
  <c r="L381" i="8"/>
  <c r="V381" i="8" s="1"/>
  <c r="L388" i="8"/>
  <c r="V388" i="8" s="1"/>
  <c r="L389" i="8"/>
  <c r="V389" i="8" s="1"/>
  <c r="L390" i="8"/>
  <c r="V390" i="8" s="1"/>
  <c r="L391" i="8"/>
  <c r="V391" i="8" s="1"/>
  <c r="L398" i="8"/>
  <c r="V398" i="8" s="1"/>
  <c r="L399" i="8"/>
  <c r="V399" i="8" s="1"/>
  <c r="L400" i="8"/>
  <c r="V400" i="8" s="1"/>
  <c r="L401" i="8"/>
  <c r="V401" i="8" s="1"/>
  <c r="L504" i="8"/>
  <c r="V504" i="8" s="1"/>
  <c r="L505" i="8"/>
  <c r="V505" i="8" s="1"/>
  <c r="L506" i="8"/>
  <c r="V506" i="8" s="1"/>
  <c r="L507" i="8"/>
  <c r="V507" i="8" s="1"/>
  <c r="L130" i="9"/>
  <c r="V130" i="9" s="1"/>
  <c r="L131" i="9"/>
  <c r="V131" i="9" s="1"/>
  <c r="L132" i="9"/>
  <c r="V132" i="9" s="1"/>
  <c r="L133" i="9"/>
  <c r="V133" i="9" s="1"/>
  <c r="L134" i="9"/>
  <c r="V134" i="9" s="1"/>
  <c r="L135" i="9"/>
  <c r="V135" i="9" s="1"/>
  <c r="L136" i="9"/>
  <c r="V136" i="9" s="1"/>
  <c r="L137" i="9"/>
  <c r="V137" i="9" s="1"/>
  <c r="L138" i="9"/>
  <c r="V138" i="9" s="1"/>
  <c r="L139" i="9"/>
  <c r="V139" i="9" s="1"/>
  <c r="L140" i="9"/>
  <c r="V140" i="9" s="1"/>
  <c r="L141" i="9"/>
  <c r="V141" i="9" s="1"/>
  <c r="L142" i="9"/>
  <c r="V142" i="9" s="1"/>
  <c r="L143" i="9"/>
  <c r="V143" i="9" s="1"/>
  <c r="L144" i="9"/>
  <c r="V144" i="9" s="1"/>
  <c r="L145" i="9"/>
  <c r="V145" i="9" s="1"/>
  <c r="L146" i="9"/>
  <c r="V146" i="9" s="1"/>
  <c r="L147" i="9"/>
  <c r="V147" i="9" s="1"/>
  <c r="L148" i="9"/>
  <c r="V148" i="9" s="1"/>
  <c r="L149" i="9"/>
  <c r="V149" i="9" s="1"/>
  <c r="L150" i="9"/>
  <c r="V150" i="9" s="1"/>
  <c r="L151" i="9"/>
  <c r="V151" i="9" s="1"/>
  <c r="L152" i="9"/>
  <c r="V152" i="9" s="1"/>
  <c r="L153" i="9"/>
  <c r="V153" i="9" s="1"/>
  <c r="L154" i="9"/>
  <c r="V154" i="9" s="1"/>
  <c r="L155" i="9"/>
  <c r="V155" i="9" s="1"/>
  <c r="L156" i="9"/>
  <c r="V156" i="9" s="1"/>
  <c r="L157" i="9"/>
  <c r="V157" i="9" s="1"/>
  <c r="L158" i="9"/>
  <c r="V158" i="9" s="1"/>
  <c r="L159" i="9"/>
  <c r="V159" i="9" s="1"/>
  <c r="L160" i="9"/>
  <c r="V160" i="9" s="1"/>
  <c r="L161" i="9"/>
  <c r="V161" i="9" s="1"/>
  <c r="L162" i="9"/>
  <c r="V162" i="9" s="1"/>
  <c r="L191" i="9"/>
  <c r="V191" i="9" s="1"/>
  <c r="L214" i="9"/>
  <c r="V214" i="9" s="1"/>
  <c r="L215" i="9"/>
  <c r="V215" i="9" s="1"/>
  <c r="L216" i="9"/>
  <c r="V216" i="9" s="1"/>
  <c r="L265" i="9"/>
  <c r="V265" i="9" s="1"/>
  <c r="L266" i="9"/>
  <c r="V266" i="9" s="1"/>
  <c r="L267" i="9"/>
  <c r="V267" i="9" s="1"/>
  <c r="L268" i="9"/>
  <c r="V268" i="9" s="1"/>
  <c r="L269" i="9"/>
  <c r="V269" i="9" s="1"/>
  <c r="L270" i="9"/>
  <c r="V270" i="9" s="1"/>
  <c r="L271" i="9"/>
  <c r="V271" i="9" s="1"/>
  <c r="L272" i="9"/>
  <c r="V272" i="9" s="1"/>
  <c r="L273" i="9"/>
  <c r="V273" i="9" s="1"/>
  <c r="L274" i="9"/>
  <c r="V274" i="9" s="1"/>
  <c r="L275" i="9"/>
  <c r="V275" i="9" s="1"/>
  <c r="L276" i="9"/>
  <c r="V276" i="9" s="1"/>
  <c r="L277" i="9"/>
  <c r="V277" i="9" s="1"/>
  <c r="L278" i="9"/>
  <c r="V278" i="9" s="1"/>
  <c r="L279" i="9"/>
  <c r="V279" i="9" s="1"/>
  <c r="L280" i="9"/>
  <c r="V280" i="9" s="1"/>
  <c r="L281" i="9"/>
  <c r="V281" i="9" s="1"/>
  <c r="L282" i="9"/>
  <c r="V282" i="9" s="1"/>
  <c r="L283" i="9"/>
  <c r="V283" i="9" s="1"/>
  <c r="L347" i="8"/>
  <c r="V347" i="8" s="1"/>
  <c r="L348" i="8"/>
  <c r="V348" i="8" s="1"/>
  <c r="L349" i="8"/>
  <c r="V349" i="8" s="1"/>
  <c r="L350" i="8"/>
  <c r="V350" i="8" s="1"/>
  <c r="L351" i="8"/>
  <c r="V351" i="8" s="1"/>
  <c r="L357" i="8"/>
  <c r="V357" i="8" s="1"/>
  <c r="L358" i="8"/>
  <c r="V358" i="8" s="1"/>
  <c r="L359" i="8"/>
  <c r="V359" i="8" s="1"/>
  <c r="L360" i="8"/>
  <c r="V360" i="8" s="1"/>
  <c r="L361" i="8"/>
  <c r="V361" i="8" s="1"/>
  <c r="J446" i="9"/>
  <c r="T446" i="9" s="1"/>
  <c r="J447" i="9"/>
  <c r="T447" i="9" s="1"/>
  <c r="J462" i="9"/>
  <c r="T462" i="9" s="1"/>
  <c r="J482" i="9"/>
  <c r="T482" i="9" s="1"/>
  <c r="J498" i="9"/>
  <c r="T498" i="9" s="1"/>
  <c r="J474" i="9"/>
  <c r="T474" i="9" s="1"/>
  <c r="J489" i="9"/>
  <c r="T489" i="9" s="1"/>
  <c r="J502" i="9"/>
  <c r="T502" i="9" s="1"/>
  <c r="J476" i="9"/>
  <c r="T476" i="9" s="1"/>
  <c r="J500" i="9"/>
  <c r="T500" i="9" s="1"/>
  <c r="J504" i="9"/>
  <c r="T504" i="9" s="1"/>
  <c r="J500" i="8"/>
  <c r="T500" i="8" s="1"/>
  <c r="J504" i="8"/>
  <c r="T504" i="8" s="1"/>
  <c r="J508" i="8"/>
  <c r="T508" i="8" s="1"/>
  <c r="J515" i="8"/>
  <c r="T515" i="8" s="1"/>
  <c r="J496" i="8"/>
  <c r="T496" i="8" s="1"/>
  <c r="J512" i="8"/>
  <c r="T512" i="8" s="1"/>
  <c r="J516" i="8"/>
  <c r="T516" i="8" s="1"/>
  <c r="J495" i="8"/>
  <c r="T495" i="8" s="1"/>
  <c r="O5" i="9"/>
  <c r="Q446" i="9"/>
  <c r="G6" i="11"/>
  <c r="D5" i="11"/>
  <c r="I6" i="11" s="1"/>
  <c r="S6" i="11" s="1"/>
  <c r="L365" i="8"/>
  <c r="V365" i="8" s="1"/>
  <c r="L366" i="8"/>
  <c r="V366" i="8" s="1"/>
  <c r="L367" i="8"/>
  <c r="V367" i="8" s="1"/>
  <c r="L368" i="8"/>
  <c r="V368" i="8" s="1"/>
  <c r="L369" i="8"/>
  <c r="V369" i="8" s="1"/>
  <c r="L40" i="7"/>
  <c r="V40" i="7" s="1"/>
  <c r="L41" i="7"/>
  <c r="V41" i="7" s="1"/>
  <c r="L42" i="7"/>
  <c r="V42" i="7" s="1"/>
  <c r="L43" i="7"/>
  <c r="V43" i="7" s="1"/>
  <c r="L44" i="7"/>
  <c r="V44" i="7" s="1"/>
  <c r="L45" i="7"/>
  <c r="V45" i="7" s="1"/>
  <c r="K415" i="8"/>
  <c r="U415" i="8" s="1"/>
  <c r="K416" i="8"/>
  <c r="U416" i="8" s="1"/>
  <c r="K417" i="8"/>
  <c r="U417" i="8" s="1"/>
  <c r="K418" i="8"/>
  <c r="U418" i="8" s="1"/>
  <c r="K419" i="8"/>
  <c r="U419" i="8" s="1"/>
  <c r="K420" i="8"/>
  <c r="U420" i="8" s="1"/>
  <c r="K421" i="8"/>
  <c r="U421" i="8" s="1"/>
  <c r="K422" i="8"/>
  <c r="U422" i="8" s="1"/>
  <c r="K423" i="8"/>
  <c r="U423" i="8" s="1"/>
  <c r="K424" i="8"/>
  <c r="U424" i="8" s="1"/>
  <c r="K425" i="8"/>
  <c r="U425" i="8" s="1"/>
  <c r="K426" i="8"/>
  <c r="U426" i="8" s="1"/>
  <c r="K427" i="8"/>
  <c r="U427" i="8" s="1"/>
  <c r="K428" i="8"/>
  <c r="U428" i="8" s="1"/>
  <c r="K429" i="8"/>
  <c r="U429" i="8" s="1"/>
  <c r="K430" i="8"/>
  <c r="U430" i="8" s="1"/>
  <c r="K431" i="8"/>
  <c r="U431" i="8" s="1"/>
  <c r="K432" i="8"/>
  <c r="U432" i="8" s="1"/>
  <c r="K433" i="8"/>
  <c r="U433" i="8" s="1"/>
  <c r="K434" i="8"/>
  <c r="U434" i="8" s="1"/>
  <c r="K435" i="8"/>
  <c r="U435" i="8" s="1"/>
  <c r="K436" i="8"/>
  <c r="U436" i="8" s="1"/>
  <c r="K437" i="8"/>
  <c r="U437" i="8" s="1"/>
  <c r="K438" i="8"/>
  <c r="U438" i="8" s="1"/>
  <c r="K439" i="8"/>
  <c r="U439" i="8" s="1"/>
  <c r="K440" i="8"/>
  <c r="U440" i="8" s="1"/>
  <c r="K441" i="8"/>
  <c r="U441" i="8" s="1"/>
  <c r="K442" i="8"/>
  <c r="U442" i="8" s="1"/>
  <c r="K443" i="8"/>
  <c r="U443" i="8" s="1"/>
  <c r="K444" i="8"/>
  <c r="U444" i="8" s="1"/>
  <c r="K445" i="8"/>
  <c r="U445" i="8" s="1"/>
  <c r="K446" i="8"/>
  <c r="U446" i="8" s="1"/>
  <c r="K447" i="8"/>
  <c r="U447" i="8" s="1"/>
  <c r="K448" i="8"/>
  <c r="U448" i="8" s="1"/>
  <c r="K449" i="8"/>
  <c r="U449" i="8" s="1"/>
  <c r="K450" i="8"/>
  <c r="U450" i="8" s="1"/>
  <c r="K451" i="8"/>
  <c r="U451" i="8" s="1"/>
  <c r="K458" i="8"/>
  <c r="U458" i="8" s="1"/>
  <c r="K460" i="8"/>
  <c r="U460" i="8" s="1"/>
  <c r="K461" i="8"/>
  <c r="U461" i="8" s="1"/>
  <c r="K463" i="8"/>
  <c r="U463" i="8" s="1"/>
  <c r="K464" i="8"/>
  <c r="U464" i="8" s="1"/>
  <c r="K466" i="8"/>
  <c r="U466" i="8" s="1"/>
  <c r="K467" i="8"/>
  <c r="U467" i="8" s="1"/>
  <c r="K469" i="8"/>
  <c r="U469" i="8" s="1"/>
  <c r="K470" i="8"/>
  <c r="U470" i="8" s="1"/>
  <c r="K471" i="8"/>
  <c r="U471" i="8" s="1"/>
  <c r="K472" i="8"/>
  <c r="U472" i="8" s="1"/>
  <c r="K473" i="8"/>
  <c r="U473" i="8" s="1"/>
  <c r="K474" i="8"/>
  <c r="U474" i="8" s="1"/>
  <c r="K475" i="8"/>
  <c r="U475" i="8" s="1"/>
  <c r="K476" i="8"/>
  <c r="U476" i="8" s="1"/>
  <c r="K477" i="8"/>
  <c r="U477" i="8" s="1"/>
  <c r="F407" i="8"/>
  <c r="K478" i="8" s="1"/>
  <c r="U478" i="8" s="1"/>
  <c r="M62" i="7"/>
  <c r="W62" i="7" s="1"/>
  <c r="F118" i="7"/>
  <c r="M404" i="7"/>
  <c r="W404" i="7" s="1"/>
  <c r="W313" i="7"/>
  <c r="I83" i="8"/>
  <c r="S83" i="8" s="1"/>
  <c r="L446" i="7"/>
  <c r="L462" i="8"/>
  <c r="V462" i="8" s="1"/>
  <c r="M318" i="9"/>
  <c r="W318" i="9" s="1"/>
  <c r="P118" i="7"/>
  <c r="L36" i="7"/>
  <c r="V36" i="7" s="1"/>
  <c r="M300" i="7"/>
  <c r="W300" i="7" s="1"/>
  <c r="I156" i="7"/>
  <c r="S156" i="7" s="1"/>
  <c r="M314" i="7"/>
  <c r="W314" i="7" s="1"/>
  <c r="I385" i="7"/>
  <c r="S385" i="7" s="1"/>
  <c r="M395" i="7"/>
  <c r="W395" i="7" s="1"/>
  <c r="V446" i="7"/>
  <c r="H118" i="7"/>
  <c r="H5" i="7" s="1"/>
  <c r="T24" i="7"/>
  <c r="D118" i="7"/>
  <c r="M105" i="7"/>
  <c r="W105" i="7" s="1"/>
  <c r="M116" i="7"/>
  <c r="W116" i="7" s="1"/>
  <c r="L25" i="7"/>
  <c r="V25" i="7" s="1"/>
  <c r="P6" i="7"/>
  <c r="I114" i="7"/>
  <c r="S114" i="7" s="1"/>
  <c r="K95" i="7"/>
  <c r="U95" i="7" s="1"/>
  <c r="J291" i="7"/>
  <c r="T291" i="7" s="1"/>
  <c r="K29" i="7"/>
  <c r="U29" i="7" s="1"/>
  <c r="M242" i="7"/>
  <c r="W242" i="7" s="1"/>
  <c r="Q233" i="7"/>
  <c r="I300" i="7"/>
  <c r="S300" i="7" s="1"/>
  <c r="K42" i="6"/>
  <c r="I150" i="7"/>
  <c r="S150" i="7" s="1"/>
  <c r="I166" i="7"/>
  <c r="S166" i="7" s="1"/>
  <c r="M156" i="7"/>
  <c r="W156" i="7" s="1"/>
  <c r="K241" i="7"/>
  <c r="U241" i="7" s="1"/>
  <c r="L283" i="7"/>
  <c r="V283" i="7" s="1"/>
  <c r="I319" i="7"/>
  <c r="S319" i="7" s="1"/>
  <c r="I344" i="7"/>
  <c r="S344" i="7" s="1"/>
  <c r="M350" i="7"/>
  <c r="W350" i="7" s="1"/>
  <c r="I360" i="7"/>
  <c r="S360" i="7" s="1"/>
  <c r="M390" i="7"/>
  <c r="W390" i="7" s="1"/>
  <c r="L295" i="7"/>
  <c r="V295" i="7" s="1"/>
  <c r="I364" i="7"/>
  <c r="S364" i="7" s="1"/>
  <c r="I380" i="7"/>
  <c r="S380" i="7" s="1"/>
  <c r="L255" i="7"/>
  <c r="V255" i="7" s="1"/>
  <c r="N6" i="7"/>
  <c r="M153" i="7"/>
  <c r="W153" i="7" s="1"/>
  <c r="I234" i="7"/>
  <c r="S234" i="7" s="1"/>
  <c r="I309" i="7"/>
  <c r="S309" i="7" s="1"/>
  <c r="I375" i="7"/>
  <c r="S375" i="7" s="1"/>
  <c r="M432" i="7"/>
  <c r="W432" i="7" s="1"/>
  <c r="M440" i="7"/>
  <c r="W440" i="7" s="1"/>
  <c r="D240" i="7"/>
  <c r="K254" i="7"/>
  <c r="U254" i="7" s="1"/>
  <c r="L419" i="7"/>
  <c r="V419" i="7" s="1"/>
  <c r="L30" i="8"/>
  <c r="V30" i="8" s="1"/>
  <c r="W70" i="8"/>
  <c r="L250" i="7"/>
  <c r="V250" i="7" s="1"/>
  <c r="K280" i="7"/>
  <c r="U280" i="7" s="1"/>
  <c r="I444" i="7"/>
  <c r="S444" i="7" s="1"/>
  <c r="K9" i="8"/>
  <c r="U9" i="8" s="1"/>
  <c r="I433" i="7"/>
  <c r="S433" i="7" s="1"/>
  <c r="V13" i="8"/>
  <c r="Q83" i="8"/>
  <c r="Q313" i="7"/>
  <c r="V16" i="8"/>
  <c r="L25" i="8"/>
  <c r="V25" i="8" s="1"/>
  <c r="M45" i="8"/>
  <c r="W45" i="8" s="1"/>
  <c r="Q379" i="7"/>
  <c r="L20" i="8"/>
  <c r="V20" i="8" s="1"/>
  <c r="L31" i="8"/>
  <c r="V31" i="8" s="1"/>
  <c r="L83" i="8"/>
  <c r="J90" i="8"/>
  <c r="T90" i="8" s="1"/>
  <c r="J97" i="8"/>
  <c r="T97" i="8" s="1"/>
  <c r="J104" i="8"/>
  <c r="T104" i="8" s="1"/>
  <c r="J158" i="8"/>
  <c r="T158" i="8" s="1"/>
  <c r="L416" i="7"/>
  <c r="V416" i="7" s="1"/>
  <c r="L14" i="8"/>
  <c r="V14" i="8" s="1"/>
  <c r="L42" i="8"/>
  <c r="V42" i="8" s="1"/>
  <c r="F32" i="8"/>
  <c r="F5" i="8" s="1"/>
  <c r="J253" i="8"/>
  <c r="T253" i="8" s="1"/>
  <c r="I331" i="7"/>
  <c r="S331" i="7" s="1"/>
  <c r="L75" i="8"/>
  <c r="V75" i="8" s="1"/>
  <c r="I331" i="8"/>
  <c r="S331" i="8" s="1"/>
  <c r="I341" i="8"/>
  <c r="S341" i="8" s="1"/>
  <c r="L403" i="7"/>
  <c r="V403" i="7" s="1"/>
  <c r="L10" i="8"/>
  <c r="V10" i="8" s="1"/>
  <c r="K371" i="8"/>
  <c r="U371" i="8" s="1"/>
  <c r="K200" i="8"/>
  <c r="U200" i="8" s="1"/>
  <c r="M319" i="8"/>
  <c r="W319" i="8" s="1"/>
  <c r="K377" i="8"/>
  <c r="U377" i="8" s="1"/>
  <c r="K397" i="8"/>
  <c r="U397" i="8" s="1"/>
  <c r="K347" i="8"/>
  <c r="U347" i="8" s="1"/>
  <c r="U308" i="9"/>
  <c r="I405" i="7"/>
  <c r="S405" i="7" s="1"/>
  <c r="K482" i="8"/>
  <c r="U482" i="8" s="1"/>
  <c r="K508" i="8"/>
  <c r="U508" i="8" s="1"/>
  <c r="M7" i="9"/>
  <c r="W7" i="9" s="1"/>
  <c r="M45" i="9"/>
  <c r="W45" i="9" s="1"/>
  <c r="K365" i="8"/>
  <c r="U365" i="8" s="1"/>
  <c r="G371" i="8"/>
  <c r="L387" i="8" s="1"/>
  <c r="V387" i="8" s="1"/>
  <c r="L465" i="8"/>
  <c r="V465" i="8" s="1"/>
  <c r="K512" i="8"/>
  <c r="U512" i="8" s="1"/>
  <c r="I214" i="9"/>
  <c r="S214" i="9" s="1"/>
  <c r="M309" i="9"/>
  <c r="W309" i="9" s="1"/>
  <c r="L399" i="9"/>
  <c r="V399" i="9" s="1"/>
  <c r="L440" i="7"/>
  <c r="V440" i="7" s="1"/>
  <c r="G478" i="8"/>
  <c r="L479" i="8" s="1"/>
  <c r="V479" i="8" s="1"/>
  <c r="K190" i="9"/>
  <c r="U190" i="9" s="1"/>
  <c r="I389" i="9"/>
  <c r="S389" i="9" s="1"/>
  <c r="I397" i="9"/>
  <c r="S397" i="9" s="1"/>
  <c r="I409" i="9"/>
  <c r="S409" i="9" s="1"/>
  <c r="I326" i="9"/>
  <c r="S326" i="9" s="1"/>
  <c r="M96" i="9"/>
  <c r="W96" i="9" s="1"/>
  <c r="M188" i="9"/>
  <c r="W188" i="9" s="1"/>
  <c r="M200" i="9"/>
  <c r="W200" i="9" s="1"/>
  <c r="K446" i="9"/>
  <c r="U446" i="9" s="1"/>
  <c r="V468" i="8"/>
  <c r="R5" i="9"/>
  <c r="W495" i="8"/>
  <c r="I71" i="11"/>
  <c r="S71" i="11" s="1"/>
  <c r="I85" i="11"/>
  <c r="S85" i="11" s="1"/>
  <c r="L93" i="9"/>
  <c r="V93" i="9" s="1"/>
  <c r="I309" i="9"/>
  <c r="S309" i="9" s="1"/>
  <c r="K96" i="9"/>
  <c r="U96" i="9" s="1"/>
  <c r="K163" i="9"/>
  <c r="U163" i="9" s="1"/>
  <c r="I419" i="9"/>
  <c r="S419" i="9" s="1"/>
  <c r="G446" i="9"/>
  <c r="L418" i="9"/>
  <c r="V418" i="9" s="1"/>
  <c r="K489" i="9"/>
  <c r="U489" i="9" s="1"/>
  <c r="K476" i="9"/>
  <c r="U476" i="9" s="1"/>
  <c r="G6" i="9"/>
  <c r="L183" i="9" s="1"/>
  <c r="V183" i="9" s="1"/>
  <c r="L129" i="9" l="1"/>
  <c r="V129" i="9" s="1"/>
  <c r="I157" i="8"/>
  <c r="S157" i="8" s="1"/>
  <c r="M308" i="7"/>
  <c r="W308" i="7" s="1"/>
  <c r="M425" i="7"/>
  <c r="W425" i="7" s="1"/>
  <c r="M349" i="7"/>
  <c r="W349" i="7" s="1"/>
  <c r="M318" i="7"/>
  <c r="W318" i="7" s="1"/>
  <c r="J248" i="9"/>
  <c r="T248" i="9" s="1"/>
  <c r="J374" i="9"/>
  <c r="T374" i="9" s="1"/>
  <c r="J364" i="9"/>
  <c r="T364" i="9" s="1"/>
  <c r="J361" i="9"/>
  <c r="T361" i="9" s="1"/>
  <c r="J264" i="9"/>
  <c r="T264" i="9" s="1"/>
  <c r="J284" i="9"/>
  <c r="T284" i="9" s="1"/>
  <c r="J250" i="9"/>
  <c r="T250" i="9" s="1"/>
  <c r="J241" i="9"/>
  <c r="T241" i="9" s="1"/>
  <c r="J344" i="9"/>
  <c r="T344" i="9" s="1"/>
  <c r="J196" i="9"/>
  <c r="T196" i="9" s="1"/>
  <c r="J371" i="9"/>
  <c r="T371" i="9" s="1"/>
  <c r="J33" i="8"/>
  <c r="T33" i="8" s="1"/>
  <c r="J45" i="8"/>
  <c r="T45" i="8" s="1"/>
  <c r="L5" i="6"/>
  <c r="M291" i="7"/>
  <c r="W291" i="7" s="1"/>
  <c r="L17" i="7"/>
  <c r="V17" i="7" s="1"/>
  <c r="K17" i="7"/>
  <c r="U17" i="7" s="1"/>
  <c r="K12" i="7"/>
  <c r="U12" i="7" s="1"/>
  <c r="L110" i="7"/>
  <c r="E5" i="8"/>
  <c r="E4" i="8" s="1"/>
  <c r="J5" i="8" s="1"/>
  <c r="K6" i="8"/>
  <c r="U6" i="8" s="1"/>
  <c r="K70" i="8"/>
  <c r="U70" i="8" s="1"/>
  <c r="M443" i="7"/>
  <c r="W443" i="7" s="1"/>
  <c r="M6" i="7"/>
  <c r="J32" i="8"/>
  <c r="T32" i="8" s="1"/>
  <c r="I240" i="7"/>
  <c r="G240" i="7"/>
  <c r="I264" i="7"/>
  <c r="S264" i="7" s="1"/>
  <c r="I245" i="7"/>
  <c r="S245" i="7" s="1"/>
  <c r="I270" i="7"/>
  <c r="S270" i="7" s="1"/>
  <c r="I241" i="7"/>
  <c r="S241" i="7" s="1"/>
  <c r="I280" i="7"/>
  <c r="S280" i="7" s="1"/>
  <c r="I268" i="7"/>
  <c r="S268" i="7" s="1"/>
  <c r="I282" i="7"/>
  <c r="S282" i="7" s="1"/>
  <c r="I284" i="7"/>
  <c r="S284" i="7" s="1"/>
  <c r="I288" i="7"/>
  <c r="S288" i="7" s="1"/>
  <c r="I266" i="7"/>
  <c r="S266" i="7" s="1"/>
  <c r="I286" i="7"/>
  <c r="S286" i="7" s="1"/>
  <c r="I278" i="7"/>
  <c r="S278" i="7" s="1"/>
  <c r="I247" i="7"/>
  <c r="S247" i="7" s="1"/>
  <c r="Q6" i="7"/>
  <c r="N5" i="7"/>
  <c r="K195" i="7"/>
  <c r="U195" i="7" s="1"/>
  <c r="K193" i="7"/>
  <c r="U193" i="7" s="1"/>
  <c r="K119" i="7"/>
  <c r="U119" i="7" s="1"/>
  <c r="K125" i="7"/>
  <c r="U125" i="7" s="1"/>
  <c r="M374" i="9"/>
  <c r="W374" i="9" s="1"/>
  <c r="M371" i="9"/>
  <c r="W371" i="9" s="1"/>
  <c r="M344" i="9"/>
  <c r="W344" i="9" s="1"/>
  <c r="M250" i="9"/>
  <c r="W250" i="9" s="1"/>
  <c r="M248" i="9"/>
  <c r="W248" i="9" s="1"/>
  <c r="M361" i="9"/>
  <c r="W361" i="9" s="1"/>
  <c r="M241" i="9"/>
  <c r="W241" i="9" s="1"/>
  <c r="M364" i="9"/>
  <c r="W364" i="9" s="1"/>
  <c r="M284" i="9"/>
  <c r="W284" i="9" s="1"/>
  <c r="M264" i="9"/>
  <c r="W264" i="9" s="1"/>
  <c r="Q156" i="8"/>
  <c r="P5" i="8"/>
  <c r="Q290" i="7"/>
  <c r="L354" i="7"/>
  <c r="V354" i="7" s="1"/>
  <c r="L355" i="7"/>
  <c r="V355" i="7" s="1"/>
  <c r="L368" i="7"/>
  <c r="V368" i="7" s="1"/>
  <c r="L373" i="7"/>
  <c r="V373" i="7" s="1"/>
  <c r="L374" i="7"/>
  <c r="V374" i="7" s="1"/>
  <c r="L375" i="7"/>
  <c r="V375" i="7" s="1"/>
  <c r="L356" i="7"/>
  <c r="V356" i="7" s="1"/>
  <c r="L369" i="7"/>
  <c r="V369" i="7" s="1"/>
  <c r="L142" i="7"/>
  <c r="V142" i="7" s="1"/>
  <c r="L143" i="7"/>
  <c r="V143" i="7" s="1"/>
  <c r="L144" i="7"/>
  <c r="V144" i="7" s="1"/>
  <c r="L145" i="7"/>
  <c r="V145" i="7" s="1"/>
  <c r="L146" i="7"/>
  <c r="V146" i="7" s="1"/>
  <c r="L147" i="7"/>
  <c r="V147" i="7" s="1"/>
  <c r="L148" i="7"/>
  <c r="V148" i="7" s="1"/>
  <c r="L149" i="7"/>
  <c r="V149" i="7" s="1"/>
  <c r="L165" i="7"/>
  <c r="V165" i="7" s="1"/>
  <c r="L170" i="7"/>
  <c r="V170" i="7" s="1"/>
  <c r="L171" i="7"/>
  <c r="V171" i="7" s="1"/>
  <c r="L172" i="7"/>
  <c r="V172" i="7" s="1"/>
  <c r="L173" i="7"/>
  <c r="V173" i="7" s="1"/>
  <c r="L174" i="7"/>
  <c r="V174" i="7" s="1"/>
  <c r="L175" i="7"/>
  <c r="V175" i="7" s="1"/>
  <c r="L176" i="7"/>
  <c r="V176" i="7" s="1"/>
  <c r="L177" i="7"/>
  <c r="V177" i="7" s="1"/>
  <c r="L178" i="7"/>
  <c r="V178" i="7" s="1"/>
  <c r="L179" i="7"/>
  <c r="V179" i="7" s="1"/>
  <c r="L181" i="7"/>
  <c r="V181" i="7" s="1"/>
  <c r="L185" i="7"/>
  <c r="V185" i="7" s="1"/>
  <c r="L189" i="7"/>
  <c r="V189" i="7" s="1"/>
  <c r="L184" i="7"/>
  <c r="V184" i="7" s="1"/>
  <c r="L192" i="7"/>
  <c r="V192" i="7" s="1"/>
  <c r="L183" i="7"/>
  <c r="V183" i="7" s="1"/>
  <c r="L188" i="7"/>
  <c r="V188" i="7" s="1"/>
  <c r="L180" i="7"/>
  <c r="V180" i="7" s="1"/>
  <c r="L191" i="7"/>
  <c r="V191" i="7" s="1"/>
  <c r="L186" i="7"/>
  <c r="V186" i="7" s="1"/>
  <c r="L182" i="7"/>
  <c r="V182" i="7" s="1"/>
  <c r="L166" i="7"/>
  <c r="V166" i="7" s="1"/>
  <c r="L159" i="7"/>
  <c r="V159" i="7" s="1"/>
  <c r="L190" i="7"/>
  <c r="V190" i="7" s="1"/>
  <c r="L153" i="7"/>
  <c r="V153" i="7" s="1"/>
  <c r="L187" i="7"/>
  <c r="V187" i="7" s="1"/>
  <c r="L156" i="7"/>
  <c r="V156" i="7" s="1"/>
  <c r="L150" i="7"/>
  <c r="V150" i="7" s="1"/>
  <c r="Q407" i="8"/>
  <c r="L433" i="7"/>
  <c r="V433" i="7" s="1"/>
  <c r="L424" i="7"/>
  <c r="V424" i="7" s="1"/>
  <c r="L422" i="7"/>
  <c r="V422" i="7" s="1"/>
  <c r="L423" i="7"/>
  <c r="V423" i="7" s="1"/>
  <c r="G195" i="9"/>
  <c r="I361" i="9"/>
  <c r="S361" i="9" s="1"/>
  <c r="I344" i="9"/>
  <c r="S344" i="9" s="1"/>
  <c r="I284" i="9"/>
  <c r="S284" i="9" s="1"/>
  <c r="I374" i="9"/>
  <c r="S374" i="9" s="1"/>
  <c r="I248" i="9"/>
  <c r="S248" i="9" s="1"/>
  <c r="D5" i="9"/>
  <c r="I250" i="9"/>
  <c r="S250" i="9" s="1"/>
  <c r="I264" i="9"/>
  <c r="S264" i="9" s="1"/>
  <c r="I371" i="9"/>
  <c r="S371" i="9" s="1"/>
  <c r="I241" i="9"/>
  <c r="S241" i="9" s="1"/>
  <c r="I364" i="9"/>
  <c r="S364" i="9" s="1"/>
  <c r="L346" i="7"/>
  <c r="V346" i="7" s="1"/>
  <c r="L347" i="7"/>
  <c r="V347" i="7" s="1"/>
  <c r="L348" i="7"/>
  <c r="V348" i="7" s="1"/>
  <c r="L336" i="7"/>
  <c r="V336" i="7" s="1"/>
  <c r="L340" i="7"/>
  <c r="V340" i="7" s="1"/>
  <c r="L296" i="7"/>
  <c r="V296" i="7" s="1"/>
  <c r="K379" i="9"/>
  <c r="K506" i="9"/>
  <c r="U506" i="9" s="1"/>
  <c r="L397" i="8"/>
  <c r="V397" i="8" s="1"/>
  <c r="M196" i="9"/>
  <c r="W196" i="9" s="1"/>
  <c r="I254" i="7"/>
  <c r="S254" i="7" s="1"/>
  <c r="L105" i="7"/>
  <c r="V105" i="7" s="1"/>
  <c r="M141" i="7"/>
  <c r="W141" i="7" s="1"/>
  <c r="L24" i="7"/>
  <c r="M308" i="9"/>
  <c r="W308" i="9" s="1"/>
  <c r="L111" i="8"/>
  <c r="V111" i="8" s="1"/>
  <c r="L73" i="8"/>
  <c r="V73" i="8" s="1"/>
  <c r="K233" i="7"/>
  <c r="U233" i="7" s="1"/>
  <c r="L71" i="8"/>
  <c r="V71" i="8" s="1"/>
  <c r="L512" i="8"/>
  <c r="V512" i="8" s="1"/>
  <c r="L200" i="8"/>
  <c r="V200" i="8" s="1"/>
  <c r="M241" i="7"/>
  <c r="W241" i="7" s="1"/>
  <c r="U240" i="7"/>
  <c r="L108" i="7"/>
  <c r="V108" i="7" s="1"/>
  <c r="I196" i="9"/>
  <c r="S196" i="9" s="1"/>
  <c r="L184" i="8"/>
  <c r="V184" i="8" s="1"/>
  <c r="L42" i="6"/>
  <c r="L402" i="8"/>
  <c r="V402" i="8" s="1"/>
  <c r="L226" i="8"/>
  <c r="V226" i="8" s="1"/>
  <c r="L87" i="8"/>
  <c r="V87" i="8" s="1"/>
  <c r="L154" i="8"/>
  <c r="V154" i="8" s="1"/>
  <c r="L128" i="8"/>
  <c r="V128" i="8" s="1"/>
  <c r="L474" i="9"/>
  <c r="V474" i="9" s="1"/>
  <c r="L476" i="9"/>
  <c r="V476" i="9" s="1"/>
  <c r="L482" i="9"/>
  <c r="V482" i="9" s="1"/>
  <c r="L489" i="9"/>
  <c r="V489" i="9" s="1"/>
  <c r="L498" i="9"/>
  <c r="V498" i="9" s="1"/>
  <c r="L502" i="9"/>
  <c r="V502" i="9" s="1"/>
  <c r="L500" i="9"/>
  <c r="V500" i="9" s="1"/>
  <c r="L462" i="9"/>
  <c r="V462" i="9" s="1"/>
  <c r="L447" i="9"/>
  <c r="V447" i="9" s="1"/>
  <c r="L504" i="9"/>
  <c r="V504" i="9" s="1"/>
  <c r="P5" i="7"/>
  <c r="G118" i="7"/>
  <c r="L141" i="7" s="1"/>
  <c r="V141" i="7" s="1"/>
  <c r="I125" i="7"/>
  <c r="S125" i="7" s="1"/>
  <c r="I193" i="7"/>
  <c r="S193" i="7" s="1"/>
  <c r="I195" i="7"/>
  <c r="S195" i="7" s="1"/>
  <c r="I119" i="7"/>
  <c r="S119" i="7" s="1"/>
  <c r="G5" i="11"/>
  <c r="L49" i="8"/>
  <c r="V49" i="8" s="1"/>
  <c r="L53" i="8"/>
  <c r="V53" i="8" s="1"/>
  <c r="L57" i="8"/>
  <c r="V57" i="8" s="1"/>
  <c r="L61" i="8"/>
  <c r="V61" i="8" s="1"/>
  <c r="L47" i="8"/>
  <c r="V47" i="8" s="1"/>
  <c r="L59" i="8"/>
  <c r="V59" i="8" s="1"/>
  <c r="L55" i="8"/>
  <c r="V55" i="8" s="1"/>
  <c r="L51" i="8"/>
  <c r="V51" i="8" s="1"/>
  <c r="L46" i="8"/>
  <c r="V46" i="8" s="1"/>
  <c r="L58" i="8"/>
  <c r="V58" i="8" s="1"/>
  <c r="L50" i="8"/>
  <c r="V50" i="8" s="1"/>
  <c r="L56" i="8"/>
  <c r="V56" i="8" s="1"/>
  <c r="L54" i="8"/>
  <c r="V54" i="8" s="1"/>
  <c r="L52" i="8"/>
  <c r="V52" i="8" s="1"/>
  <c r="L60" i="8"/>
  <c r="V60" i="8" s="1"/>
  <c r="L48" i="8"/>
  <c r="V48" i="8" s="1"/>
  <c r="L362" i="8"/>
  <c r="V362" i="8" s="1"/>
  <c r="L363" i="8"/>
  <c r="V363" i="8" s="1"/>
  <c r="L364" i="8"/>
  <c r="V364" i="8" s="1"/>
  <c r="L370" i="8"/>
  <c r="V370" i="8" s="1"/>
  <c r="L346" i="8"/>
  <c r="V346" i="8" s="1"/>
  <c r="L330" i="8"/>
  <c r="V330" i="8" s="1"/>
  <c r="L329" i="8"/>
  <c r="V329" i="8" s="1"/>
  <c r="L319" i="8"/>
  <c r="V319" i="8" s="1"/>
  <c r="K304" i="7"/>
  <c r="U304" i="7" s="1"/>
  <c r="K297" i="7"/>
  <c r="U297" i="7" s="1"/>
  <c r="K306" i="7"/>
  <c r="U306" i="7" s="1"/>
  <c r="K399" i="7"/>
  <c r="U399" i="7" s="1"/>
  <c r="K421" i="7"/>
  <c r="U421" i="7" s="1"/>
  <c r="K404" i="7"/>
  <c r="U404" i="7" s="1"/>
  <c r="K308" i="7"/>
  <c r="U308" i="7" s="1"/>
  <c r="K439" i="7"/>
  <c r="U439" i="7" s="1"/>
  <c r="K394" i="7"/>
  <c r="U394" i="7" s="1"/>
  <c r="K299" i="7"/>
  <c r="U299" i="7" s="1"/>
  <c r="K335" i="7"/>
  <c r="U335" i="7" s="1"/>
  <c r="K425" i="7"/>
  <c r="U425" i="7" s="1"/>
  <c r="K384" i="7"/>
  <c r="U384" i="7" s="1"/>
  <c r="L254" i="7"/>
  <c r="V254" i="7" s="1"/>
  <c r="L259" i="7"/>
  <c r="V259" i="7" s="1"/>
  <c r="L263" i="7"/>
  <c r="V263" i="7" s="1"/>
  <c r="L262" i="7"/>
  <c r="V262" i="7" s="1"/>
  <c r="L258" i="7"/>
  <c r="V258" i="7" s="1"/>
  <c r="L257" i="7"/>
  <c r="V257" i="7" s="1"/>
  <c r="L260" i="7"/>
  <c r="V260" i="7" s="1"/>
  <c r="L256" i="7"/>
  <c r="V256" i="7" s="1"/>
  <c r="L261" i="7"/>
  <c r="V261" i="7" s="1"/>
  <c r="L327" i="7"/>
  <c r="V327" i="7" s="1"/>
  <c r="L331" i="7"/>
  <c r="V331" i="7" s="1"/>
  <c r="G156" i="8"/>
  <c r="L371" i="8" s="1"/>
  <c r="V371" i="8" s="1"/>
  <c r="I371" i="8"/>
  <c r="S371" i="8" s="1"/>
  <c r="L427" i="7"/>
  <c r="V427" i="7" s="1"/>
  <c r="L430" i="7"/>
  <c r="V430" i="7" s="1"/>
  <c r="L426" i="7"/>
  <c r="V426" i="7" s="1"/>
  <c r="L431" i="7"/>
  <c r="V431" i="7" s="1"/>
  <c r="J407" i="8"/>
  <c r="T407" i="8" s="1"/>
  <c r="J408" i="8"/>
  <c r="T408" i="8" s="1"/>
  <c r="L413" i="9"/>
  <c r="V413" i="9" s="1"/>
  <c r="L387" i="9"/>
  <c r="V387" i="9" s="1"/>
  <c r="L401" i="9"/>
  <c r="V401" i="9" s="1"/>
  <c r="L409" i="9"/>
  <c r="V409" i="9" s="1"/>
  <c r="L389" i="9"/>
  <c r="V389" i="9" s="1"/>
  <c r="L397" i="9"/>
  <c r="V397" i="9" s="1"/>
  <c r="L419" i="9"/>
  <c r="V419" i="9" s="1"/>
  <c r="L395" i="9"/>
  <c r="V395" i="9" s="1"/>
  <c r="L403" i="9"/>
  <c r="V403" i="9" s="1"/>
  <c r="L382" i="9"/>
  <c r="V382" i="9" s="1"/>
  <c r="L393" i="9"/>
  <c r="V393" i="9" s="1"/>
  <c r="L385" i="9"/>
  <c r="V385" i="9" s="1"/>
  <c r="L380" i="9"/>
  <c r="V380" i="9" s="1"/>
  <c r="U195" i="9"/>
  <c r="P5" i="9"/>
  <c r="L274" i="8"/>
  <c r="V274" i="8" s="1"/>
  <c r="L278" i="8"/>
  <c r="V278" i="8" s="1"/>
  <c r="L286" i="8"/>
  <c r="V286" i="8" s="1"/>
  <c r="L294" i="8"/>
  <c r="V294" i="8" s="1"/>
  <c r="L302" i="8"/>
  <c r="V302" i="8" s="1"/>
  <c r="L310" i="8"/>
  <c r="V310" i="8" s="1"/>
  <c r="L314" i="8"/>
  <c r="V314" i="8" s="1"/>
  <c r="L282" i="8"/>
  <c r="V282" i="8" s="1"/>
  <c r="L290" i="8"/>
  <c r="V290" i="8" s="1"/>
  <c r="L298" i="8"/>
  <c r="V298" i="8" s="1"/>
  <c r="L306" i="8"/>
  <c r="V306" i="8" s="1"/>
  <c r="L270" i="8"/>
  <c r="V270" i="8" s="1"/>
  <c r="L315" i="7"/>
  <c r="V315" i="7" s="1"/>
  <c r="L316" i="7"/>
  <c r="V316" i="7" s="1"/>
  <c r="L317" i="7"/>
  <c r="V317" i="7" s="1"/>
  <c r="L314" i="7"/>
  <c r="V314" i="7" s="1"/>
  <c r="M240" i="7"/>
  <c r="W240" i="7" s="1"/>
  <c r="M254" i="7"/>
  <c r="W254" i="7" s="1"/>
  <c r="M284" i="7"/>
  <c r="W284" i="7" s="1"/>
  <c r="M288" i="7"/>
  <c r="W288" i="7" s="1"/>
  <c r="M280" i="7"/>
  <c r="W280" i="7" s="1"/>
  <c r="M270" i="7"/>
  <c r="W270" i="7" s="1"/>
  <c r="M245" i="7"/>
  <c r="W245" i="7" s="1"/>
  <c r="M266" i="7"/>
  <c r="W266" i="7" s="1"/>
  <c r="M282" i="7"/>
  <c r="W282" i="7" s="1"/>
  <c r="M286" i="7"/>
  <c r="W286" i="7" s="1"/>
  <c r="M278" i="7"/>
  <c r="W278" i="7" s="1"/>
  <c r="M268" i="7"/>
  <c r="W268" i="7" s="1"/>
  <c r="M247" i="7"/>
  <c r="W247" i="7" s="1"/>
  <c r="M264" i="7"/>
  <c r="W264" i="7" s="1"/>
  <c r="L300" i="7"/>
  <c r="V300" i="7" s="1"/>
  <c r="L442" i="7"/>
  <c r="V442" i="7" s="1"/>
  <c r="L441" i="7"/>
  <c r="V441" i="7" s="1"/>
  <c r="L196" i="9"/>
  <c r="V196" i="9" s="1"/>
  <c r="L203" i="9"/>
  <c r="V203" i="9" s="1"/>
  <c r="L204" i="9"/>
  <c r="V204" i="9" s="1"/>
  <c r="L205" i="9"/>
  <c r="V205" i="9" s="1"/>
  <c r="L206" i="9"/>
  <c r="V206" i="9" s="1"/>
  <c r="L207" i="9"/>
  <c r="V207" i="9" s="1"/>
  <c r="L208" i="9"/>
  <c r="V208" i="9" s="1"/>
  <c r="L209" i="9"/>
  <c r="V209" i="9" s="1"/>
  <c r="L210" i="9"/>
  <c r="V210" i="9" s="1"/>
  <c r="L211" i="9"/>
  <c r="V211" i="9" s="1"/>
  <c r="L212" i="9"/>
  <c r="V212" i="9" s="1"/>
  <c r="L213" i="9"/>
  <c r="V213" i="9" s="1"/>
  <c r="L217" i="9"/>
  <c r="V217" i="9" s="1"/>
  <c r="L218" i="9"/>
  <c r="V218" i="9" s="1"/>
  <c r="L219" i="9"/>
  <c r="V219" i="9" s="1"/>
  <c r="L220" i="9"/>
  <c r="V220" i="9" s="1"/>
  <c r="L221" i="9"/>
  <c r="V221" i="9" s="1"/>
  <c r="L222" i="9"/>
  <c r="V222" i="9" s="1"/>
  <c r="L223" i="9"/>
  <c r="V223" i="9" s="1"/>
  <c r="L224" i="9"/>
  <c r="V224" i="9" s="1"/>
  <c r="L225" i="9"/>
  <c r="V225" i="9" s="1"/>
  <c r="L226" i="9"/>
  <c r="V226" i="9" s="1"/>
  <c r="L227" i="9"/>
  <c r="V227" i="9" s="1"/>
  <c r="L228" i="9"/>
  <c r="V228" i="9" s="1"/>
  <c r="L229" i="9"/>
  <c r="V229" i="9" s="1"/>
  <c r="L230" i="9"/>
  <c r="V230" i="9" s="1"/>
  <c r="L231" i="9"/>
  <c r="V231" i="9" s="1"/>
  <c r="L232" i="9"/>
  <c r="V232" i="9" s="1"/>
  <c r="L233" i="9"/>
  <c r="V233" i="9" s="1"/>
  <c r="L234" i="9"/>
  <c r="V234" i="9" s="1"/>
  <c r="L235" i="9"/>
  <c r="V235" i="9" s="1"/>
  <c r="L236" i="9"/>
  <c r="V236" i="9" s="1"/>
  <c r="L237" i="9"/>
  <c r="V237" i="9" s="1"/>
  <c r="L238" i="9"/>
  <c r="V238" i="9" s="1"/>
  <c r="L239" i="9"/>
  <c r="V239" i="9" s="1"/>
  <c r="L240" i="9"/>
  <c r="V240" i="9" s="1"/>
  <c r="G290" i="7"/>
  <c r="L432" i="7" s="1"/>
  <c r="V432" i="7" s="1"/>
  <c r="I399" i="7"/>
  <c r="S399" i="7" s="1"/>
  <c r="I304" i="7"/>
  <c r="S304" i="7" s="1"/>
  <c r="I306" i="7"/>
  <c r="S306" i="7" s="1"/>
  <c r="I389" i="7"/>
  <c r="S389" i="7" s="1"/>
  <c r="I297" i="7"/>
  <c r="S297" i="7" s="1"/>
  <c r="E4" i="9"/>
  <c r="J5" i="9" s="1"/>
  <c r="T5" i="9" s="1"/>
  <c r="J379" i="9"/>
  <c r="J195" i="9"/>
  <c r="J506" i="9"/>
  <c r="T506" i="9" s="1"/>
  <c r="M156" i="8"/>
  <c r="M371" i="8"/>
  <c r="W371" i="8" s="1"/>
  <c r="J156" i="8"/>
  <c r="T156" i="8" s="1"/>
  <c r="J269" i="8"/>
  <c r="T269" i="8" s="1"/>
  <c r="J371" i="8"/>
  <c r="T371" i="8" s="1"/>
  <c r="K407" i="8"/>
  <c r="U407" i="8" s="1"/>
  <c r="K408" i="8"/>
  <c r="U408" i="8" s="1"/>
  <c r="L190" i="9"/>
  <c r="V190" i="9" s="1"/>
  <c r="G407" i="8"/>
  <c r="K349" i="7"/>
  <c r="U349" i="7" s="1"/>
  <c r="L14" i="7"/>
  <c r="V14" i="7" s="1"/>
  <c r="L62" i="7"/>
  <c r="V62" i="7" s="1"/>
  <c r="V24" i="7"/>
  <c r="L96" i="9"/>
  <c r="V96" i="9" s="1"/>
  <c r="K318" i="7"/>
  <c r="U318" i="7" s="1"/>
  <c r="L62" i="8"/>
  <c r="V62" i="8" s="1"/>
  <c r="J478" i="8"/>
  <c r="T478" i="8" s="1"/>
  <c r="L104" i="8"/>
  <c r="V104" i="8" s="1"/>
  <c r="L158" i="8"/>
  <c r="V158" i="8" s="1"/>
  <c r="L12" i="7"/>
  <c r="V12" i="7" s="1"/>
  <c r="I233" i="7"/>
  <c r="S233" i="7" s="1"/>
  <c r="L364" i="7"/>
  <c r="V364" i="7" s="1"/>
  <c r="K495" i="8"/>
  <c r="U495" i="8" s="1"/>
  <c r="L87" i="9"/>
  <c r="V87" i="9" s="1"/>
  <c r="L352" i="8"/>
  <c r="V352" i="8" s="1"/>
  <c r="L372" i="8"/>
  <c r="V372" i="8" s="1"/>
  <c r="J6" i="9"/>
  <c r="T6" i="9" s="1"/>
  <c r="J157" i="8"/>
  <c r="T157" i="8" s="1"/>
  <c r="L76" i="9"/>
  <c r="V76" i="9" s="1"/>
  <c r="L45" i="9"/>
  <c r="V45" i="9" s="1"/>
  <c r="L94" i="9"/>
  <c r="V94" i="9" s="1"/>
  <c r="L7" i="9"/>
  <c r="V7" i="9" s="1"/>
  <c r="L73" i="9"/>
  <c r="V73" i="9" s="1"/>
  <c r="L485" i="8"/>
  <c r="V485" i="8" s="1"/>
  <c r="L489" i="8"/>
  <c r="V489" i="8" s="1"/>
  <c r="L490" i="8"/>
  <c r="V490" i="8" s="1"/>
  <c r="L491" i="8"/>
  <c r="V491" i="8" s="1"/>
  <c r="L492" i="8"/>
  <c r="V492" i="8" s="1"/>
  <c r="L493" i="8"/>
  <c r="V493" i="8" s="1"/>
  <c r="L494" i="8"/>
  <c r="V494" i="8" s="1"/>
  <c r="L482" i="8"/>
  <c r="V482" i="8" s="1"/>
  <c r="K32" i="8"/>
  <c r="U32" i="8" s="1"/>
  <c r="K33" i="8"/>
  <c r="U33" i="8" s="1"/>
  <c r="M118" i="7"/>
  <c r="W118" i="7" s="1"/>
  <c r="M119" i="7"/>
  <c r="W119" i="7" s="1"/>
  <c r="M193" i="7"/>
  <c r="W193" i="7" s="1"/>
  <c r="M125" i="7"/>
  <c r="W125" i="7" s="1"/>
  <c r="M195" i="7"/>
  <c r="W195" i="7" s="1"/>
  <c r="L398" i="7"/>
  <c r="V398" i="7" s="1"/>
  <c r="L397" i="7"/>
  <c r="V397" i="7" s="1"/>
  <c r="L394" i="7"/>
  <c r="L396" i="7"/>
  <c r="V396" i="7" s="1"/>
  <c r="L395" i="7"/>
  <c r="V395" i="7" s="1"/>
  <c r="L157" i="8"/>
  <c r="L167" i="8"/>
  <c r="V167" i="8" s="1"/>
  <c r="L168" i="8"/>
  <c r="V168" i="8" s="1"/>
  <c r="L178" i="8"/>
  <c r="V178" i="8" s="1"/>
  <c r="L196" i="8"/>
  <c r="V196" i="8" s="1"/>
  <c r="L212" i="8"/>
  <c r="V212" i="8" s="1"/>
  <c r="L213" i="8"/>
  <c r="V213" i="8" s="1"/>
  <c r="L214" i="8"/>
  <c r="V214" i="8" s="1"/>
  <c r="L215" i="8"/>
  <c r="V215" i="8" s="1"/>
  <c r="L216" i="8"/>
  <c r="V216" i="8" s="1"/>
  <c r="L225" i="8"/>
  <c r="V225" i="8" s="1"/>
  <c r="L259" i="8"/>
  <c r="V259" i="8" s="1"/>
  <c r="L260" i="8"/>
  <c r="V260" i="8" s="1"/>
  <c r="L244" i="8"/>
  <c r="V244" i="8" s="1"/>
  <c r="L197" i="8"/>
  <c r="V197" i="8" s="1"/>
  <c r="L261" i="8"/>
  <c r="V261" i="8" s="1"/>
  <c r="L217" i="8"/>
  <c r="V217" i="8" s="1"/>
  <c r="L205" i="8"/>
  <c r="V205" i="8" s="1"/>
  <c r="M290" i="7"/>
  <c r="W290" i="7" s="1"/>
  <c r="M304" i="7"/>
  <c r="W304" i="7" s="1"/>
  <c r="M306" i="7"/>
  <c r="W306" i="7" s="1"/>
  <c r="M297" i="7"/>
  <c r="W297" i="7" s="1"/>
  <c r="M421" i="7"/>
  <c r="W421" i="7" s="1"/>
  <c r="L515" i="8"/>
  <c r="V515" i="8" s="1"/>
  <c r="L516" i="8"/>
  <c r="V516" i="8" s="1"/>
  <c r="L508" i="8"/>
  <c r="V508" i="8" s="1"/>
  <c r="J71" i="8"/>
  <c r="T71" i="8" s="1"/>
  <c r="J73" i="8"/>
  <c r="T73" i="8" s="1"/>
  <c r="J70" i="8"/>
  <c r="T70" i="8" s="1"/>
  <c r="J154" i="8"/>
  <c r="T154" i="8" s="1"/>
  <c r="J152" i="8"/>
  <c r="T152" i="8" s="1"/>
  <c r="J87" i="8"/>
  <c r="T87" i="8" s="1"/>
  <c r="J83" i="8"/>
  <c r="T83" i="8" s="1"/>
  <c r="J128" i="8"/>
  <c r="T128" i="8" s="1"/>
  <c r="J120" i="8"/>
  <c r="T120" i="8" s="1"/>
  <c r="J111" i="8"/>
  <c r="T111" i="8" s="1"/>
  <c r="J81" i="8"/>
  <c r="T81" i="8" s="1"/>
  <c r="W6" i="7"/>
  <c r="R5" i="7"/>
  <c r="L379" i="7"/>
  <c r="L381" i="7"/>
  <c r="V381" i="7" s="1"/>
  <c r="L383" i="7"/>
  <c r="V383" i="7" s="1"/>
  <c r="L382" i="7"/>
  <c r="V382" i="7" s="1"/>
  <c r="L380" i="7"/>
  <c r="V380" i="7" s="1"/>
  <c r="L252" i="7"/>
  <c r="V252" i="7" s="1"/>
  <c r="L249" i="7"/>
  <c r="V249" i="7" s="1"/>
  <c r="L251" i="7"/>
  <c r="V251" i="7" s="1"/>
  <c r="L253" i="7"/>
  <c r="V253" i="7" s="1"/>
  <c r="L388" i="7"/>
  <c r="V388" i="7" s="1"/>
  <c r="L387" i="7"/>
  <c r="V387" i="7" s="1"/>
  <c r="L386" i="7"/>
  <c r="V386" i="7" s="1"/>
  <c r="L384" i="7"/>
  <c r="V384" i="7" s="1"/>
  <c r="L385" i="7"/>
  <c r="V385" i="7" s="1"/>
  <c r="L308" i="7"/>
  <c r="V308" i="7" s="1"/>
  <c r="L310" i="7"/>
  <c r="V310" i="7" s="1"/>
  <c r="L311" i="7"/>
  <c r="V311" i="7" s="1"/>
  <c r="L312" i="7"/>
  <c r="V312" i="7" s="1"/>
  <c r="L309" i="7"/>
  <c r="V309" i="7" s="1"/>
  <c r="E4" i="7"/>
  <c r="J5" i="7" s="1"/>
  <c r="T5" i="7" s="1"/>
  <c r="J443" i="7"/>
  <c r="T443" i="7" s="1"/>
  <c r="Q195" i="9"/>
  <c r="L308" i="9"/>
  <c r="V308" i="9" s="1"/>
  <c r="L315" i="9"/>
  <c r="V315" i="9" s="1"/>
  <c r="L340" i="9"/>
  <c r="V340" i="9" s="1"/>
  <c r="L336" i="9"/>
  <c r="V336" i="9" s="1"/>
  <c r="L323" i="9"/>
  <c r="V323" i="9" s="1"/>
  <c r="L332" i="9"/>
  <c r="V332" i="9" s="1"/>
  <c r="L341" i="9"/>
  <c r="V341" i="9" s="1"/>
  <c r="L335" i="9"/>
  <c r="V335" i="9" s="1"/>
  <c r="L333" i="9"/>
  <c r="V333" i="9" s="1"/>
  <c r="L325" i="9"/>
  <c r="V325" i="9" s="1"/>
  <c r="L317" i="9"/>
  <c r="V317" i="9" s="1"/>
  <c r="L324" i="9"/>
  <c r="V324" i="9" s="1"/>
  <c r="L342" i="9"/>
  <c r="V342" i="9" s="1"/>
  <c r="L318" i="9"/>
  <c r="V318" i="9" s="1"/>
  <c r="L337" i="9"/>
  <c r="V337" i="9" s="1"/>
  <c r="L334" i="9"/>
  <c r="V334" i="9" s="1"/>
  <c r="L343" i="9"/>
  <c r="V343" i="9" s="1"/>
  <c r="L338" i="9"/>
  <c r="V338" i="9" s="1"/>
  <c r="L339" i="9"/>
  <c r="V339" i="9" s="1"/>
  <c r="L316" i="9"/>
  <c r="V316" i="9" s="1"/>
  <c r="V379" i="7"/>
  <c r="V83" i="8"/>
  <c r="L377" i="8"/>
  <c r="V377" i="8" s="1"/>
  <c r="V157" i="8"/>
  <c r="K291" i="7"/>
  <c r="U291" i="7" s="1"/>
  <c r="V394" i="7"/>
  <c r="L319" i="7"/>
  <c r="V319" i="7" s="1"/>
  <c r="K45" i="8"/>
  <c r="U45" i="8" s="1"/>
  <c r="D5" i="7"/>
  <c r="I118" i="7" s="1"/>
  <c r="S118" i="7" s="1"/>
  <c r="L169" i="8"/>
  <c r="V169" i="8" s="1"/>
  <c r="K379" i="7"/>
  <c r="U379" i="7" s="1"/>
  <c r="L92" i="9"/>
  <c r="V92" i="9" s="1"/>
  <c r="J89" i="8"/>
  <c r="T89" i="8" s="1"/>
  <c r="M299" i="7"/>
  <c r="W299" i="7" s="1"/>
  <c r="L324" i="8"/>
  <c r="V324" i="8" s="1"/>
  <c r="L192" i="9"/>
  <c r="V192" i="9" s="1"/>
  <c r="L163" i="9"/>
  <c r="V163" i="9" s="1"/>
  <c r="L179" i="8"/>
  <c r="V179" i="8" s="1"/>
  <c r="L436" i="7"/>
  <c r="V436" i="7" s="1"/>
  <c r="I249" i="7"/>
  <c r="S249" i="7" s="1"/>
  <c r="L360" i="7"/>
  <c r="V360" i="7" s="1"/>
  <c r="K141" i="7"/>
  <c r="U141" i="7" s="1"/>
  <c r="V379" i="9"/>
  <c r="L188" i="9"/>
  <c r="V188" i="9" s="1"/>
  <c r="I291" i="7"/>
  <c r="S291" i="7" s="1"/>
  <c r="L9" i="9"/>
  <c r="V9" i="9" s="1"/>
  <c r="L197" i="9"/>
  <c r="V197" i="9" s="1"/>
  <c r="L382" i="8"/>
  <c r="V382" i="8" s="1"/>
  <c r="L341" i="8"/>
  <c r="V341" i="8" s="1"/>
  <c r="L336" i="8"/>
  <c r="V336" i="8" s="1"/>
  <c r="L331" i="8"/>
  <c r="V331" i="8" s="1"/>
  <c r="L235" i="8"/>
  <c r="V235" i="8" s="1"/>
  <c r="M157" i="8"/>
  <c r="W157" i="8" s="1"/>
  <c r="L292" i="7"/>
  <c r="V292" i="7" s="1"/>
  <c r="D5" i="8"/>
  <c r="L6" i="11"/>
  <c r="V6" i="11" s="1"/>
  <c r="L79" i="11"/>
  <c r="V79" i="11" s="1"/>
  <c r="L41" i="11"/>
  <c r="V41" i="11" s="1"/>
  <c r="L7" i="11"/>
  <c r="V7" i="11" s="1"/>
  <c r="L15" i="11"/>
  <c r="V15" i="11" s="1"/>
  <c r="L85" i="11"/>
  <c r="V85" i="11" s="1"/>
  <c r="L89" i="11"/>
  <c r="V89" i="11" s="1"/>
  <c r="L71" i="11"/>
  <c r="V71" i="11" s="1"/>
  <c r="L82" i="11"/>
  <c r="V82" i="11" s="1"/>
  <c r="L10" i="11"/>
  <c r="V10" i="11" s="1"/>
  <c r="L87" i="11"/>
  <c r="V87" i="11" s="1"/>
  <c r="L77" i="11"/>
  <c r="V77" i="11" s="1"/>
  <c r="L114" i="7"/>
  <c r="V114" i="7" s="1"/>
  <c r="L10" i="7"/>
  <c r="V10" i="7" s="1"/>
  <c r="L93" i="7"/>
  <c r="V93" i="7" s="1"/>
  <c r="L84" i="7"/>
  <c r="V84" i="7" s="1"/>
  <c r="L7" i="7"/>
  <c r="V7" i="7" s="1"/>
  <c r="L55" i="7"/>
  <c r="V55" i="7" s="1"/>
  <c r="L78" i="7"/>
  <c r="V78" i="7" s="1"/>
  <c r="L82" i="7"/>
  <c r="V82" i="7" s="1"/>
  <c r="L46" i="7"/>
  <c r="V46" i="7" s="1"/>
  <c r="L74" i="7"/>
  <c r="V74" i="7" s="1"/>
  <c r="L86" i="7"/>
  <c r="V86" i="7" s="1"/>
  <c r="L49" i="7"/>
  <c r="V49" i="7" s="1"/>
  <c r="K156" i="8"/>
  <c r="U156" i="8" s="1"/>
  <c r="K269" i="8"/>
  <c r="U269" i="8" s="1"/>
  <c r="Q5" i="9"/>
  <c r="L448" i="7"/>
  <c r="V448" i="7" s="1"/>
  <c r="L452" i="7"/>
  <c r="V452" i="7" s="1"/>
  <c r="L444" i="7"/>
  <c r="V444" i="7" s="1"/>
  <c r="L233" i="7"/>
  <c r="V233" i="7" s="1"/>
  <c r="L235" i="7"/>
  <c r="V235" i="7" s="1"/>
  <c r="L236" i="7"/>
  <c r="V236" i="7" s="1"/>
  <c r="L237" i="7"/>
  <c r="V237" i="7" s="1"/>
  <c r="L238" i="7"/>
  <c r="V238" i="7" s="1"/>
  <c r="L239" i="7"/>
  <c r="V239" i="7" s="1"/>
  <c r="L234" i="7"/>
  <c r="V234" i="7" s="1"/>
  <c r="Q240" i="7"/>
  <c r="S240" i="7"/>
  <c r="M6" i="8"/>
  <c r="W6" i="8" s="1"/>
  <c r="G32" i="8"/>
  <c r="L45" i="8" s="1"/>
  <c r="V45" i="8" s="1"/>
  <c r="L82" i="9"/>
  <c r="V82" i="9" s="1"/>
  <c r="H5" i="9"/>
  <c r="H4" i="7" s="1"/>
  <c r="M5" i="7" s="1"/>
  <c r="L486" i="8"/>
  <c r="V486" i="8" s="1"/>
  <c r="Q118" i="7"/>
  <c r="I141" i="7"/>
  <c r="S141" i="7" s="1"/>
  <c r="T195" i="9"/>
  <c r="L89" i="8"/>
  <c r="V89" i="8" s="1"/>
  <c r="N5" i="8"/>
  <c r="K318" i="8"/>
  <c r="U318" i="8" s="1"/>
  <c r="L90" i="8"/>
  <c r="V90" i="8" s="1"/>
  <c r="L188" i="8"/>
  <c r="V188" i="8" s="1"/>
  <c r="K432" i="7"/>
  <c r="U432" i="7" s="1"/>
  <c r="M389" i="7"/>
  <c r="W389" i="7" s="1"/>
  <c r="V110" i="7"/>
  <c r="K313" i="7"/>
  <c r="U313" i="7" s="1"/>
  <c r="L111" i="7"/>
  <c r="V111" i="7" s="1"/>
  <c r="F5" i="7"/>
  <c r="F4" i="8" s="1"/>
  <c r="K5" i="8" s="1"/>
  <c r="M379" i="7"/>
  <c r="W379" i="7" s="1"/>
  <c r="M233" i="7"/>
  <c r="W233" i="7" s="1"/>
  <c r="W156" i="8"/>
  <c r="M439" i="7"/>
  <c r="W439" i="7" s="1"/>
  <c r="T118" i="7"/>
  <c r="E4" i="11"/>
  <c r="J5" i="11" s="1"/>
  <c r="T5" i="11" s="1"/>
  <c r="W407" i="8"/>
  <c r="L392" i="8"/>
  <c r="V392" i="8" s="1"/>
  <c r="I404" i="7"/>
  <c r="S404" i="7" s="1"/>
  <c r="I308" i="9"/>
  <c r="S308" i="9" s="1"/>
  <c r="L500" i="8"/>
  <c r="V500" i="8" s="1"/>
  <c r="L410" i="7"/>
  <c r="V410" i="7" s="1"/>
  <c r="O5" i="8"/>
  <c r="O4" i="7" s="1"/>
  <c r="J6" i="8" l="1"/>
  <c r="T6" i="8" s="1"/>
  <c r="O4" i="8"/>
  <c r="O4" i="11"/>
  <c r="O4" i="9"/>
  <c r="G5" i="8"/>
  <c r="D4" i="8"/>
  <c r="I5" i="8" s="1"/>
  <c r="S5" i="8" s="1"/>
  <c r="I6" i="8"/>
  <c r="S6" i="8" s="1"/>
  <c r="I407" i="8"/>
  <c r="S407" i="8" s="1"/>
  <c r="I70" i="8"/>
  <c r="S70" i="8" s="1"/>
  <c r="I32" i="8"/>
  <c r="S32" i="8" s="1"/>
  <c r="L240" i="7"/>
  <c r="L245" i="7"/>
  <c r="V245" i="7" s="1"/>
  <c r="L284" i="7"/>
  <c r="V284" i="7" s="1"/>
  <c r="L286" i="7"/>
  <c r="V286" i="7" s="1"/>
  <c r="L268" i="7"/>
  <c r="V268" i="7" s="1"/>
  <c r="L288" i="7"/>
  <c r="V288" i="7" s="1"/>
  <c r="L266" i="7"/>
  <c r="V266" i="7" s="1"/>
  <c r="L278" i="7"/>
  <c r="V278" i="7" s="1"/>
  <c r="L280" i="7"/>
  <c r="V280" i="7" s="1"/>
  <c r="L264" i="7"/>
  <c r="V264" i="7" s="1"/>
  <c r="L241" i="7"/>
  <c r="V241" i="7" s="1"/>
  <c r="L247" i="7"/>
  <c r="V247" i="7" s="1"/>
  <c r="L282" i="7"/>
  <c r="V282" i="7" s="1"/>
  <c r="L270" i="7"/>
  <c r="V270" i="7" s="1"/>
  <c r="I290" i="7"/>
  <c r="S290" i="7" s="1"/>
  <c r="L313" i="7"/>
  <c r="V313" i="7" s="1"/>
  <c r="L425" i="7"/>
  <c r="V425" i="7" s="1"/>
  <c r="U5" i="8"/>
  <c r="H4" i="11"/>
  <c r="M5" i="11" s="1"/>
  <c r="W5" i="11" s="1"/>
  <c r="L297" i="7"/>
  <c r="V297" i="7" s="1"/>
  <c r="L304" i="7"/>
  <c r="V304" i="7" s="1"/>
  <c r="L389" i="7"/>
  <c r="V389" i="7" s="1"/>
  <c r="L306" i="7"/>
  <c r="V306" i="7" s="1"/>
  <c r="L399" i="7"/>
  <c r="V399" i="7" s="1"/>
  <c r="L125" i="7"/>
  <c r="V125" i="7" s="1"/>
  <c r="L195" i="7"/>
  <c r="V195" i="7" s="1"/>
  <c r="L193" i="7"/>
  <c r="V193" i="7" s="1"/>
  <c r="L119" i="7"/>
  <c r="V119" i="7" s="1"/>
  <c r="D4" i="9"/>
  <c r="I5" i="9" s="1"/>
  <c r="S5" i="9" s="1"/>
  <c r="G5" i="9"/>
  <c r="I506" i="9"/>
  <c r="S506" i="9" s="1"/>
  <c r="I446" i="9"/>
  <c r="S446" i="9" s="1"/>
  <c r="I6" i="9"/>
  <c r="S6" i="9" s="1"/>
  <c r="I379" i="9"/>
  <c r="S379" i="9" s="1"/>
  <c r="V240" i="7"/>
  <c r="L439" i="7"/>
  <c r="V439" i="7" s="1"/>
  <c r="I156" i="8"/>
  <c r="S156" i="8" s="1"/>
  <c r="K290" i="7"/>
  <c r="U290" i="7" s="1"/>
  <c r="L404" i="7"/>
  <c r="V404" i="7" s="1"/>
  <c r="L291" i="7"/>
  <c r="V291" i="7" s="1"/>
  <c r="K118" i="7"/>
  <c r="U118" i="7" s="1"/>
  <c r="L32" i="8"/>
  <c r="V32" i="8" s="1"/>
  <c r="L33" i="8"/>
  <c r="V33" i="8" s="1"/>
  <c r="H4" i="9"/>
  <c r="M5" i="9" s="1"/>
  <c r="W5" i="9" s="1"/>
  <c r="M506" i="9"/>
  <c r="W506" i="9" s="1"/>
  <c r="M446" i="9"/>
  <c r="W446" i="9" s="1"/>
  <c r="M379" i="9"/>
  <c r="M6" i="9"/>
  <c r="W6" i="9" s="1"/>
  <c r="L407" i="8"/>
  <c r="L408" i="8"/>
  <c r="V408" i="8" s="1"/>
  <c r="P4" i="7"/>
  <c r="L156" i="8"/>
  <c r="V156" i="8" s="1"/>
  <c r="L318" i="7"/>
  <c r="V318" i="7" s="1"/>
  <c r="L318" i="8"/>
  <c r="V318" i="8" s="1"/>
  <c r="I195" i="9"/>
  <c r="S195" i="9" s="1"/>
  <c r="L421" i="7"/>
  <c r="V421" i="7" s="1"/>
  <c r="M195" i="9"/>
  <c r="W195" i="9" s="1"/>
  <c r="F4" i="7"/>
  <c r="K5" i="7" s="1"/>
  <c r="U5" i="7" s="1"/>
  <c r="K443" i="7"/>
  <c r="U443" i="7" s="1"/>
  <c r="K6" i="7"/>
  <c r="U6" i="7" s="1"/>
  <c r="F4" i="11"/>
  <c r="K5" i="11" s="1"/>
  <c r="U5" i="11" s="1"/>
  <c r="Q5" i="8"/>
  <c r="D4" i="7"/>
  <c r="I5" i="7" s="1"/>
  <c r="S5" i="7" s="1"/>
  <c r="G5" i="7"/>
  <c r="I6" i="7"/>
  <c r="S6" i="7" s="1"/>
  <c r="I443" i="7"/>
  <c r="S443" i="7" s="1"/>
  <c r="R4" i="7"/>
  <c r="W5" i="7"/>
  <c r="L195" i="9"/>
  <c r="V195" i="9" s="1"/>
  <c r="L371" i="9"/>
  <c r="V371" i="9" s="1"/>
  <c r="L361" i="9"/>
  <c r="V361" i="9" s="1"/>
  <c r="L344" i="9"/>
  <c r="V344" i="9" s="1"/>
  <c r="L374" i="9"/>
  <c r="V374" i="9" s="1"/>
  <c r="L364" i="9"/>
  <c r="V364" i="9" s="1"/>
  <c r="L264" i="9"/>
  <c r="V264" i="9" s="1"/>
  <c r="L248" i="9"/>
  <c r="V248" i="9" s="1"/>
  <c r="L241" i="9"/>
  <c r="V241" i="9" s="1"/>
  <c r="L250" i="9"/>
  <c r="V250" i="9" s="1"/>
  <c r="L284" i="9"/>
  <c r="V284" i="9" s="1"/>
  <c r="Q5" i="7"/>
  <c r="N4" i="7"/>
  <c r="T5" i="8"/>
  <c r="H4" i="8"/>
  <c r="M5" i="8" s="1"/>
  <c r="W5" i="8" s="1"/>
  <c r="L495" i="8"/>
  <c r="V495" i="8" s="1"/>
  <c r="L478" i="8"/>
  <c r="V478" i="8" s="1"/>
  <c r="L299" i="7"/>
  <c r="V299" i="7" s="1"/>
  <c r="L269" i="8"/>
  <c r="V269" i="8" s="1"/>
  <c r="D4" i="11"/>
  <c r="I5" i="11" s="1"/>
  <c r="S5" i="11" s="1"/>
  <c r="F4" i="9"/>
  <c r="K5" i="9" s="1"/>
  <c r="U5" i="9" s="1"/>
  <c r="L335" i="7"/>
  <c r="V335" i="7" s="1"/>
  <c r="V407" i="8"/>
  <c r="L349" i="7"/>
  <c r="V349" i="7" s="1"/>
  <c r="R4" i="8" l="1"/>
  <c r="R4" i="9"/>
  <c r="R4" i="11"/>
  <c r="P4" i="8"/>
  <c r="P4" i="9"/>
  <c r="P4" i="11"/>
  <c r="Q4" i="7"/>
  <c r="G4" i="7"/>
  <c r="L5" i="7" s="1"/>
  <c r="V5" i="7" s="1"/>
  <c r="L443" i="7"/>
  <c r="V443" i="7" s="1"/>
  <c r="L6" i="7"/>
  <c r="V6" i="7" s="1"/>
  <c r="L290" i="7"/>
  <c r="V290" i="7" s="1"/>
  <c r="G4" i="9"/>
  <c r="L5" i="9" s="1"/>
  <c r="V5" i="9" s="1"/>
  <c r="L506" i="9"/>
  <c r="V506" i="9" s="1"/>
  <c r="L446" i="9"/>
  <c r="V446" i="9" s="1"/>
  <c r="L379" i="9"/>
  <c r="L6" i="9"/>
  <c r="V6" i="9" s="1"/>
  <c r="G4" i="11"/>
  <c r="L5" i="11" s="1"/>
  <c r="V5" i="11" s="1"/>
  <c r="N4" i="8"/>
  <c r="N4" i="9"/>
  <c r="N4" i="11"/>
  <c r="G4" i="8"/>
  <c r="L5" i="8" s="1"/>
  <c r="V5" i="8" s="1"/>
  <c r="L6" i="8"/>
  <c r="V6" i="8" s="1"/>
  <c r="L70" i="8"/>
  <c r="V70" i="8" s="1"/>
  <c r="L118" i="7"/>
  <c r="V118" i="7" s="1"/>
  <c r="Q4" i="8" l="1"/>
  <c r="Q4" i="9"/>
  <c r="Q4" i="11"/>
</calcChain>
</file>

<file path=xl/sharedStrings.xml><?xml version="1.0" encoding="utf-8"?>
<sst xmlns="http://schemas.openxmlformats.org/spreadsheetml/2006/main" count="6810" uniqueCount="4353">
  <si>
    <t>Контроль обращений граждан</t>
  </si>
  <si>
    <t>Учреждение</t>
  </si>
  <si>
    <t>Администрация Любинского муниципального района Омской области</t>
  </si>
  <si>
    <t>Отчетный период</t>
  </si>
  <si>
    <t>2020 год</t>
  </si>
  <si>
    <t>№</t>
  </si>
  <si>
    <t>#КодыСтрок</t>
  </si>
  <si>
    <t>Наименование</t>
  </si>
  <si>
    <t>Количество</t>
  </si>
  <si>
    <t>%</t>
  </si>
  <si>
    <t>Комментарии</t>
  </si>
  <si>
    <t>МО</t>
  </si>
  <si>
    <t>ГП (АО)</t>
  </si>
  <si>
    <t>СП</t>
  </si>
  <si>
    <t>Итого</t>
  </si>
  <si>
    <t>ОИВ</t>
  </si>
  <si>
    <t>#КодыСтолбцов</t>
  </si>
  <si>
    <t>2</t>
  </si>
  <si>
    <t>3</t>
  </si>
  <si>
    <t>4</t>
  </si>
  <si>
    <t>5</t>
  </si>
  <si>
    <t>6</t>
  </si>
  <si>
    <t>8</t>
  </si>
  <si>
    <t>9</t>
  </si>
  <si>
    <t>10</t>
  </si>
  <si>
    <t>11</t>
  </si>
  <si>
    <t>12</t>
  </si>
  <si>
    <t>14</t>
  </si>
  <si>
    <t>I.</t>
  </si>
  <si>
    <t>1</t>
  </si>
  <si>
    <t>Поступило обращений всего: (по обращениям)</t>
  </si>
  <si>
    <t>-</t>
  </si>
  <si>
    <t>1.</t>
  </si>
  <si>
    <t>Количество устных обращений граждан, из них (по обращениям)</t>
  </si>
  <si>
    <t>1.1</t>
  </si>
  <si>
    <t>Обратилось граждан непосредственно в организацию (учреждение)</t>
  </si>
  <si>
    <t>1.2</t>
  </si>
  <si>
    <r>
      <t xml:space="preserve">Поступило по телефону: </t>
    </r>
    <r>
      <rPr>
        <i/>
        <sz val="11"/>
        <color indexed="8"/>
        <rFont val="Times New Roman"/>
        <family val="1"/>
        <charset val="204"/>
      </rPr>
      <t>Телефон доверия, Горячие линии, др. формы</t>
    </r>
  </si>
  <si>
    <t>1.3</t>
  </si>
  <si>
    <t>Результаты рассмотрения:</t>
  </si>
  <si>
    <t>1.3.1</t>
  </si>
  <si>
    <r>
      <t xml:space="preserve">из них, закрыто </t>
    </r>
    <r>
      <rPr>
        <i/>
        <sz val="11"/>
        <color indexed="8"/>
        <rFont val="Times New Roman"/>
        <family val="1"/>
        <charset val="204"/>
      </rPr>
      <t>(разъяснено)</t>
    </r>
  </si>
  <si>
    <t>1.3.2</t>
  </si>
  <si>
    <t>7</t>
  </si>
  <si>
    <r>
      <t xml:space="preserve">закрыто </t>
    </r>
    <r>
      <rPr>
        <i/>
        <sz val="11"/>
        <color indexed="8"/>
        <rFont val="Times New Roman"/>
        <family val="1"/>
        <charset val="204"/>
      </rPr>
      <t>«удовлетворено»</t>
    </r>
  </si>
  <si>
    <t>1.3.3</t>
  </si>
  <si>
    <r>
      <t xml:space="preserve">закрыто </t>
    </r>
    <r>
      <rPr>
        <i/>
        <sz val="11"/>
        <color indexed="8"/>
        <rFont val="Times New Roman"/>
        <family val="1"/>
        <charset val="204"/>
      </rPr>
      <t>«удовлетворено, меры приняты»</t>
    </r>
  </si>
  <si>
    <t>1.3.4</t>
  </si>
  <si>
    <r>
      <t xml:space="preserve">закрыто </t>
    </r>
    <r>
      <rPr>
        <i/>
        <sz val="11"/>
        <color indexed="8"/>
        <rFont val="Times New Roman"/>
        <family val="1"/>
        <charset val="204"/>
      </rPr>
      <t>«отказано»</t>
    </r>
  </si>
  <si>
    <t>1.3.5</t>
  </si>
  <si>
    <t>«направленно без контроля»</t>
  </si>
  <si>
    <t>1.3.6</t>
  </si>
  <si>
    <t>«переадресовано»</t>
  </si>
  <si>
    <t>1.3.7</t>
  </si>
  <si>
    <t>рассмотрение не завершено</t>
  </si>
  <si>
    <t>1.4</t>
  </si>
  <si>
    <t>13</t>
  </si>
  <si>
    <t>Количество обращений, рассмотренных с нарушением срока ответа заявителю</t>
  </si>
  <si>
    <t>1.5</t>
  </si>
  <si>
    <t>Количество обращений граждан, рассмотренных с дополнительным контролем</t>
  </si>
  <si>
    <t>1.6</t>
  </si>
  <si>
    <t>15</t>
  </si>
  <si>
    <t>Количество обращений граждан, рассмотренных с дополнительным контролем закрытых «удовлетворено»</t>
  </si>
  <si>
    <t>1.7</t>
  </si>
  <si>
    <t>16</t>
  </si>
  <si>
    <t>Количество вопросов в устных обращениях, определенных по типам: (по вопросам)</t>
  </si>
  <si>
    <t>1.7.1</t>
  </si>
  <si>
    <t>17</t>
  </si>
  <si>
    <t xml:space="preserve"> - Заявлений</t>
  </si>
  <si>
    <t>1.7.2</t>
  </si>
  <si>
    <t>18</t>
  </si>
  <si>
    <t xml:space="preserve"> - Жалоб</t>
  </si>
  <si>
    <t>1.7.3</t>
  </si>
  <si>
    <t>19</t>
  </si>
  <si>
    <t xml:space="preserve"> - Предложений</t>
  </si>
  <si>
    <t>2.</t>
  </si>
  <si>
    <t>20</t>
  </si>
  <si>
    <t>Количество обращений граждан, поступивших на личном приеме руководителя, заместителей (по обращениям)</t>
  </si>
  <si>
    <t>2.1</t>
  </si>
  <si>
    <t>21</t>
  </si>
  <si>
    <t>из них, с личного приема руководителя</t>
  </si>
  <si>
    <t>2.2</t>
  </si>
  <si>
    <t>22</t>
  </si>
  <si>
    <r>
      <t xml:space="preserve">Количество вопросов с личного приема закрытых </t>
    </r>
    <r>
      <rPr>
        <i/>
        <sz val="11"/>
        <color indexed="8"/>
        <rFont val="Times New Roman"/>
        <family val="1"/>
        <charset val="204"/>
      </rPr>
      <t>«удовлетворено»</t>
    </r>
  </si>
  <si>
    <t>2.3</t>
  </si>
  <si>
    <t>23</t>
  </si>
  <si>
    <r>
      <t xml:space="preserve">Количество вопросов с личного приема закрытых </t>
    </r>
    <r>
      <rPr>
        <i/>
        <sz val="11"/>
        <color indexed="8"/>
        <rFont val="Times New Roman"/>
        <family val="1"/>
        <charset val="204"/>
      </rPr>
      <t>«удовлетворено, меры приняты»</t>
    </r>
  </si>
  <si>
    <t>2.4</t>
  </si>
  <si>
    <t>24</t>
  </si>
  <si>
    <t>Количество обращений с личного приема рассмотренных с нарушением срока ответа заявителю</t>
  </si>
  <si>
    <t>2.5</t>
  </si>
  <si>
    <t>25</t>
  </si>
  <si>
    <t>Количество обращений граждан с личного приема, рассмотренных с дополнительным контролем</t>
  </si>
  <si>
    <t>2.6</t>
  </si>
  <si>
    <t>26</t>
  </si>
  <si>
    <t>Количество обращений граждан с личного приема, рассмотренных с дополнительным контролем закрытых «удовлетворено»</t>
  </si>
  <si>
    <t>2.7.</t>
  </si>
  <si>
    <t>27</t>
  </si>
  <si>
    <t>2.7.1</t>
  </si>
  <si>
    <t>28</t>
  </si>
  <si>
    <r>
      <t xml:space="preserve">закрыто </t>
    </r>
    <r>
      <rPr>
        <i/>
        <sz val="11"/>
        <color indexed="8"/>
        <rFont val="Times New Roman"/>
        <family val="1"/>
        <charset val="204"/>
      </rPr>
      <t>(разъяснено)</t>
    </r>
  </si>
  <si>
    <t>2.7.2</t>
  </si>
  <si>
    <t>29</t>
  </si>
  <si>
    <t>2.7.3</t>
  </si>
  <si>
    <t>30</t>
  </si>
  <si>
    <t>2.7.4</t>
  </si>
  <si>
    <t>31</t>
  </si>
  <si>
    <t>закрыто «отказано»</t>
  </si>
  <si>
    <t>2.7.5</t>
  </si>
  <si>
    <t>32</t>
  </si>
  <si>
    <t>«направлено без контроля»</t>
  </si>
  <si>
    <t>2.7.6</t>
  </si>
  <si>
    <t>33</t>
  </si>
  <si>
    <t>2.7.7</t>
  </si>
  <si>
    <t>34</t>
  </si>
  <si>
    <t>Рассмотрение не завершено</t>
  </si>
  <si>
    <t>2.8</t>
  </si>
  <si>
    <t>35</t>
  </si>
  <si>
    <t>Количество вопросов на личном приеме, определенных по типам: (по вопросам)</t>
  </si>
  <si>
    <t>2.8.1</t>
  </si>
  <si>
    <t>36</t>
  </si>
  <si>
    <t>2.8.2</t>
  </si>
  <si>
    <t>37</t>
  </si>
  <si>
    <t>2.8.3</t>
  </si>
  <si>
    <t>38</t>
  </si>
  <si>
    <t>3.</t>
  </si>
  <si>
    <t>39</t>
  </si>
  <si>
    <t>Количество письменных обращений граждан (по обращениям)</t>
  </si>
  <si>
    <t>40</t>
  </si>
  <si>
    <t>из них поступивших:</t>
  </si>
  <si>
    <t>3.1</t>
  </si>
  <si>
    <t>41</t>
  </si>
  <si>
    <t>письменно</t>
  </si>
  <si>
    <t>3.2</t>
  </si>
  <si>
    <t>42</t>
  </si>
  <si>
    <t>Обращения в форме электронного документа</t>
  </si>
  <si>
    <t>3.3</t>
  </si>
  <si>
    <t>43</t>
  </si>
  <si>
    <t>через «Корреспондентский ящик»</t>
  </si>
  <si>
    <t>3.4</t>
  </si>
  <si>
    <t>44</t>
  </si>
  <si>
    <t>с телепередачи</t>
  </si>
  <si>
    <t>3.5</t>
  </si>
  <si>
    <t>ГИС</t>
  </si>
  <si>
    <t>3.6</t>
  </si>
  <si>
    <t>45</t>
  </si>
  <si>
    <t>поступило от органов государственной власти и должностных лиц</t>
  </si>
  <si>
    <t>46</t>
  </si>
  <si>
    <t>из них:</t>
  </si>
  <si>
    <t>3.6.1</t>
  </si>
  <si>
    <t>47</t>
  </si>
  <si>
    <t>Контрольных</t>
  </si>
  <si>
    <t>3.6.2</t>
  </si>
  <si>
    <t>48</t>
  </si>
  <si>
    <t>Запросов</t>
  </si>
  <si>
    <t>3.6.3</t>
  </si>
  <si>
    <t>49</t>
  </si>
  <si>
    <t>Поступило из Администрации Президента РФ</t>
  </si>
  <si>
    <t>3.6.3.1</t>
  </si>
  <si>
    <t>50</t>
  </si>
  <si>
    <t>из них «Запросов Президента»</t>
  </si>
  <si>
    <t>3.7</t>
  </si>
  <si>
    <t>51</t>
  </si>
  <si>
    <t>Количество обращений граждан рассмотренных с нарушением срока ответа органам государственной власти и должностным лицам</t>
  </si>
  <si>
    <t>3.8</t>
  </si>
  <si>
    <t>52</t>
  </si>
  <si>
    <t>3.9</t>
  </si>
  <si>
    <t>53</t>
  </si>
  <si>
    <t>3.10</t>
  </si>
  <si>
    <t>54</t>
  </si>
  <si>
    <t>3.11.0</t>
  </si>
  <si>
    <t>111</t>
  </si>
  <si>
    <t>результаты рассмотрения:</t>
  </si>
  <si>
    <t>3.11</t>
  </si>
  <si>
    <t>55</t>
  </si>
  <si>
    <r>
      <t xml:space="preserve">Количество вопросов закрытых </t>
    </r>
    <r>
      <rPr>
        <i/>
        <sz val="11"/>
        <color indexed="8"/>
        <rFont val="Times New Roman"/>
        <family val="1"/>
        <charset val="204"/>
      </rPr>
      <t>«разъяснено»</t>
    </r>
  </si>
  <si>
    <t>3.12</t>
  </si>
  <si>
    <t>56</t>
  </si>
  <si>
    <r>
      <t xml:space="preserve">Количество вопросов закрытых </t>
    </r>
    <r>
      <rPr>
        <i/>
        <sz val="11"/>
        <color indexed="8"/>
        <rFont val="Times New Roman"/>
        <family val="1"/>
        <charset val="204"/>
      </rPr>
      <t>«удовлетворено»</t>
    </r>
  </si>
  <si>
    <t>3.13</t>
  </si>
  <si>
    <t>57</t>
  </si>
  <si>
    <r>
      <t xml:space="preserve">Количество вопросов закрытых </t>
    </r>
    <r>
      <rPr>
        <i/>
        <sz val="11"/>
        <color indexed="8"/>
        <rFont val="Times New Roman"/>
        <family val="1"/>
        <charset val="204"/>
      </rPr>
      <t>«удовлетворено, меры приняты»</t>
    </r>
  </si>
  <si>
    <t>3.14</t>
  </si>
  <si>
    <t>58</t>
  </si>
  <si>
    <r>
      <t xml:space="preserve">Количество вопросов закрытых </t>
    </r>
    <r>
      <rPr>
        <i/>
        <sz val="11"/>
        <color indexed="8"/>
        <rFont val="Times New Roman"/>
        <family val="1"/>
        <charset val="204"/>
      </rPr>
      <t>«отказано»</t>
    </r>
  </si>
  <si>
    <t>3.15</t>
  </si>
  <si>
    <t>59</t>
  </si>
  <si>
    <r>
      <t xml:space="preserve">Направленно </t>
    </r>
    <r>
      <rPr>
        <i/>
        <sz val="11"/>
        <color indexed="8"/>
        <rFont val="Times New Roman"/>
        <family val="1"/>
        <charset val="204"/>
      </rPr>
      <t>«без контроля»</t>
    </r>
  </si>
  <si>
    <t>3.16</t>
  </si>
  <si>
    <t>60</t>
  </si>
  <si>
    <t>Переадресовано</t>
  </si>
  <si>
    <t>3.17</t>
  </si>
  <si>
    <t>61</t>
  </si>
  <si>
    <t>3.18</t>
  </si>
  <si>
    <t>62</t>
  </si>
  <si>
    <t>Количество вопросов в письменных обращениях, по типам: (по вопросам)</t>
  </si>
  <si>
    <t>3.18.1</t>
  </si>
  <si>
    <t>63</t>
  </si>
  <si>
    <t>3.18.2</t>
  </si>
  <si>
    <t>64</t>
  </si>
  <si>
    <t>3.18.3</t>
  </si>
  <si>
    <t>65</t>
  </si>
  <si>
    <t>4.</t>
  </si>
  <si>
    <t>66</t>
  </si>
  <si>
    <t>Общая информация по всем формам обращений (по обращениям)</t>
  </si>
  <si>
    <t>4.1</t>
  </si>
  <si>
    <t>67</t>
  </si>
  <si>
    <t>Повторные</t>
  </si>
  <si>
    <t>4.2</t>
  </si>
  <si>
    <t>68</t>
  </si>
  <si>
    <t xml:space="preserve">Многократные </t>
  </si>
  <si>
    <t>4.3</t>
  </si>
  <si>
    <t>69</t>
  </si>
  <si>
    <t>Коллективных</t>
  </si>
  <si>
    <t>4.4</t>
  </si>
  <si>
    <t>70</t>
  </si>
  <si>
    <t>Рассмотрено в Аппарате</t>
  </si>
  <si>
    <t>4.5</t>
  </si>
  <si>
    <t>71</t>
  </si>
  <si>
    <t>Рассмотрено с выездом на место</t>
  </si>
  <si>
    <t>4.6</t>
  </si>
  <si>
    <t>72</t>
  </si>
  <si>
    <t>Приведенные факты подтвердились</t>
  </si>
  <si>
    <t>4.7</t>
  </si>
  <si>
    <t>73</t>
  </si>
  <si>
    <t>По результатам рассмотрения  виновные наказаны</t>
  </si>
  <si>
    <t>4.8</t>
  </si>
  <si>
    <t>74</t>
  </si>
  <si>
    <t>Рассмотрено «комиссионно»</t>
  </si>
  <si>
    <t>4.9</t>
  </si>
  <si>
    <t>75</t>
  </si>
  <si>
    <t>Рассмотрено  на аппаратном совещании, совещании, коллегии</t>
  </si>
  <si>
    <t>4.10</t>
  </si>
  <si>
    <t>76</t>
  </si>
  <si>
    <t>Разъяснено на месте</t>
  </si>
  <si>
    <t>4.11</t>
  </si>
  <si>
    <t>77</t>
  </si>
  <si>
    <t>Рассмотрено на собрании (сходе) граждан</t>
  </si>
  <si>
    <t>4.12</t>
  </si>
  <si>
    <t>78</t>
  </si>
  <si>
    <t xml:space="preserve">Рассмотрено с приглашением для беседы </t>
  </si>
  <si>
    <t>4.13</t>
  </si>
  <si>
    <t>79</t>
  </si>
  <si>
    <t>Судебный иск по жалобе граждан о нарушении прав при рассмотрении обращения</t>
  </si>
  <si>
    <t>4.14</t>
  </si>
  <si>
    <t>80</t>
  </si>
  <si>
    <t>Рассмотрено с участием автора</t>
  </si>
  <si>
    <t>4.15</t>
  </si>
  <si>
    <t>81</t>
  </si>
  <si>
    <t>Факты не подтвердились</t>
  </si>
  <si>
    <t>4.16</t>
  </si>
  <si>
    <t>82</t>
  </si>
  <si>
    <t>Вопрос имеет большой общественный резонанс</t>
  </si>
  <si>
    <t>4.17</t>
  </si>
  <si>
    <t>83</t>
  </si>
  <si>
    <t>Вопрос связан с проведением мероприятий международного, российского, регионального, территориального уровня</t>
  </si>
  <si>
    <t>4.18</t>
  </si>
  <si>
    <t>84</t>
  </si>
  <si>
    <t>Заявитель подтвердил удовлетворенность (исполнением) ответом на обращение (в т.ч. по телефону)</t>
  </si>
  <si>
    <t>4.19</t>
  </si>
  <si>
    <t>85</t>
  </si>
  <si>
    <t>Приняты меры к должным лицам за действия (бездействие), повлекшее нарушение прав, свобод и законных интересов автора</t>
  </si>
  <si>
    <t>4.20</t>
  </si>
  <si>
    <t>86</t>
  </si>
  <si>
    <r>
      <t xml:space="preserve">В соответствии с </t>
    </r>
    <r>
      <rPr>
        <b/>
        <sz val="11"/>
        <color indexed="8"/>
        <rFont val="Times New Roman"/>
        <family val="1"/>
        <charset val="204"/>
      </rPr>
      <t>"предметом ведения"</t>
    </r>
    <r>
      <rPr>
        <sz val="11"/>
        <color indexed="8"/>
        <rFont val="Times New Roman"/>
        <family val="1"/>
        <charset val="204"/>
      </rPr>
      <t>: (по вопросам)</t>
    </r>
  </si>
  <si>
    <t>4.20.1</t>
  </si>
  <si>
    <t>87</t>
  </si>
  <si>
    <t>- РФ</t>
  </si>
  <si>
    <t>4.20.2</t>
  </si>
  <si>
    <t>88</t>
  </si>
  <si>
    <t>- Совместное РФ и Субъекта РФ</t>
  </si>
  <si>
    <t>4.20.3</t>
  </si>
  <si>
    <t>89</t>
  </si>
  <si>
    <t>- Субъект РФ</t>
  </si>
  <si>
    <t>4.20.4</t>
  </si>
  <si>
    <t>90</t>
  </si>
  <si>
    <t>- Местное значение</t>
  </si>
  <si>
    <t>4.21.</t>
  </si>
  <si>
    <t>91</t>
  </si>
  <si>
    <r>
      <t xml:space="preserve">В соответствии с </t>
    </r>
    <r>
      <rPr>
        <b/>
        <sz val="11"/>
        <color indexed="8"/>
        <rFont val="Times New Roman"/>
        <family val="1"/>
        <charset val="204"/>
      </rPr>
      <t>"компетенцией решения"</t>
    </r>
    <r>
      <rPr>
        <sz val="11"/>
        <color indexed="8"/>
        <rFont val="Times New Roman"/>
        <family val="1"/>
        <charset val="204"/>
      </rPr>
      <t>: (по вопросам)</t>
    </r>
  </si>
  <si>
    <t>4.21.1</t>
  </si>
  <si>
    <t>92</t>
  </si>
  <si>
    <t>- Гос. Орган РФ</t>
  </si>
  <si>
    <t>4.21.2</t>
  </si>
  <si>
    <t>93</t>
  </si>
  <si>
    <t>- Гос. Орган Субъекта РФ</t>
  </si>
  <si>
    <t>4.21.3</t>
  </si>
  <si>
    <t>94</t>
  </si>
  <si>
    <t>- ОМСУ</t>
  </si>
  <si>
    <t>4.22.</t>
  </si>
  <si>
    <t>95</t>
  </si>
  <si>
    <r>
      <t xml:space="preserve">В соответствии </t>
    </r>
    <r>
      <rPr>
        <b/>
        <sz val="11"/>
        <color indexed="8"/>
        <rFont val="Times New Roman"/>
        <family val="1"/>
        <charset val="204"/>
      </rPr>
      <t>с особыми отметками</t>
    </r>
    <r>
      <rPr>
        <sz val="11"/>
        <color indexed="8"/>
        <rFont val="Times New Roman"/>
        <family val="1"/>
        <charset val="204"/>
      </rPr>
      <t>: (по обращениям)</t>
    </r>
  </si>
  <si>
    <t>4.22.1</t>
  </si>
  <si>
    <t>96</t>
  </si>
  <si>
    <t>Сообщение о коррупции</t>
  </si>
  <si>
    <t>4.22.2</t>
  </si>
  <si>
    <t>97</t>
  </si>
  <si>
    <t>Общероссийский день приема</t>
  </si>
  <si>
    <t>4.22.3</t>
  </si>
  <si>
    <t>98</t>
  </si>
  <si>
    <t>Акция</t>
  </si>
  <si>
    <t>4.22.4</t>
  </si>
  <si>
    <t>99</t>
  </si>
  <si>
    <t>Открытое письмо</t>
  </si>
  <si>
    <t>4.22.5</t>
  </si>
  <si>
    <t>100</t>
  </si>
  <si>
    <t>Выездной прием</t>
  </si>
  <si>
    <t>4.22.6</t>
  </si>
  <si>
    <t>101</t>
  </si>
  <si>
    <t>Переписка прекращена</t>
  </si>
  <si>
    <t>4.22.7</t>
  </si>
  <si>
    <t>102</t>
  </si>
  <si>
    <t>Не обращение</t>
  </si>
  <si>
    <t>II.</t>
  </si>
  <si>
    <t>103</t>
  </si>
  <si>
    <t>Вопросы, связанные с состоянием дел по контролю и качеству рассмотрения обращений граждан, обсуждены на:  аппаратное совещание, совещание, коллегия</t>
  </si>
  <si>
    <t>III.</t>
  </si>
  <si>
    <t>104</t>
  </si>
  <si>
    <t>Виды и периодичность контроля рассмотрения обращений граждан: справки, карточки, др.; еженедельно, ежемесячно, др.</t>
  </si>
  <si>
    <t>IV.</t>
  </si>
  <si>
    <t>105</t>
  </si>
  <si>
    <r>
      <t xml:space="preserve">Виды и периодичность аналитических материалов </t>
    </r>
    <r>
      <rPr>
        <i/>
        <sz val="11"/>
        <color indexed="8"/>
        <rFont val="Times New Roman"/>
        <family val="1"/>
        <charset val="204"/>
      </rPr>
      <t>(справки, записки, др.; еженедельно, ежемесячно, др.</t>
    </r>
    <r>
      <rPr>
        <sz val="11"/>
        <color indexed="8"/>
        <rFont val="Times New Roman"/>
        <family val="1"/>
        <charset val="204"/>
      </rPr>
      <t xml:space="preserve">); кому направляются </t>
    </r>
    <r>
      <rPr>
        <i/>
        <sz val="11"/>
        <color indexed="8"/>
        <rFont val="Times New Roman"/>
        <family val="1"/>
        <charset val="204"/>
      </rPr>
      <t xml:space="preserve">(руководитель, орган гос.власти, структурные подразделения др.);  </t>
    </r>
    <r>
      <rPr>
        <sz val="11"/>
        <color indexed="8"/>
        <rFont val="Times New Roman"/>
        <family val="1"/>
        <charset val="204"/>
      </rPr>
      <t xml:space="preserve">где размещаются </t>
    </r>
    <r>
      <rPr>
        <i/>
        <sz val="11"/>
        <color indexed="8"/>
        <rFont val="Times New Roman"/>
        <family val="1"/>
        <charset val="204"/>
      </rPr>
      <t>(печатне издания, сайт, др.)</t>
    </r>
  </si>
  <si>
    <t>V.</t>
  </si>
  <si>
    <t>106</t>
  </si>
  <si>
    <r>
      <t xml:space="preserve">Наличие подразделения (специалиста), ответственного за организацию работы с обращениями граждан </t>
    </r>
    <r>
      <rPr>
        <i/>
        <sz val="11"/>
        <color indexed="8"/>
        <rFont val="Times New Roman"/>
        <family val="1"/>
        <charset val="204"/>
      </rPr>
      <t>(полное название, Ф.И.О., телефон)</t>
    </r>
  </si>
  <si>
    <t>VI.</t>
  </si>
  <si>
    <t>107</t>
  </si>
  <si>
    <t>Наличие документа, регламентирующего работу с обращениями граждан</t>
  </si>
  <si>
    <t>VII.</t>
  </si>
  <si>
    <t>108</t>
  </si>
  <si>
    <t>Наличие программного продукта, используемого для регистрации, контроля и обработки информации по обращениям граждан. Ф.И.О., телефон, должность специалиста  для обмена в информационной системе LotusNotes</t>
  </si>
  <si>
    <t>VIII.</t>
  </si>
  <si>
    <t>109</t>
  </si>
  <si>
    <t>Ф.И.О., телефон, должность специалиста, ответственного за заполнение отчета о результатах рассмотрения обращений граждан, организаций и общественных объединений, адресованных Президенту РФ, и принятых по ним мер на портале ССТУ.РФ</t>
  </si>
  <si>
    <t>Код</t>
  </si>
  <si>
    <t>Перечень разделов, тематик, тем, вопросов типового общероссийского тематического классификатора обращений граждан</t>
  </si>
  <si>
    <t>Количество рассмотренных вопросов</t>
  </si>
  <si>
    <t>Из них: удовлетворено</t>
  </si>
  <si>
    <t>Всего</t>
  </si>
  <si>
    <t>0001.0000.0000.0000</t>
  </si>
  <si>
    <t>Государство, общество, политика</t>
  </si>
  <si>
    <t>0001.0001.0000.0000</t>
  </si>
  <si>
    <t>Конституционный строй</t>
  </si>
  <si>
    <t>0001.0001.0001.0000</t>
  </si>
  <si>
    <t>Конституция Российской Федерации. Конституции, уставы субъектов Российской Федерации</t>
  </si>
  <si>
    <t>0001.0001.0001.0001</t>
  </si>
  <si>
    <t>Конституция Российской Федерации</t>
  </si>
  <si>
    <t>0001.0001.0001.0002</t>
  </si>
  <si>
    <t>Конституции, уставы субъектов Российской Федерации</t>
  </si>
  <si>
    <t>0001.0001.0002.0000</t>
  </si>
  <si>
    <t>Государственные символы Российской Федерации и субъектов Российской Федерации. Столицы</t>
  </si>
  <si>
    <t>0001.0001.0002.0003</t>
  </si>
  <si>
    <t>Государственные символы Российской Федерации, субъектов Российской Федерации</t>
  </si>
  <si>
    <t>0001.0001.0003.0000</t>
  </si>
  <si>
    <t>Государственные языки (языки народов) в Российской Федерации</t>
  </si>
  <si>
    <t>0001.0001.0003.0004</t>
  </si>
  <si>
    <t>Использование и защита языков в Российской Федерации. Государственный язык Российской Федерации. Государственные языки республик в составе Российской Федерации</t>
  </si>
  <si>
    <t>0001.0001.0004.0000</t>
  </si>
  <si>
    <t>Территория Российской Федерации</t>
  </si>
  <si>
    <t>0001.0001.0004.0005</t>
  </si>
  <si>
    <t>Административно-территориальное деление Российской Федерации</t>
  </si>
  <si>
    <t>0001.0001.0004.0006</t>
  </si>
  <si>
    <t>Административно-территориальное деление субъектов Российской Федерации и их территорий</t>
  </si>
  <si>
    <t>0001.0001.0005.0000</t>
  </si>
  <si>
    <t>Население Российской Федерации</t>
  </si>
  <si>
    <t>0001.0001.0005.0007</t>
  </si>
  <si>
    <t>Демография. Перепись населения</t>
  </si>
  <si>
    <t>0001.0001.0005.0008</t>
  </si>
  <si>
    <t>Национальная политика и межнациональные отношения</t>
  </si>
  <si>
    <t>0001.0001.0005.0009</t>
  </si>
  <si>
    <t>Переселение соотечественников из стран СНГ</t>
  </si>
  <si>
    <t>0001.0001.0005.0010</t>
  </si>
  <si>
    <t>Переселение соотечественников из иностранных государств (кроме стран СНГ, Грузии, Южной Осетии)</t>
  </si>
  <si>
    <t>0001.0001.0005.0011</t>
  </si>
  <si>
    <t>Внутрироссийская миграция. Проблемы внутрироссийских и вынужденных переселенцев</t>
  </si>
  <si>
    <t>0001.0001.0005.0012</t>
  </si>
  <si>
    <t>Обустройство соотечественников переселенцев (жилье, работа, учеба, подъемные и т.д.)</t>
  </si>
  <si>
    <t>0001.0001.0006.0000</t>
  </si>
  <si>
    <t>Права, свободы и обязанности человека и гражданина (за исключением международной защиты прав человека)</t>
  </si>
  <si>
    <t>0001.0001.0006.0013</t>
  </si>
  <si>
    <t>Права и свободы человека и гражданина</t>
  </si>
  <si>
    <t>0001.0001.0006.0013.0001</t>
  </si>
  <si>
    <t>на территории Российской Федерации</t>
  </si>
  <si>
    <t>0001.0001.0006.0013.0002</t>
  </si>
  <si>
    <t>за рубежом</t>
  </si>
  <si>
    <t>0001.0001.0006.0014</t>
  </si>
  <si>
    <t>Уполномоченные представители, институт уполномоченного представителя</t>
  </si>
  <si>
    <t>0001.0001.0006.0015</t>
  </si>
  <si>
    <t>Обязанности человека и гражданина</t>
  </si>
  <si>
    <t>0001.0001.0006.0015.0072</t>
  </si>
  <si>
    <t>Законодательство РСФСР</t>
  </si>
  <si>
    <t>0001.0001.0006.0015.0073</t>
  </si>
  <si>
    <t>Законодательство СССР</t>
  </si>
  <si>
    <t>0001.0001.0006.0015.0074</t>
  </si>
  <si>
    <t>Законодательство Российской Федерации</t>
  </si>
  <si>
    <t>0001.0001.0006.0015.0075</t>
  </si>
  <si>
    <t>Законодательство субъектов Российской Федерации</t>
  </si>
  <si>
    <t>0001.0001.0006.0015.0076</t>
  </si>
  <si>
    <t>Муниципальные нормативные правовые акты</t>
  </si>
  <si>
    <t>0001.0001.0006.0016</t>
  </si>
  <si>
    <t>Резолюции митингов, вопросы, поднимаемые на шествиях, манифестациях</t>
  </si>
  <si>
    <t>0001.0001.0006.0017</t>
  </si>
  <si>
    <t>Соблюдение и защита прав человека (обращения из зарубежных стран)</t>
  </si>
  <si>
    <t>0001.0001.0006.0017.0072</t>
  </si>
  <si>
    <t>0001.0001.0006.0017.0073</t>
  </si>
  <si>
    <t>0001.0001.0006.0017.0074</t>
  </si>
  <si>
    <t>0001.0001.0006.0018</t>
  </si>
  <si>
    <t>Равенство перед законом и судом</t>
  </si>
  <si>
    <t>0001.0001.0006.0018.0072</t>
  </si>
  <si>
    <t>0001.0001.0006.0018.0073</t>
  </si>
  <si>
    <t>0001.0001.0006.0018.0074</t>
  </si>
  <si>
    <t>0001.0001.0006.0018.0075</t>
  </si>
  <si>
    <t>0001.0001.0006.0018.0076</t>
  </si>
  <si>
    <t>0001.0001.0007.0000</t>
  </si>
  <si>
    <t>Федеративное устройство Российской Федерации</t>
  </si>
  <si>
    <t>0001.0001.0007.0019</t>
  </si>
  <si>
    <t>0001.0001.0007.0020</t>
  </si>
  <si>
    <t>Разграничение предметов ведения, полномочий и функций между федеральными государственными органами, государственными органами субъектов Российской Федерации и органами местного самоуправления</t>
  </si>
  <si>
    <t>0001.0001.0008.0000</t>
  </si>
  <si>
    <t>Референдум. Выборы. Избирательная система</t>
  </si>
  <si>
    <t>0001.0001.0008.0021</t>
  </si>
  <si>
    <t>Референдумы Российской Федерации</t>
  </si>
  <si>
    <t>0001.0001.0008.0022</t>
  </si>
  <si>
    <t>Выборы в органы государственной власти и органы местного самоуправления</t>
  </si>
  <si>
    <t>0001.0001.0008.0023</t>
  </si>
  <si>
    <t>Выборы депутатов Государственной Думы Федерального Собрания Российской Федерации</t>
  </si>
  <si>
    <t>0001.0001.0008.0024</t>
  </si>
  <si>
    <t>Выборы Президента Российской Федерации</t>
  </si>
  <si>
    <t>0001.0001.0008.0025</t>
  </si>
  <si>
    <t>Деятельность избирательных комиссий</t>
  </si>
  <si>
    <t>0001.0001.0009.0000</t>
  </si>
  <si>
    <t>Президент Российской Федерации</t>
  </si>
  <si>
    <t>0001.0001.0009.0026</t>
  </si>
  <si>
    <t>Советы и комиссии при Президенте Российской Федерации</t>
  </si>
  <si>
    <t>0001.0001.0009.0027</t>
  </si>
  <si>
    <t>110</t>
  </si>
  <si>
    <t>Администрация Президента Российской Федерации</t>
  </si>
  <si>
    <t>0001.0001.0009.0028</t>
  </si>
  <si>
    <t>Послание Президента Российской Федерации Федеральному Собранию Российской Федерации</t>
  </si>
  <si>
    <t>0001.0001.0009.0029</t>
  </si>
  <si>
    <t>112</t>
  </si>
  <si>
    <t>Публичные выступления, указы и распоряжения Президента Российской Федерации</t>
  </si>
  <si>
    <t>0001.0001.0009.0030</t>
  </si>
  <si>
    <t>113</t>
  </si>
  <si>
    <t>Полномочные представители Президента Российской Федерации в федеральных округах, иные представители Президента Российской Федерации</t>
  </si>
  <si>
    <t>0001.0001.0009.0040</t>
  </si>
  <si>
    <t>114</t>
  </si>
  <si>
    <t>Разграничение полномочий ветвей государственной власти</t>
  </si>
  <si>
    <t>0001.0001.0010.0000</t>
  </si>
  <si>
    <t>118</t>
  </si>
  <si>
    <t>Федеральное Собрание - парламент Российской Федерации</t>
  </si>
  <si>
    <t>0001.0001.0010.0031</t>
  </si>
  <si>
    <t>119</t>
  </si>
  <si>
    <t>Формирование Совета Федерации Федерального Собрания Российской Федерации</t>
  </si>
  <si>
    <t>0001.0001.0010.0032</t>
  </si>
  <si>
    <t>120</t>
  </si>
  <si>
    <t>Амнистия</t>
  </si>
  <si>
    <t>0001.0001.0010.0033</t>
  </si>
  <si>
    <t>121</t>
  </si>
  <si>
    <t>Внесение изменений в федеральные конституционные законы, федеральные законы</t>
  </si>
  <si>
    <t>0001.0001.0010.0033.0072</t>
  </si>
  <si>
    <t>122</t>
  </si>
  <si>
    <t>0001.0001.0010.0033.0073</t>
  </si>
  <si>
    <t>123</t>
  </si>
  <si>
    <t>0001.0001.0010.0033.0074</t>
  </si>
  <si>
    <t>124</t>
  </si>
  <si>
    <t>0001.0001.0010.0034</t>
  </si>
  <si>
    <t>125</t>
  </si>
  <si>
    <t>Статус депутата. Деятельность депутатов, комитетов, Аппарата Государственной Думы Федерального Собрания Российской Федерации, прекращение полномочий</t>
  </si>
  <si>
    <t>0001.0001.0010.0035</t>
  </si>
  <si>
    <t>126</t>
  </si>
  <si>
    <t>Деятельность членов Совета Федерации, комитетов Совета Федерации, Аппарата Совета Федерации Федерального Собрания Российской Федерации</t>
  </si>
  <si>
    <t>0001.0001.0010.0036</t>
  </si>
  <si>
    <t>127</t>
  </si>
  <si>
    <t>Обращения, касающиеся проектов федеральных конституционных законов и проектов федеральных законов, находящихся на рассмотрении</t>
  </si>
  <si>
    <t>0001.0001.0010.0037</t>
  </si>
  <si>
    <t>128</t>
  </si>
  <si>
    <t>Общественное обсуждение проектов законов и иных нормативных правовых актов, принятых законов и иных нормативных правовых актов (в том числе в сети «Интернет»)</t>
  </si>
  <si>
    <t>0001.0001.0010.0040</t>
  </si>
  <si>
    <t>129</t>
  </si>
  <si>
    <t>0001.0001.0011.0000</t>
  </si>
  <si>
    <t>139</t>
  </si>
  <si>
    <t>Органы законодательной (представительной) власти субъектов Российской Федерации</t>
  </si>
  <si>
    <t>0001.0001.0011.0037</t>
  </si>
  <si>
    <t>140</t>
  </si>
  <si>
    <t>0001.0001.0011.0038</t>
  </si>
  <si>
    <t>141</t>
  </si>
  <si>
    <t>Работа законодательных (представительных) органов государственной власти субъектов Российской Федерации. Деятельность депутатов</t>
  </si>
  <si>
    <t>0001.0001.0011.0040</t>
  </si>
  <si>
    <t>142</t>
  </si>
  <si>
    <t>0001.0001.0012.0000</t>
  </si>
  <si>
    <t>144</t>
  </si>
  <si>
    <t>Исполнительная власть (в рамках разделения государственной власти)</t>
  </si>
  <si>
    <t>0001.0001.0012.0037</t>
  </si>
  <si>
    <t>145</t>
  </si>
  <si>
    <t>0001.0001.0012.0039</t>
  </si>
  <si>
    <t>146</t>
  </si>
  <si>
    <t>Административная реформа. Этапы. Перспективы</t>
  </si>
  <si>
    <t>0001.0001.0012.0040</t>
  </si>
  <si>
    <t>147</t>
  </si>
  <si>
    <t>0001.0001.0013.0000</t>
  </si>
  <si>
    <t>148</t>
  </si>
  <si>
    <t>Судебная власть (в рамках разделения государственной власти)</t>
  </si>
  <si>
    <t>0001.0001.0013.0040</t>
  </si>
  <si>
    <t>149</t>
  </si>
  <si>
    <t>0001.0001.0014.0000</t>
  </si>
  <si>
    <t>151</t>
  </si>
  <si>
    <t>Правотворческая деятельность органов государственной власти</t>
  </si>
  <si>
    <t>0001.0001.0014.0041</t>
  </si>
  <si>
    <t>152</t>
  </si>
  <si>
    <t>Законодательная инициатива органов государственной власти по вопросам своего ведения</t>
  </si>
  <si>
    <t>0001.0001.0015.0000</t>
  </si>
  <si>
    <t>153</t>
  </si>
  <si>
    <t>Местное самоуправление</t>
  </si>
  <si>
    <t>0001.0001.0015.0042</t>
  </si>
  <si>
    <t>154</t>
  </si>
  <si>
    <t>Деятельность исполнительно-распорядительных органов местного самоуправления и его руководителей</t>
  </si>
  <si>
    <t>0001.0001.0015.0043</t>
  </si>
  <si>
    <t>155</t>
  </si>
  <si>
    <t>Территориальное общественное самоуправление</t>
  </si>
  <si>
    <t>0001.0001.0015.0044</t>
  </si>
  <si>
    <t>156</t>
  </si>
  <si>
    <t>Деятельность представительных органов местного самоуправления, их должностных лиц</t>
  </si>
  <si>
    <t>0001.0001.0015.0068</t>
  </si>
  <si>
    <t>157</t>
  </si>
  <si>
    <t>Поступление на муниципальную службу</t>
  </si>
  <si>
    <t>0001.0001.0015.0070</t>
  </si>
  <si>
    <t>158</t>
  </si>
  <si>
    <t>Прохождение муниципальной службы</t>
  </si>
  <si>
    <t>0001.0001.0015.0075</t>
  </si>
  <si>
    <t>159</t>
  </si>
  <si>
    <t>Полномочия муниципальных служащих</t>
  </si>
  <si>
    <t>0001.0001.0016.0000</t>
  </si>
  <si>
    <t>161</t>
  </si>
  <si>
    <t>Статус депутата</t>
  </si>
  <si>
    <t>0001.0001.0016.0045</t>
  </si>
  <si>
    <t>162</t>
  </si>
  <si>
    <t>Статус депутата. Прекращение полномочий</t>
  </si>
  <si>
    <t>0001.0001.0017.0000</t>
  </si>
  <si>
    <t>163</t>
  </si>
  <si>
    <t>Общественные и религиозные объединения</t>
  </si>
  <si>
    <t>0001.0001.0017.0046</t>
  </si>
  <si>
    <t>164</t>
  </si>
  <si>
    <t>Создание (регистрация) некоммерческих организаций (общественных организаций, политических партий, общественных движений, религиозных организаций, ассоциаций (союзов), казачьих обществ, общин коренных малочисленных народов Российской Федерации, фондов, авт</t>
  </si>
  <si>
    <t>0001.0001.0017.0047</t>
  </si>
  <si>
    <t>165</t>
  </si>
  <si>
    <t>Деятельность некоммерческих организаций (общественных организаций, политических партий, общественных движений, религиозных организаций, ассоциаций (союзов), казачьих обществ, общин коренных малочисленных народов Российской Федерации, фондов, автономных не</t>
  </si>
  <si>
    <t>0001.0001.0017.0048</t>
  </si>
  <si>
    <t>166</t>
  </si>
  <si>
    <t>Ликвидация (прекращение деятельности) некоммерческих организаций (общественных организаций, политических партий, общественных движений, религиозных организаций, ассоциаций (союзов), казачьих обществ, общин коренных малочисленных народов Российской Федерац</t>
  </si>
  <si>
    <t>0001.0001.0017.0049</t>
  </si>
  <si>
    <t>167</t>
  </si>
  <si>
    <t>Контроль (надзор) за некоммерческими организациями</t>
  </si>
  <si>
    <t>0001.0001.0017.0050</t>
  </si>
  <si>
    <t>168</t>
  </si>
  <si>
    <t>Общественная палата Российской Федерации</t>
  </si>
  <si>
    <t>0001.0001.0017.0051</t>
  </si>
  <si>
    <t>169</t>
  </si>
  <si>
    <t>Развитие общественных отношений</t>
  </si>
  <si>
    <t>0001.0001.0017.0052</t>
  </si>
  <si>
    <t>170</t>
  </si>
  <si>
    <t>Организация и финансовая поддержка волонтерского движения</t>
  </si>
  <si>
    <t>0001.0001.0017.0053</t>
  </si>
  <si>
    <t>171</t>
  </si>
  <si>
    <t>Урон личности и государству от деструктивной деятельности псевдорелигиозных объединений</t>
  </si>
  <si>
    <t>0001.0001.0017.0054</t>
  </si>
  <si>
    <t>172</t>
  </si>
  <si>
    <t>Молодежная политика</t>
  </si>
  <si>
    <t>0001.0001.0018.0000</t>
  </si>
  <si>
    <t>181</t>
  </si>
  <si>
    <t>Государственные награды. Высшие степени и знаки отличия. Почетные звания. Знаки, значки</t>
  </si>
  <si>
    <t>0001.0001.0018.0055</t>
  </si>
  <si>
    <t>182</t>
  </si>
  <si>
    <t>Государственные награды. Награды и почетные знаки субъекта Российской Федерации. Ведомственные награды. Награды органов местного самоуправления</t>
  </si>
  <si>
    <t>0001.0001.0018.0056</t>
  </si>
  <si>
    <t>183</t>
  </si>
  <si>
    <t>Почетные звания</t>
  </si>
  <si>
    <t>0001.0001.0019.0000</t>
  </si>
  <si>
    <t>185</t>
  </si>
  <si>
    <t>Государственные и иные премии</t>
  </si>
  <si>
    <t>0001.0001.0019.0057</t>
  </si>
  <si>
    <t>186</t>
  </si>
  <si>
    <t>0001.0001.0020.0000</t>
  </si>
  <si>
    <t>187</t>
  </si>
  <si>
    <t>Праздники. Памятные даты. Юбилеи</t>
  </si>
  <si>
    <t>0001.0001.0020.0058</t>
  </si>
  <si>
    <t>188</t>
  </si>
  <si>
    <t>Государственные и профессиональные праздники, памятные даты. Юбилеи</t>
  </si>
  <si>
    <t>0001.0001.0020.0058.0074</t>
  </si>
  <si>
    <t>0001.0001.0020.0058.0075</t>
  </si>
  <si>
    <t>0001.0001.0021.0000</t>
  </si>
  <si>
    <t>189</t>
  </si>
  <si>
    <t>Увековечение памяти выдающихся людей, исторических событий. Присвоение имен</t>
  </si>
  <si>
    <t>0001.0001.0021.0106</t>
  </si>
  <si>
    <t>190</t>
  </si>
  <si>
    <t>0001.0001.0022.0000</t>
  </si>
  <si>
    <t>191</t>
  </si>
  <si>
    <t>Порядок наименования и переименования населенных пунктов, предприятий, учреждений и организаций, а также физико-географических объектов</t>
  </si>
  <si>
    <t>0001.0001.0022.0127</t>
  </si>
  <si>
    <t>192</t>
  </si>
  <si>
    <t>Наименование и переименование населенных пунктов, предприятий, учреждений и организаций, а также физико-географических объектов</t>
  </si>
  <si>
    <t>0001.0002.0000.0000</t>
  </si>
  <si>
    <t>193</t>
  </si>
  <si>
    <t>Основы государственного управления</t>
  </si>
  <si>
    <t>0001.0002.0023.0000</t>
  </si>
  <si>
    <t>194</t>
  </si>
  <si>
    <t>Органы исполнительной власти</t>
  </si>
  <si>
    <t>0001.0002.0023.0061</t>
  </si>
  <si>
    <t>195</t>
  </si>
  <si>
    <t>Деятельность Правительства Российской Федерации. Принимаемые решения</t>
  </si>
  <si>
    <t>0001.0002.0023.0062</t>
  </si>
  <si>
    <t>196</t>
  </si>
  <si>
    <t>Деятельность федеральных государственных органов, министерств и других федеральных органов исполнительной власти. Принимаемые решения</t>
  </si>
  <si>
    <t>0001.0002.0023.0063</t>
  </si>
  <si>
    <t>197</t>
  </si>
  <si>
    <t>Работа официального сайта федерального органа исполнительной власти</t>
  </si>
  <si>
    <t>0001.0002.0023.0064</t>
  </si>
  <si>
    <t>198</t>
  </si>
  <si>
    <t>Деятельность органов исполнительной власти субъекта Российской Федерации. Принимаемые решения</t>
  </si>
  <si>
    <t>0001.0002.0023.0065</t>
  </si>
  <si>
    <t>199</t>
  </si>
  <si>
    <t>Деятельность общественного совета при органе исполнительной власти</t>
  </si>
  <si>
    <t>0001.0002.0024.0000</t>
  </si>
  <si>
    <t>230</t>
  </si>
  <si>
    <t>Государственная служба в Российской Федерации (за исключением особенностей регулирования службы отдельных категорий работников, государственных служащих)</t>
  </si>
  <si>
    <t>0001.0002.0024.0066</t>
  </si>
  <si>
    <t>231</t>
  </si>
  <si>
    <t>Нормативное правовое регулирование государственной службы Российской Федерации</t>
  </si>
  <si>
    <t>0001.0002.0024.0067</t>
  </si>
  <si>
    <t>232</t>
  </si>
  <si>
    <t>Поступление на государственную службу Российской Федерации</t>
  </si>
  <si>
    <t>0001.0002.0024.0069</t>
  </si>
  <si>
    <t>233</t>
  </si>
  <si>
    <t>Прохождение государственной службы Российской Федерации</t>
  </si>
  <si>
    <t>0001.0002.0024.0071</t>
  </si>
  <si>
    <t>234</t>
  </si>
  <si>
    <t xml:space="preserve">Порядок и условия возмещения расходов, связанных с переездом федерального государственного гражданского служащего и членов его семьи в другую местность при переводе федерального государственного гражданского служащего в другой федеральный государственный </t>
  </si>
  <si>
    <t>0001.0002.0024.0072</t>
  </si>
  <si>
    <t>235</t>
  </si>
  <si>
    <t>Служебные командировки</t>
  </si>
  <si>
    <t>0001.0002.0024.0073</t>
  </si>
  <si>
    <t>236</t>
  </si>
  <si>
    <t>Получение разрешения на выезд из Российской Федерации. Ограничение выезда в связи с прохождением службы</t>
  </si>
  <si>
    <t>0001.0002.0024.0074</t>
  </si>
  <si>
    <t>237</t>
  </si>
  <si>
    <t>Полномочия государственных служащих Российской Федерации</t>
  </si>
  <si>
    <t>0001.0002.0024.0076</t>
  </si>
  <si>
    <t>238</t>
  </si>
  <si>
    <t>Использование служебных автомобилей</t>
  </si>
  <si>
    <t>0001.0002.0024.0077</t>
  </si>
  <si>
    <t>239</t>
  </si>
  <si>
    <t>Выполнение требований к служебному поведению гражданского служащего</t>
  </si>
  <si>
    <t>0001.0002.0024.0078</t>
  </si>
  <si>
    <t>240</t>
  </si>
  <si>
    <t>Соблюдение служебной дисциплины на гражданской службе</t>
  </si>
  <si>
    <t>0001.0002.0024.0079</t>
  </si>
  <si>
    <t>241</t>
  </si>
  <si>
    <t>Представление сведений о доходах, расходах, об имуществе и обязательствах имущественного характера</t>
  </si>
  <si>
    <t>0001.0002.0024.0080</t>
  </si>
  <si>
    <t>242</t>
  </si>
  <si>
    <t>Выполнение государственных гарантий на гражданской службе</t>
  </si>
  <si>
    <t>0001.0002.0024.0081</t>
  </si>
  <si>
    <t>243</t>
  </si>
  <si>
    <t>Проведение аттестации гражданских служащих</t>
  </si>
  <si>
    <t>0001.0002.0024.0082</t>
  </si>
  <si>
    <t>244</t>
  </si>
  <si>
    <t>Урегулирование конфликта интересов на гражданской службе</t>
  </si>
  <si>
    <t>0001.0002.0024.0083</t>
  </si>
  <si>
    <t>245</t>
  </si>
  <si>
    <t>Разрешение индивидуальных служебных споров</t>
  </si>
  <si>
    <t>0001.0002.0025.0000</t>
  </si>
  <si>
    <t>256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</si>
  <si>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</si>
  <si>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0001.0002.0025.0084</t>
  </si>
  <si>
    <t>257</t>
  </si>
  <si>
    <t>Государственные программы</t>
  </si>
  <si>
    <t>0001.0002.0025.0085</t>
  </si>
  <si>
    <t>258</t>
  </si>
  <si>
    <t>Управление в сфере экономики. Обеспечение бескризисного развития экономики</t>
  </si>
  <si>
    <t>0001.0002.0025.0086</t>
  </si>
  <si>
    <t>259</t>
  </si>
  <si>
    <t>Условия ведения предпринимательской деятельности, деятельность хозяйствующих субъектов</t>
  </si>
  <si>
    <t>0001.0002.0025.0087</t>
  </si>
  <si>
    <t>260</t>
  </si>
  <si>
    <t>Развитие предпринимательской деятельности</t>
  </si>
  <si>
    <t>0001.0002.0025.0088</t>
  </si>
  <si>
    <t>261</t>
  </si>
  <si>
    <t>Приватизация государственной и муниципальной собственности</t>
  </si>
  <si>
    <t>0001.0002.0025.0089</t>
  </si>
  <si>
    <t>262</t>
  </si>
  <si>
    <t>Инвестиционная политика, обеспечение благоприятного инвестиционного климата</t>
  </si>
  <si>
    <t>0001.0002.0025.0090</t>
  </si>
  <si>
    <t>263</t>
  </si>
  <si>
    <t>Вопросы реализации концессионных соглашений, соглашений о государственно-частном партнерстве, соглашений о муниципально-частном партнерстве</t>
  </si>
  <si>
    <t>0001.0002.0025.0091</t>
  </si>
  <si>
    <t>264</t>
  </si>
  <si>
    <t>Вопросы реализации инвестиционных объектов</t>
  </si>
  <si>
    <t>0001.0002.0025.0092</t>
  </si>
  <si>
    <t>265</t>
  </si>
  <si>
    <t>Государственные и муниципальные услуги (многофункциональные центры)</t>
  </si>
  <si>
    <t>0001.0002.0025.0092.0003</t>
  </si>
  <si>
    <t>266</t>
  </si>
  <si>
    <t>государственные услуги</t>
  </si>
  <si>
    <t>0001.0002.0025.0092.0004</t>
  </si>
  <si>
    <t>267</t>
  </si>
  <si>
    <t>муниципальные услуги</t>
  </si>
  <si>
    <t>0001.0002.0025.0093</t>
  </si>
  <si>
    <t>268</t>
  </si>
  <si>
    <t>Нарушение сроков и порядка предоставления государственных и муниципальных услуг</t>
  </si>
  <si>
    <t>0001.0002.0025.0093.0003</t>
  </si>
  <si>
    <t>269</t>
  </si>
  <si>
    <t>0001.0002.0025.0093.0004</t>
  </si>
  <si>
    <t>270</t>
  </si>
  <si>
    <t>0001.0002.0025.0094</t>
  </si>
  <si>
    <t>271</t>
  </si>
  <si>
    <t>Качество государственных и муниципальных услуг</t>
  </si>
  <si>
    <t>0001.0002.0025.0094.0003</t>
  </si>
  <si>
    <t>272</t>
  </si>
  <si>
    <t>0001.0002.0025.0094.0004</t>
  </si>
  <si>
    <t>273</t>
  </si>
  <si>
    <t>0001.0002.0025.0095</t>
  </si>
  <si>
    <t>274</t>
  </si>
  <si>
    <t>Правовое регулирование в сфере оказания услуг</t>
  </si>
  <si>
    <t>0001.0002.0025.0095.0072</t>
  </si>
  <si>
    <t>275</t>
  </si>
  <si>
    <t>0001.0002.0025.0095.0073</t>
  </si>
  <si>
    <t>276</t>
  </si>
  <si>
    <t>0001.0002.0025.0095.0074</t>
  </si>
  <si>
    <t>277</t>
  </si>
  <si>
    <t>0001.0002.0025.0095.0075</t>
  </si>
  <si>
    <t>278</t>
  </si>
  <si>
    <t>0001.0002.0025.0095.0076</t>
  </si>
  <si>
    <t>279</t>
  </si>
  <si>
    <t>0001.0002.0025.0096</t>
  </si>
  <si>
    <t>280</t>
  </si>
  <si>
    <t>Закупки для государственных и муниципальных нужд</t>
  </si>
  <si>
    <t>0001.0002.0025.0097</t>
  </si>
  <si>
    <t>281</t>
  </si>
  <si>
    <t>Государственные и муниципальные контракты</t>
  </si>
  <si>
    <t>0001.0002.0025.0097.0074</t>
  </si>
  <si>
    <t>282</t>
  </si>
  <si>
    <t>0001.0002.0025.0097.0075</t>
  </si>
  <si>
    <t>283</t>
  </si>
  <si>
    <t>0001.0002.0025.0097.0076</t>
  </si>
  <si>
    <t>284</t>
  </si>
  <si>
    <t>0001.0002.0025.0098</t>
  </si>
  <si>
    <t>285</t>
  </si>
  <si>
    <t>Лицензирование. Деятельность по оформлению лицензии</t>
  </si>
  <si>
    <t>0001.0002.0025.0099</t>
  </si>
  <si>
    <t>286</t>
  </si>
  <si>
    <t>Саморегулируемые организации. Аккредитация саморегулируемых организаций. Деятельность саморегулируемых организаций</t>
  </si>
  <si>
    <t>0001.0002.0025.0100</t>
  </si>
  <si>
    <t>287</t>
  </si>
  <si>
    <t>Надзор за деятельностью саморегулируемых организаций арбитражных управляющих</t>
  </si>
  <si>
    <t>0001.0002.0025.0101</t>
  </si>
  <si>
    <t>288</t>
  </si>
  <si>
    <t>Государственный надзор за деятельностью саморегулируемых организаций кадастровых инженеров</t>
  </si>
  <si>
    <t>0001.0002.0025.0102</t>
  </si>
  <si>
    <t>289</t>
  </si>
  <si>
    <t>Свобода конкуренции. Конкурентная среда. Монополии</t>
  </si>
  <si>
    <t>0001.0002.0025.0103</t>
  </si>
  <si>
    <t>290</t>
  </si>
  <si>
    <t>Социально-экономическое развитие субъектов Российской Федерации</t>
  </si>
  <si>
    <t>0001.0002.0025.0104</t>
  </si>
  <si>
    <t>291</t>
  </si>
  <si>
    <t>Социально-экономическое развитие муниципальных образований</t>
  </si>
  <si>
    <t>0001.0002.0025.0105</t>
  </si>
  <si>
    <t>292</t>
  </si>
  <si>
    <t>Регулирование алкогольного рынка. Лицензирование производства и оборота этилового спирта, алкогольной и спиртосодержащей продукции</t>
  </si>
  <si>
    <t>0001.0002.0025.0106</t>
  </si>
  <si>
    <t>293</t>
  </si>
  <si>
    <t>Ведение ЕГАИС (Единой государственной автоматизированной информационной системы) учета объема производства и оборота этилового спирта, алкогольной и спиртосодержащей продукции</t>
  </si>
  <si>
    <t>0001.0002.0025.0107</t>
  </si>
  <si>
    <t>294</t>
  </si>
  <si>
    <t>Декларирование объема производства, оборота и (или) использования этилового спирта, алкогольной и спиртосодержащей продукции, использования производственных мощностей, объема винограда, использованного для производства винодельческой продукции</t>
  </si>
  <si>
    <t>0001.0002.0025.0108</t>
  </si>
  <si>
    <t>295</t>
  </si>
  <si>
    <t>Федеральные специальные марки (ФСМ)</t>
  </si>
  <si>
    <t>0001.0002.0025.0109</t>
  </si>
  <si>
    <t>296</t>
  </si>
  <si>
    <t>Регистрация основного технологического оборудования для производства этилового спирта</t>
  </si>
  <si>
    <t>0001.0002.0025.0110</t>
  </si>
  <si>
    <t>297</t>
  </si>
  <si>
    <t xml:space="preserve">Выдача заключений, прилагаемых к заявке на государственную регистрацию наименования места происхождения товара </t>
  </si>
  <si>
    <t>0001.0002.0025.0111</t>
  </si>
  <si>
    <t>298</t>
  </si>
  <si>
    <t>Пломбирование автоматических средств измерения и учета концентрации и объема безводного спирта в готовой продукции, объема готовой продукции</t>
  </si>
  <si>
    <t>0001.0002.0025.0112</t>
  </si>
  <si>
    <t>299</t>
  </si>
  <si>
    <t>Федеральный реестр алкогольной продукции</t>
  </si>
  <si>
    <t>0001.0002.0025.0113</t>
  </si>
  <si>
    <t>300</t>
  </si>
  <si>
    <t>Контроль за соблюдением законодательства Российской Федерации в сфере производства и оборота этилового спирта, алкогольной спиртосодержащей продукции</t>
  </si>
  <si>
    <t>0001.0002.0025.0114</t>
  </si>
  <si>
    <t>301</t>
  </si>
  <si>
    <t>Государственная кадастровая оценка. Кадастровая стоимость объектов недвижимости</t>
  </si>
  <si>
    <t>0001.0002.0025.0115</t>
  </si>
  <si>
    <t>302</t>
  </si>
  <si>
    <t>Прожиточный минимум. Состав «потребительской корзины». Уровень жизни</t>
  </si>
  <si>
    <t>0001.0002.0025.0116</t>
  </si>
  <si>
    <t>303</t>
  </si>
  <si>
    <t>Споры хозяйствующих субъектов (не судебные)</t>
  </si>
  <si>
    <t>0001.0002.0025.0117</t>
  </si>
  <si>
    <t>304</t>
  </si>
  <si>
    <t>Арендные отношения</t>
  </si>
  <si>
    <t>0001.0002.0025.0118</t>
  </si>
  <si>
    <t>305</t>
  </si>
  <si>
    <t>Правительственная комиссия по инвестиционным проектам, имеющим общегосударственное, региональное и межрегиональное значение</t>
  </si>
  <si>
    <t>0001.0002.0025.0119</t>
  </si>
  <si>
    <t>306</t>
  </si>
  <si>
    <t>Качество продукции. Стандартизация. Сертификация</t>
  </si>
  <si>
    <t>0001.0002.0025.0120</t>
  </si>
  <si>
    <t>307</t>
  </si>
  <si>
    <t>Цены и ценообразование</t>
  </si>
  <si>
    <t>0001.0002.0026.0000</t>
  </si>
  <si>
    <t>447</t>
  </si>
  <si>
    <t>Административно-правовые режимы</t>
  </si>
  <si>
    <t>0001.0002.0026.0121</t>
  </si>
  <si>
    <t>448</t>
  </si>
  <si>
    <t>Административно-правововые режимы (за исключением таможенных режимов)</t>
  </si>
  <si>
    <t>0001.0002.0027.0000</t>
  </si>
  <si>
    <t>449</t>
  </si>
  <si>
    <t>Обращения, заявления и жалобы граждан</t>
  </si>
  <si>
    <t>0001.0002.0027.0122</t>
  </si>
  <si>
    <t>450</t>
  </si>
  <si>
    <t>Неполучение ответа на обращение</t>
  </si>
  <si>
    <t>0001.0002.0027.0123</t>
  </si>
  <si>
    <t>451</t>
  </si>
  <si>
    <t>Принятое по обращению решение</t>
  </si>
  <si>
    <t>0001.0002.0027.0124</t>
  </si>
  <si>
    <t>452</t>
  </si>
  <si>
    <t>Действие (бездействие) при рассмотрении обращения</t>
  </si>
  <si>
    <t>0001.0002.0027.0125</t>
  </si>
  <si>
    <t>453</t>
  </si>
  <si>
    <t>Результаты рассмотрения обращения</t>
  </si>
  <si>
    <t>0001.0002.0027.0126</t>
  </si>
  <si>
    <t>454</t>
  </si>
  <si>
    <t>Отсутствует адресат обращения</t>
  </si>
  <si>
    <t>0001.0002.0027.0127</t>
  </si>
  <si>
    <t>455</t>
  </si>
  <si>
    <t>Обращения, не подписанные авторами, без указания адреса</t>
  </si>
  <si>
    <t>0001.0002.0027.0128</t>
  </si>
  <si>
    <t>456</t>
  </si>
  <si>
    <t>Некорректные обращения</t>
  </si>
  <si>
    <t>0001.0002.0027.0129</t>
  </si>
  <si>
    <t>457</t>
  </si>
  <si>
    <t>Обращения, не поддающиеся прочтению</t>
  </si>
  <si>
    <t>0001.0002.0027.0130</t>
  </si>
  <si>
    <t>458</t>
  </si>
  <si>
    <t>0001.0002.0027.0131</t>
  </si>
  <si>
    <t>459</t>
  </si>
  <si>
    <t>Прекращение рассмотрения обращения</t>
  </si>
  <si>
    <t>0001.0002.0027.0132</t>
  </si>
  <si>
    <t>460</t>
  </si>
  <si>
    <t xml:space="preserve">Представление дополнительных документов и материалов </t>
  </si>
  <si>
    <t>0001.0002.0027.0133</t>
  </si>
  <si>
    <t>461</t>
  </si>
  <si>
    <t>Истребование дополнительных документов и материалов, в том числе в электронной форме</t>
  </si>
  <si>
    <t>0001.0002.0027.0134</t>
  </si>
  <si>
    <t>462</t>
  </si>
  <si>
    <t>Ознакомление с документами и материалами, касающимися рассмотрения обращения</t>
  </si>
  <si>
    <t>0001.0002.0027.0135</t>
  </si>
  <si>
    <t>463</t>
  </si>
  <si>
    <t>Предоставление ответа, размещенного на официальном сайте в сети «Интернет»</t>
  </si>
  <si>
    <t>0001.0002.0027.0136</t>
  </si>
  <si>
    <t>464</t>
  </si>
  <si>
    <t xml:space="preserve">Рассмотрение обращения с выездом на место, в том числе с участием автора обращения </t>
  </si>
  <si>
    <t>0001.0002.0027.0137</t>
  </si>
  <si>
    <t>465</t>
  </si>
  <si>
    <t>Рассмотрение в административном порядке принятого по обращению решения или действия (бездействие) при рассмотрении обращения</t>
  </si>
  <si>
    <t>0001.0002.0027.0138</t>
  </si>
  <si>
    <t>466</t>
  </si>
  <si>
    <t>Рассмотрение в судебном порядке принятого по обращению решения или действия (бездействие) при рассмотрении обращения</t>
  </si>
  <si>
    <t>0001.0002.0027.0139</t>
  </si>
  <si>
    <t>467</t>
  </si>
  <si>
    <t>Приемные Президента Российской Федерации</t>
  </si>
  <si>
    <t>0001.0002.0027.0140</t>
  </si>
  <si>
    <t>468</t>
  </si>
  <si>
    <t>Приемные государственных и муниципальных органов власти</t>
  </si>
  <si>
    <t>0001.0002.0027.0141</t>
  </si>
  <si>
    <t>469</t>
  </si>
  <si>
    <t>Личный прием Главой государства</t>
  </si>
  <si>
    <t>0001.0002.0027.0142</t>
  </si>
  <si>
    <t>470</t>
  </si>
  <si>
    <t>Личный прием руководителями федеральных органов исполнительной власти</t>
  </si>
  <si>
    <t>0001.0002.0027.0143</t>
  </si>
  <si>
    <t>471</t>
  </si>
  <si>
    <t>Личный прием высшими должностными лицами субъекта Российской Федерации (руководителями высших исполнительных органов государственной власти субъектов Российской Федерации), их заместителями, руководителями исполнительных органов государственной власти суб</t>
  </si>
  <si>
    <t>0001.0002.0027.0144</t>
  </si>
  <si>
    <t>472</t>
  </si>
  <si>
    <t>Личный прием должностными лицами органов местного самоуправления</t>
  </si>
  <si>
    <t>0001.0002.0027.0145</t>
  </si>
  <si>
    <t>473</t>
  </si>
  <si>
    <t>Личный прием должностными лицами Администрации Президента Российской Федерации</t>
  </si>
  <si>
    <t>0001.0002.0027.0146</t>
  </si>
  <si>
    <t>474</t>
  </si>
  <si>
    <t>Личный прием иностранных граждан</t>
  </si>
  <si>
    <t>0001.0002.0027.0147</t>
  </si>
  <si>
    <t>475</t>
  </si>
  <si>
    <t>Благодарности, пожелания, приглашения, поздравления Президенту Российской Федерации</t>
  </si>
  <si>
    <t>0001.0002.0027.0148</t>
  </si>
  <si>
    <t>476</t>
  </si>
  <si>
    <t>Благодарности, пожелания, приглашения и поздравления, адресованные Администрации Президента Российской Федерации (за исключением зарубежных стран)</t>
  </si>
  <si>
    <t>0001.0002.0027.0149</t>
  </si>
  <si>
    <t>477</t>
  </si>
  <si>
    <t>Благодарности, пожелания, приглашения, поздравления должностным лицам федеральных органов исполнительной власти и их территориальных органов</t>
  </si>
  <si>
    <t>0001.0002.0027.0150</t>
  </si>
  <si>
    <t>478</t>
  </si>
  <si>
    <t>Благодарности, пожелания, приглашения, поздравления высшим должностным лицам субъекта Российской Федерации (руководителям высших исполнительных органов государственной власти субъектов Российской Федерации), их заместителям, руководителям исполнительных о</t>
  </si>
  <si>
    <t>0001.0002.0027.0151</t>
  </si>
  <si>
    <t>479</t>
  </si>
  <si>
    <t>Благодарности, приглашения, поздравления органам исполнительной власти субъектов Российской Федерации</t>
  </si>
  <si>
    <t>0001.0002.0027.0152</t>
  </si>
  <si>
    <t>480</t>
  </si>
  <si>
    <t>Благодарности, приглашения, поздравления органу местного самоуправления</t>
  </si>
  <si>
    <t>0001.0002.0027.0153</t>
  </si>
  <si>
    <t>481</t>
  </si>
  <si>
    <t>Благодарности, пожелания сотрудникам подведомственных учреждений</t>
  </si>
  <si>
    <t>0001.0002.0027.0154</t>
  </si>
  <si>
    <t>482</t>
  </si>
  <si>
    <t>Персональные поздравления участников ВОВ, инвалидов ВОВ</t>
  </si>
  <si>
    <t>0001.0002.0027.0155</t>
  </si>
  <si>
    <t>483</t>
  </si>
  <si>
    <t>Благодарности, приглашения, поздравления из зарубежных стран</t>
  </si>
  <si>
    <t>0001.0002.0027.0156</t>
  </si>
  <si>
    <t>484</t>
  </si>
  <si>
    <t>Соболезнования</t>
  </si>
  <si>
    <t>0001.0002.0027.0157</t>
  </si>
  <si>
    <t>485</t>
  </si>
  <si>
    <t>Подарки, книги, фотографии, автографы</t>
  </si>
  <si>
    <t>0001.0002.0027.0158</t>
  </si>
  <si>
    <t>486</t>
  </si>
  <si>
    <t>Почтовое отправление или электронное сообщение, не имеющее смысла или содержащее рассуждения общего характера – не являющееся обращением</t>
  </si>
  <si>
    <t>0001.0002.0028.0000</t>
  </si>
  <si>
    <t>493</t>
  </si>
  <si>
    <t>Административные правонарушения и административная ответственность</t>
  </si>
  <si>
    <t>0001.0002.0028.0159</t>
  </si>
  <si>
    <t>494</t>
  </si>
  <si>
    <t>Привлечение к административной ответственности</t>
  </si>
  <si>
    <t>0001.0002.0028.0159.0072</t>
  </si>
  <si>
    <t>495</t>
  </si>
  <si>
    <t>0001.0002.0028.0159.0073</t>
  </si>
  <si>
    <t>496</t>
  </si>
  <si>
    <t>0001.0002.0028.0159.0074</t>
  </si>
  <si>
    <t>497</t>
  </si>
  <si>
    <t>0001.0002.0028.0159.0075</t>
  </si>
  <si>
    <t>498</t>
  </si>
  <si>
    <t>0001.0002.0028.0159.0076</t>
  </si>
  <si>
    <t>499</t>
  </si>
  <si>
    <t>0001.0003.0000.0000</t>
  </si>
  <si>
    <t>512</t>
  </si>
  <si>
    <t>Гражданское право</t>
  </si>
  <si>
    <t>0001.0003.0029.0000</t>
  </si>
  <si>
    <t>513</t>
  </si>
  <si>
    <t>Общие положения гражданского законодательства</t>
  </si>
  <si>
    <t>0001.0003.0029.0201</t>
  </si>
  <si>
    <t>514</t>
  </si>
  <si>
    <t>0001.0003.0029.0201.0073</t>
  </si>
  <si>
    <t>0001.0003.0029.0201.0074</t>
  </si>
  <si>
    <t xml:space="preserve">Законодательство Российской Федерации </t>
  </si>
  <si>
    <t>0001.0003.0030.0000</t>
  </si>
  <si>
    <t>515</t>
  </si>
  <si>
    <t>Граждане (физические лица)</t>
  </si>
  <si>
    <t>0001.0003.0030.0202</t>
  </si>
  <si>
    <t>516</t>
  </si>
  <si>
    <t>Несостоятельность (банкротство) и финансовое оздоровление юридических лиц, индивидуальных предпринимателей, физических лиц. Деятельность арбитражных управляющих</t>
  </si>
  <si>
    <t>0001.0003.0031.0000</t>
  </si>
  <si>
    <t>518</t>
  </si>
  <si>
    <t>Юридические лица</t>
  </si>
  <si>
    <t>0001.0003.0031.0203</t>
  </si>
  <si>
    <t>520</t>
  </si>
  <si>
    <t>Регистрация, перерегистрация юридических лиц всех форм собственности и видов деятельности</t>
  </si>
  <si>
    <t>0001.0003.0032.0000</t>
  </si>
  <si>
    <t>521</t>
  </si>
  <si>
    <t>Публично-правовые образования</t>
  </si>
  <si>
    <t>0001.0003.0032.0204</t>
  </si>
  <si>
    <t>522</t>
  </si>
  <si>
    <t>0001.0003.0032.0204.0005</t>
  </si>
  <si>
    <t>участие Российской Федерации в отношениях, регулируемых гражданским законодательством</t>
  </si>
  <si>
    <t>0001.0003.0032.0204.0006</t>
  </si>
  <si>
    <t>участие субъектов Российской Федерации в отношениях, регулируемых гражданским законодательством</t>
  </si>
  <si>
    <t>0001.0003.0032.0204.0007</t>
  </si>
  <si>
    <t>участие муниципальных образований  в отношениях, регулируемых гражданским законодательством</t>
  </si>
  <si>
    <t>0001.0003.0033.0000</t>
  </si>
  <si>
    <t>523</t>
  </si>
  <si>
    <t>Объекты гражданских прав</t>
  </si>
  <si>
    <t>0001.0003.0033.0205</t>
  </si>
  <si>
    <t>524</t>
  </si>
  <si>
    <t>0001.0003.0033.0205.0008</t>
  </si>
  <si>
    <t>имущество, изъятое из оборота и ограниченное в обороте</t>
  </si>
  <si>
    <t>0001.0003.0033.0205.0009</t>
  </si>
  <si>
    <t>наличные денежные средства</t>
  </si>
  <si>
    <t>0001.0003.0033.0205.0010</t>
  </si>
  <si>
    <t>безналичные денежные средства</t>
  </si>
  <si>
    <t>0001.0003.0033.0205.0011</t>
  </si>
  <si>
    <t>валютные ценности</t>
  </si>
  <si>
    <t>0001.0003.0033.0205.0012</t>
  </si>
  <si>
    <t>недвижимость</t>
  </si>
  <si>
    <t>0001.0003.0033.0205.0013</t>
  </si>
  <si>
    <t>ценные бумаги</t>
  </si>
  <si>
    <t>0001.0003.0033.0205.0014</t>
  </si>
  <si>
    <t>интеллектуальная собственность</t>
  </si>
  <si>
    <t>0001.0003.0033.0205.0015</t>
  </si>
  <si>
    <t>защита чести, достоинства деловой репутации граждан и организаций</t>
  </si>
  <si>
    <t>0001.0003.0034.0000</t>
  </si>
  <si>
    <t>525</t>
  </si>
  <si>
    <t>Сделки (за исключением международного частного права)</t>
  </si>
  <si>
    <t>0001.0003.0034.0206</t>
  </si>
  <si>
    <t>526</t>
  </si>
  <si>
    <t>0001.0003.0035.0000</t>
  </si>
  <si>
    <t>527</t>
  </si>
  <si>
    <t>Представительство. Доверенность (за исключением международного частного права)</t>
  </si>
  <si>
    <t>0001.0003.0035.0207</t>
  </si>
  <si>
    <t>528</t>
  </si>
  <si>
    <t>0001.0003.0036.0000</t>
  </si>
  <si>
    <t>529</t>
  </si>
  <si>
    <t>Сроки. Исковая давность (за исключением международного частного права)</t>
  </si>
  <si>
    <t>0001.0003.0036.0208</t>
  </si>
  <si>
    <t>530</t>
  </si>
  <si>
    <t>0001.0003.0037.0000</t>
  </si>
  <si>
    <t>531</t>
  </si>
  <si>
    <t>Право собственности и другие вещные права (за исключением международного частного права)</t>
  </si>
  <si>
    <t>0001.0003.0037.0209</t>
  </si>
  <si>
    <t>532</t>
  </si>
  <si>
    <t>Приобретение права собственности. Прекращение права собственности</t>
  </si>
  <si>
    <t>0001.0003.0037.0210</t>
  </si>
  <si>
    <t>533</t>
  </si>
  <si>
    <t>Государственная регистрация прав на недвижимое имущество и сделок с ним</t>
  </si>
  <si>
    <t>0001.0003.0037.0211</t>
  </si>
  <si>
    <t>534</t>
  </si>
  <si>
    <t>Эффективность консолидированных государством компаний, государственных и муниципальных предприятий и учреждений</t>
  </si>
  <si>
    <t>0001.0003.0037.0212</t>
  </si>
  <si>
    <t>535</t>
  </si>
  <si>
    <t>Обращение имущества в государственную или муниципальную собственность и распоряжение им</t>
  </si>
  <si>
    <t>0001.0003.0037.0213</t>
  </si>
  <si>
    <t>536</t>
  </si>
  <si>
    <t>Эффективность использования государственного имущества</t>
  </si>
  <si>
    <t>0001.0003.0037.0214</t>
  </si>
  <si>
    <t>537</t>
  </si>
  <si>
    <t>Эффективность использования муниципального имущества</t>
  </si>
  <si>
    <t>0001.0003.0037.0215</t>
  </si>
  <si>
    <t>538</t>
  </si>
  <si>
    <t>Проблемы собственности и имущественных отношений иностранных граждан</t>
  </si>
  <si>
    <t>0001.0003.0038.0000</t>
  </si>
  <si>
    <t>542</t>
  </si>
  <si>
    <t>Общие положения об обязательствах (за исключением международного частного права)</t>
  </si>
  <si>
    <t>0001.0003.0038.0216</t>
  </si>
  <si>
    <t>543</t>
  </si>
  <si>
    <t>0001.0003.0039.0000</t>
  </si>
  <si>
    <t>544</t>
  </si>
  <si>
    <t>Общие положения о договоре (за исключением международного частного права)</t>
  </si>
  <si>
    <t>0001.0003.0039.0217</t>
  </si>
  <si>
    <t>545</t>
  </si>
  <si>
    <t>0001.0003.0040.0000</t>
  </si>
  <si>
    <t>546</t>
  </si>
  <si>
    <t>Договоры и другие обязательства (за исключением международного частного права)</t>
  </si>
  <si>
    <t>0001.0003.0040.0218</t>
  </si>
  <si>
    <t>547</t>
  </si>
  <si>
    <t>0001.0003.0041.0000</t>
  </si>
  <si>
    <t>548</t>
  </si>
  <si>
    <t>Интеллектуальная собственность (исключительные права) (за исключением международного частного права)</t>
  </si>
  <si>
    <t>0001.0003.0041.0219</t>
  </si>
  <si>
    <t>549</t>
  </si>
  <si>
    <t>Интеллектуальная собственность. Патенты, соблюдение авторского права и смежных прав</t>
  </si>
  <si>
    <t>0001.0003.0042.0000</t>
  </si>
  <si>
    <t>551</t>
  </si>
  <si>
    <t>Наследование (за исключением международного частного права)</t>
  </si>
  <si>
    <t>0001.0003.0042.0220</t>
  </si>
  <si>
    <t>552</t>
  </si>
  <si>
    <t>Наследование</t>
  </si>
  <si>
    <t>0001.0003.0043.0000</t>
  </si>
  <si>
    <t>553</t>
  </si>
  <si>
    <t>Международное частное право</t>
  </si>
  <si>
    <t>0001.0003.0043.0221</t>
  </si>
  <si>
    <t>554</t>
  </si>
  <si>
    <t>0001.0020.0000.0000</t>
  </si>
  <si>
    <t>555</t>
  </si>
  <si>
    <t>Международные отношения. Международное право</t>
  </si>
  <si>
    <t>0001.0020.0182.0000</t>
  </si>
  <si>
    <t>556</t>
  </si>
  <si>
    <t>Общие вопросы межгосударственных отношений</t>
  </si>
  <si>
    <t>0001.0020.0182.0160</t>
  </si>
  <si>
    <t>557</t>
  </si>
  <si>
    <t>Выполнение основных принципов взаимоотношений между государствами. Ведение международной политики</t>
  </si>
  <si>
    <t>0001.0020.0182.0160.0072</t>
  </si>
  <si>
    <t>558</t>
  </si>
  <si>
    <t>0001.0020.0182.0160.0073</t>
  </si>
  <si>
    <t>559</t>
  </si>
  <si>
    <t>0001.0020.0182.0160.0074</t>
  </si>
  <si>
    <t>560</t>
  </si>
  <si>
    <t>0001.0020.0182.0161</t>
  </si>
  <si>
    <t>561</t>
  </si>
  <si>
    <t>Концепция внешней политики Российской Федерации</t>
  </si>
  <si>
    <t>0001.0020.0183.0000</t>
  </si>
  <si>
    <t>563</t>
  </si>
  <si>
    <t>Организация внешних сношений</t>
  </si>
  <si>
    <t>0001.0020.0183.0162</t>
  </si>
  <si>
    <t>564</t>
  </si>
  <si>
    <t>Обеспечение государственной деятельности в области внешней политики и международных отношений. Деятельность МИД России и его руководителей</t>
  </si>
  <si>
    <t>0001.0020.0184.0000</t>
  </si>
  <si>
    <t>566</t>
  </si>
  <si>
    <t>Правопреемство государств в международных отношениях</t>
  </si>
  <si>
    <t>0001.0020.0184.0163</t>
  </si>
  <si>
    <t>567</t>
  </si>
  <si>
    <t>0001.0020.0184.0163.0072</t>
  </si>
  <si>
    <t>0001.0020.0184.0163.0073</t>
  </si>
  <si>
    <t>0001.0020.0184.0163.0074</t>
  </si>
  <si>
    <t>0001.0020.0185.0000</t>
  </si>
  <si>
    <t>568</t>
  </si>
  <si>
    <t>Территория (международное право)</t>
  </si>
  <si>
    <t>0001.0020.0185.0164</t>
  </si>
  <si>
    <t>569</t>
  </si>
  <si>
    <t>Состав и изменение государственной территории</t>
  </si>
  <si>
    <t>0001.0020.0186.0000</t>
  </si>
  <si>
    <t>570</t>
  </si>
  <si>
    <t>Население (международное право)</t>
  </si>
  <si>
    <t>0001.0020.0186.0165</t>
  </si>
  <si>
    <t>571</t>
  </si>
  <si>
    <t>0001.0020.0187.0000</t>
  </si>
  <si>
    <t>572</t>
  </si>
  <si>
    <t>Международная защита прав человека</t>
  </si>
  <si>
    <t>0001.0020.0187.0166</t>
  </si>
  <si>
    <t>573</t>
  </si>
  <si>
    <t>Защита прав человека в международных органах</t>
  </si>
  <si>
    <t>0001.0020.0187.0166.0072</t>
  </si>
  <si>
    <t>0001.0020.0187.0166.0073</t>
  </si>
  <si>
    <t>0001.0020.0187.0166.0074</t>
  </si>
  <si>
    <t>0001.0020.0188.0000</t>
  </si>
  <si>
    <t>574</t>
  </si>
  <si>
    <t>Право международных договоров (за исключением правопреемства государств в отношении международных договоров)</t>
  </si>
  <si>
    <t>0001.0020.0188.0167</t>
  </si>
  <si>
    <t>575</t>
  </si>
  <si>
    <t>Международные договоры Российской Федерации</t>
  </si>
  <si>
    <t>0001.0020.0188.0167.0072</t>
  </si>
  <si>
    <t>576</t>
  </si>
  <si>
    <t>0001.0020.0188.0167.0073</t>
  </si>
  <si>
    <t>0001.0020.0188.0167.0074</t>
  </si>
  <si>
    <t>0001.0020.0189.0000</t>
  </si>
  <si>
    <t>577</t>
  </si>
  <si>
    <t>Дипломатическое и консульское право</t>
  </si>
  <si>
    <t>0001.0020.0189.0168</t>
  </si>
  <si>
    <t>578</t>
  </si>
  <si>
    <t>Дипломатические представительства и консульские учреждения Российской Федерации, постоянные представительства Российской Федерации при международных организациях</t>
  </si>
  <si>
    <t>0001.0020.0189.0168.0072</t>
  </si>
  <si>
    <t>579</t>
  </si>
  <si>
    <t>0001.0020.0189.0168.0073</t>
  </si>
  <si>
    <t>580</t>
  </si>
  <si>
    <t>0001.0020.0189.0168.0074</t>
  </si>
  <si>
    <t>581</t>
  </si>
  <si>
    <t>0001.0020.0189.0169</t>
  </si>
  <si>
    <t>Оформление и выдача виз</t>
  </si>
  <si>
    <t>0001.0020.0189.0169.0072</t>
  </si>
  <si>
    <t>0001.0020.0189.0169.0073</t>
  </si>
  <si>
    <t>0001.0020.0189.0169.0074</t>
  </si>
  <si>
    <t>0001.0020.0189.0170</t>
  </si>
  <si>
    <t>Государственная услуга по предоставлению апостиля на российских официальных документах, подлежащих вывозу за пределы Российской Федерации</t>
  </si>
  <si>
    <t>0001.0020.0189.0170.0072</t>
  </si>
  <si>
    <t>0001.0020.0189.0170.0073</t>
  </si>
  <si>
    <t>0001.0020.0189.0170.0074</t>
  </si>
  <si>
    <t>0001.0020.0189.0171</t>
  </si>
  <si>
    <t>Государственная услуга по истребованию личных документов с территории иностранного государства</t>
  </si>
  <si>
    <t>0001.0020.0189.0171.0072</t>
  </si>
  <si>
    <t>0001.0020.0189.0171.0073</t>
  </si>
  <si>
    <t>0001.0020.0189.0171.0074</t>
  </si>
  <si>
    <t>0001.0020.0190.0100</t>
  </si>
  <si>
    <t>582</t>
  </si>
  <si>
    <t>Международные организации и союзы (правовой механизм деятельности)</t>
  </si>
  <si>
    <t>0001.0020.0190.0172</t>
  </si>
  <si>
    <t>583</t>
  </si>
  <si>
    <t>Участие России в международных организациях</t>
  </si>
  <si>
    <t>0001.0020.0190.0172.0072</t>
  </si>
  <si>
    <t>584</t>
  </si>
  <si>
    <t>0001.0020.0190.0172.0073</t>
  </si>
  <si>
    <t>585</t>
  </si>
  <si>
    <t>0001.0020.0190.0172.0074</t>
  </si>
  <si>
    <t>586</t>
  </si>
  <si>
    <t>0001.0020.0190.0173</t>
  </si>
  <si>
    <t>587</t>
  </si>
  <si>
    <t>Деятельность ООН, ПАСЕ, ЮНЕСКО и иных международных организаций</t>
  </si>
  <si>
    <t>0001.0020.0190.0173.0072</t>
  </si>
  <si>
    <t>588</t>
  </si>
  <si>
    <t>0001.0020.0190.0173.0073</t>
  </si>
  <si>
    <t>589</t>
  </si>
  <si>
    <t>0001.0020.0190.0173.0074</t>
  </si>
  <si>
    <t>590</t>
  </si>
  <si>
    <t>0001.0020.0190.0174</t>
  </si>
  <si>
    <t>591</t>
  </si>
  <si>
    <t>Вопросы международной политики и сотрудничества с иностранными государствами</t>
  </si>
  <si>
    <t>0001.0020.0190.0174.0072</t>
  </si>
  <si>
    <t>592</t>
  </si>
  <si>
    <t>0001.0020.0190.0174.0073</t>
  </si>
  <si>
    <t>593</t>
  </si>
  <si>
    <t>0001.0020.0190.0174.0074</t>
  </si>
  <si>
    <t>594</t>
  </si>
  <si>
    <t>0001.0020.0190.0174.0075</t>
  </si>
  <si>
    <t>595</t>
  </si>
  <si>
    <t xml:space="preserve">Законодательство субъектов Российской Федерации </t>
  </si>
  <si>
    <t>0001.0020.0191.0000</t>
  </si>
  <si>
    <t>613</t>
  </si>
  <si>
    <t>Международное экономическое сотрудничество</t>
  </si>
  <si>
    <t>0001.0020.0191.0175</t>
  </si>
  <si>
    <t>614</t>
  </si>
  <si>
    <t>Экономическая интеграция Российской Федерации в мировом сообществе</t>
  </si>
  <si>
    <t>0001.0020.0191.0175.0072</t>
  </si>
  <si>
    <t>615</t>
  </si>
  <si>
    <t>0001.0020.0191.0175.0073</t>
  </si>
  <si>
    <t>616</t>
  </si>
  <si>
    <t>0001.0020.0191.0175.0074</t>
  </si>
  <si>
    <t>617</t>
  </si>
  <si>
    <t>0001.0020.0191.0176</t>
  </si>
  <si>
    <t>618</t>
  </si>
  <si>
    <t>Международное сотрудничество в таможенной сфере. Евразийский экономический союз. Таможенный кодекс Евразийского экономического союза</t>
  </si>
  <si>
    <t>0001.0020.0191.0177</t>
  </si>
  <si>
    <t>619</t>
  </si>
  <si>
    <t>Выдача разрешительных документов в рамках Евразийского экономического союза</t>
  </si>
  <si>
    <t>0001.0020.0191.0178</t>
  </si>
  <si>
    <t>620</t>
  </si>
  <si>
    <t>Ведение внешнеэкономической деятельности</t>
  </si>
  <si>
    <t>0001.0020.0191.0178.0072</t>
  </si>
  <si>
    <t>621</t>
  </si>
  <si>
    <t>0001.0020.0191.0178.0073</t>
  </si>
  <si>
    <t>622</t>
  </si>
  <si>
    <t>0001.0020.0191.0178.0074</t>
  </si>
  <si>
    <t>623</t>
  </si>
  <si>
    <t>0001.0020.0191.0179</t>
  </si>
  <si>
    <t>624</t>
  </si>
  <si>
    <t>Торговые представительства Российской Федерации</t>
  </si>
  <si>
    <t>0001.0020.0191.0179.0072</t>
  </si>
  <si>
    <t>625</t>
  </si>
  <si>
    <t>0001.0020.0191.0179.0073</t>
  </si>
  <si>
    <t>626</t>
  </si>
  <si>
    <t>0001.0020.0191.0179.0074</t>
  </si>
  <si>
    <t>627</t>
  </si>
  <si>
    <t>0001.0020.0191.0180</t>
  </si>
  <si>
    <t>628</t>
  </si>
  <si>
    <t>Экономическое сотрудничество</t>
  </si>
  <si>
    <t>0001.0020.0191.0180.0072</t>
  </si>
  <si>
    <t>629</t>
  </si>
  <si>
    <t>0001.0020.0191.0180.0073</t>
  </si>
  <si>
    <t>630</t>
  </si>
  <si>
    <t>0001.0020.0191.0180.0074</t>
  </si>
  <si>
    <t>631</t>
  </si>
  <si>
    <t>0001.0020.0191.0181</t>
  </si>
  <si>
    <t>632</t>
  </si>
  <si>
    <t>Экономическое эмбарго, санкции</t>
  </si>
  <si>
    <t>0001.0020.0191.0182</t>
  </si>
  <si>
    <t>633</t>
  </si>
  <si>
    <t>Условия осуществления внешнеэкономической деятельности</t>
  </si>
  <si>
    <t>0001.0020.0191.0182.0072</t>
  </si>
  <si>
    <t>634</t>
  </si>
  <si>
    <t>0001.0020.0191.0182.0073</t>
  </si>
  <si>
    <t>0001.0020.0191.0182.0074</t>
  </si>
  <si>
    <t>0001.0020.0191.0183</t>
  </si>
  <si>
    <t>Экспорт и импорт продукции</t>
  </si>
  <si>
    <t>0001.0020.0191.0184</t>
  </si>
  <si>
    <t>Уровень (коэффициент) товарной диверсификации экспорта обрабатывающих отраслей промышленности</t>
  </si>
  <si>
    <t>0001.0020.0191.0185</t>
  </si>
  <si>
    <t>Государственное регулирование условий международного экономического сотрудничества Российской Федерации</t>
  </si>
  <si>
    <t>0001.0020.0191.0185.0072</t>
  </si>
  <si>
    <t>0001.0020.0191.0185.0073</t>
  </si>
  <si>
    <t>0001.0020.0191.0185.0074</t>
  </si>
  <si>
    <t>0001.0020.0192.0000</t>
  </si>
  <si>
    <t>635</t>
  </si>
  <si>
    <t>Международное научно-техническое сотрудничество</t>
  </si>
  <si>
    <t>0001.0020.0192.0186</t>
  </si>
  <si>
    <t>636</t>
  </si>
  <si>
    <t>Межгосударственное научно-техническое сотрудничество</t>
  </si>
  <si>
    <t>0001.0020.0192.0186.0072</t>
  </si>
  <si>
    <t>637</t>
  </si>
  <si>
    <t>0001.0020.0192.0186.0073</t>
  </si>
  <si>
    <t>0001.0020.0192.0186.0074</t>
  </si>
  <si>
    <t>0001.0020.0193.0000</t>
  </si>
  <si>
    <t>638</t>
  </si>
  <si>
    <t>Международное морское право</t>
  </si>
  <si>
    <t>0001.0020.0193.1170</t>
  </si>
  <si>
    <t>639</t>
  </si>
  <si>
    <t>0001.0020.0193.0187.0072</t>
  </si>
  <si>
    <t>0001.0020.0193.0187.0073</t>
  </si>
  <si>
    <t>0001.0020.0193.0187.0074</t>
  </si>
  <si>
    <t>0001.0020.0194.0000</t>
  </si>
  <si>
    <t>640</t>
  </si>
  <si>
    <t>Международное воздушное право</t>
  </si>
  <si>
    <t>0001.0020.0194.1171</t>
  </si>
  <si>
    <t>641</t>
  </si>
  <si>
    <t>0001.0020.0194.0188.0072</t>
  </si>
  <si>
    <t>0001.0020.0194.0188.0073</t>
  </si>
  <si>
    <t>0001.0020.0194.0188.0074</t>
  </si>
  <si>
    <t>0001.0020.0195.0000</t>
  </si>
  <si>
    <t>642</t>
  </si>
  <si>
    <t>Международное космическое право</t>
  </si>
  <si>
    <t>0001.0020.0195.1172</t>
  </si>
  <si>
    <t>643</t>
  </si>
  <si>
    <t>0001.0020.0195.0189.0072</t>
  </si>
  <si>
    <t>0001.0020.0195.0189.0073</t>
  </si>
  <si>
    <t>0001.0020.0195.0189.0074</t>
  </si>
  <si>
    <t>0001.0020.0196.0000</t>
  </si>
  <si>
    <t>644</t>
  </si>
  <si>
    <t>Международно-правовая охрана окружающей среды</t>
  </si>
  <si>
    <t>0001.0020.0196.0190</t>
  </si>
  <si>
    <t>645</t>
  </si>
  <si>
    <t>Участие в выработке межгосударственной политики в области правовой охраны окружающей среды</t>
  </si>
  <si>
    <t>0001.0020.0196.0190.0072</t>
  </si>
  <si>
    <t>0001.0020.0196.0190.0073</t>
  </si>
  <si>
    <t>0001.0020.0196.0190.0074</t>
  </si>
  <si>
    <t>0001.0020.0197.0000</t>
  </si>
  <si>
    <t>646</t>
  </si>
  <si>
    <t>Международное сотрудничество в социально-культурной сфере. Труд, занятость</t>
  </si>
  <si>
    <t>0001.0020.0197.0191</t>
  </si>
  <si>
    <t>647</t>
  </si>
  <si>
    <t>0001.0020.0197.0191.0072</t>
  </si>
  <si>
    <t>648</t>
  </si>
  <si>
    <t>0001.0020.0197.0191.0073</t>
  </si>
  <si>
    <t>0001.0020.0197.0191.0074</t>
  </si>
  <si>
    <t>0001.0020.0197.0191.0075</t>
  </si>
  <si>
    <t>0001.0020.0197.0192</t>
  </si>
  <si>
    <t>Международное сотрудничество в культурно-гуманитарной сфере</t>
  </si>
  <si>
    <t>0001.0020.0197.0192.0072</t>
  </si>
  <si>
    <t>0001.0020.0197.0192.0073</t>
  </si>
  <si>
    <t>0001.0020.0197.0192.0074</t>
  </si>
  <si>
    <t>0001.0020.0197.0192.0075</t>
  </si>
  <si>
    <t>0001.0020.0197.0193</t>
  </si>
  <si>
    <t>Международное молодежное сотрудничество</t>
  </si>
  <si>
    <t>0001.0020.0197.0193.0072</t>
  </si>
  <si>
    <t>0001.0020.0197.0193.0073</t>
  </si>
  <si>
    <t>0001.0020.0197.0193.0074</t>
  </si>
  <si>
    <t>0001.0020.0197.0193.0075</t>
  </si>
  <si>
    <t>0001.0020.0197.0194</t>
  </si>
  <si>
    <t>Продвижение русского языка и русской культуры в мире</t>
  </si>
  <si>
    <t>0001.0020.0198.0000</t>
  </si>
  <si>
    <t>649</t>
  </si>
  <si>
    <t>Право международной безопасности</t>
  </si>
  <si>
    <t>0001.0020.0198.0195</t>
  </si>
  <si>
    <t>650</t>
  </si>
  <si>
    <t>Сокращение, ограничение вооружений. Разоружение</t>
  </si>
  <si>
    <t>0001.0020.0198.0195.0073</t>
  </si>
  <si>
    <t>651</t>
  </si>
  <si>
    <t>0001.0020.0198.0195.0074</t>
  </si>
  <si>
    <t>652</t>
  </si>
  <si>
    <t>0001.0020.0199.0000</t>
  </si>
  <si>
    <t>655</t>
  </si>
  <si>
    <t>Сотрудничество по военным вопросам в сфере международных отношений</t>
  </si>
  <si>
    <t>0001.0020.0199.0196</t>
  </si>
  <si>
    <t>656</t>
  </si>
  <si>
    <t>Военно-техническое сотрудничество</t>
  </si>
  <si>
    <t>0001.0020.0199.0196.0073</t>
  </si>
  <si>
    <t>657</t>
  </si>
  <si>
    <t>0001.0020.0199.0196.0074</t>
  </si>
  <si>
    <t>0001.0020.0199.0197</t>
  </si>
  <si>
    <t>Техническое обеспечение системы коллективной и региональной безопасности</t>
  </si>
  <si>
    <t>0001.0020.0199.0197.0073</t>
  </si>
  <si>
    <t>0001.0020.0199.0197.0074</t>
  </si>
  <si>
    <t>0001.0020.0200.0000</t>
  </si>
  <si>
    <t>658</t>
  </si>
  <si>
    <t>Вооруженные конфликты и международное право</t>
  </si>
  <si>
    <t>0001.0020.0200.0198</t>
  </si>
  <si>
    <t>659</t>
  </si>
  <si>
    <t>Участие Российской Федерации в разрешении международных военных конфликтов</t>
  </si>
  <si>
    <t>0001.0020.0200.0198.0073</t>
  </si>
  <si>
    <t>0001.0020.0200.0198.0074</t>
  </si>
  <si>
    <t>0001.0020.0200.0199</t>
  </si>
  <si>
    <t>Пребывание вооруженных сил на территории иностранных государств. Военные базы</t>
  </si>
  <si>
    <t>0001.0020.0200.0199.0073</t>
  </si>
  <si>
    <t>0001.0020.0200.0199.0074</t>
  </si>
  <si>
    <t>0001.0020.0201.0000</t>
  </si>
  <si>
    <t>660</t>
  </si>
  <si>
    <t>Международная борьба с преступностью и терроризмом</t>
  </si>
  <si>
    <t>0001.0020.0201.0200</t>
  </si>
  <si>
    <t>661</t>
  </si>
  <si>
    <t>Коллективные миротворческие силы</t>
  </si>
  <si>
    <t>0001.0020.0201.0200.0073</t>
  </si>
  <si>
    <t>662</t>
  </si>
  <si>
    <t>0001.0020.0201.0200.0074</t>
  </si>
  <si>
    <t>0001.0021.0000.0000</t>
  </si>
  <si>
    <t>663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</si>
  <si>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</si>
  <si>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0001.0021.0202.0000</t>
  </si>
  <si>
    <t>664</t>
  </si>
  <si>
    <t>Решения о назначении на должность, освобождении (отзыве) от должности</t>
  </si>
  <si>
    <t>0001.0021.0202.0222</t>
  </si>
  <si>
    <t>665</t>
  </si>
  <si>
    <t>Принятие индивидуальных кадровых решений</t>
  </si>
  <si>
    <t>0001.0021.0203.0000</t>
  </si>
  <si>
    <t>666</t>
  </si>
  <si>
    <t>Решения по вопросам награждения государственными наградами Российской Федерации</t>
  </si>
  <si>
    <t>0001.0021.0203.0223</t>
  </si>
  <si>
    <t>667</t>
  </si>
  <si>
    <t>Награждение государственными наградами</t>
  </si>
  <si>
    <t>0001.0021.0204.0000</t>
  </si>
  <si>
    <t>668</t>
  </si>
  <si>
    <t>Решения по вопросам помилования</t>
  </si>
  <si>
    <t>0001.0021.0204.0224</t>
  </si>
  <si>
    <t>669</t>
  </si>
  <si>
    <t>Просьба о помиловании</t>
  </si>
  <si>
    <t>0001.0021.0205.0000</t>
  </si>
  <si>
    <t>671</t>
  </si>
  <si>
    <t>Решения по вопросам гражданства Российской Федерации</t>
  </si>
  <si>
    <t>0001.0021.0205.0225</t>
  </si>
  <si>
    <t>672</t>
  </si>
  <si>
    <t>Просьба о приеме в гражданство Российской Федерации</t>
  </si>
  <si>
    <t>0001.0021.0206.0000</t>
  </si>
  <si>
    <t>674</t>
  </si>
  <si>
    <t>Решения о присвоении почетных званий Российской Федерации, высших воинских (высших специальных) и иных званий</t>
  </si>
  <si>
    <t>0001.0021.0206.0226</t>
  </si>
  <si>
    <t>675</t>
  </si>
  <si>
    <t>Присвоение почетных званий Российской Федерации, высших воинских (высших специальных)</t>
  </si>
  <si>
    <t>0002.0000.0000.0000</t>
  </si>
  <si>
    <t>Социальная сфера</t>
  </si>
  <si>
    <t>0002.0004.0000.0000</t>
  </si>
  <si>
    <t>Семья</t>
  </si>
  <si>
    <t>0002.0004.0044.0000</t>
  </si>
  <si>
    <t>Общие положения семейного законодательства</t>
  </si>
  <si>
    <t>0002.0004.0044.1184</t>
  </si>
  <si>
    <t>Семейное законодательство и иные нормы, содержащие нормы семейного права</t>
  </si>
  <si>
    <t>0002.0004.0045.0000</t>
  </si>
  <si>
    <t>Заключение и прекращение брака</t>
  </si>
  <si>
    <t>0002.0004.0045.0228</t>
  </si>
  <si>
    <t>0002.0004.0046.0000</t>
  </si>
  <si>
    <t>Права и обязанности супругов</t>
  </si>
  <si>
    <t>0002.0004.0046.0229</t>
  </si>
  <si>
    <t>0002.0004.0047.0000</t>
  </si>
  <si>
    <t>Права и обязанности родителей и детей</t>
  </si>
  <si>
    <t>0002.0004.0047.0230</t>
  </si>
  <si>
    <t>0002.0004.0047.0231</t>
  </si>
  <si>
    <t>Лишение родительских прав</t>
  </si>
  <si>
    <t>0002.0004.0048.0000</t>
  </si>
  <si>
    <t>Алиментные обязательства членов семьи</t>
  </si>
  <si>
    <t>0002.0004.0048.0232</t>
  </si>
  <si>
    <t>0002.0004.0049.0000</t>
  </si>
  <si>
    <t>Формы воспитания детей, оставшихся без попечения родителей</t>
  </si>
  <si>
    <t>0002.0004.0049.0233</t>
  </si>
  <si>
    <t>Семейные формы устройства детей-сирот. Приемные семьи</t>
  </si>
  <si>
    <t>0002.0004.0049.0234</t>
  </si>
  <si>
    <t>Меры социальной поддержки, предоставляемые приемным семьям</t>
  </si>
  <si>
    <t>0002.0004.0049.0235</t>
  </si>
  <si>
    <t>Опека и попечительство. Службы по обслуживанию детей, оказавшихся в трудной жизненной ситуации</t>
  </si>
  <si>
    <t>0002.0004.0049.0236</t>
  </si>
  <si>
    <t>Устройство детей, оставшихся без попечения родителей, в организации для детей, оставшихся без попечения родителей</t>
  </si>
  <si>
    <t>0002.0004.0049.0237</t>
  </si>
  <si>
    <t>Назначение опекунского пособия (увеличение размера)</t>
  </si>
  <si>
    <t>0002.0004.0050.0000</t>
  </si>
  <si>
    <t>Регистрация актов гражданского состояния (в рамках семейного законодательства)</t>
  </si>
  <si>
    <t>0002.0004.0050.0238</t>
  </si>
  <si>
    <t>Деятельность органов ЗАГС. Государственная регистрация актов гражданского состояния органами</t>
  </si>
  <si>
    <t>0002.0004.0051.0000</t>
  </si>
  <si>
    <t>Охрана семьи, материнства, отцовства и детства</t>
  </si>
  <si>
    <t>0002.0004.0051.0239</t>
  </si>
  <si>
    <t>Многодетные семьи. Малоимущие семьи. Неполные семьи. Молодые семьи.</t>
  </si>
  <si>
    <t>0002.0004.0051.0240</t>
  </si>
  <si>
    <t>Выплаты пособий и компенсаций на детей</t>
  </si>
  <si>
    <t>0002.0004.0051.0241</t>
  </si>
  <si>
    <t>Система поиска и поддержки талантливых детей</t>
  </si>
  <si>
    <t>0002.0004.0052.0000</t>
  </si>
  <si>
    <t>Регулирование семейных отношений с участием иностранных граждан и лиц без гражданства</t>
  </si>
  <si>
    <t>0002.0004.0052.0242</t>
  </si>
  <si>
    <t>Воссоединение с близкими родственниками</t>
  </si>
  <si>
    <t>0002.0006.0000.0000</t>
  </si>
  <si>
    <t>Труд и занятость населения</t>
  </si>
  <si>
    <t>0002.0006.0064.0000</t>
  </si>
  <si>
    <t>Трудоустройство и занятость населения (за исключением международного сотрудничества)</t>
  </si>
  <si>
    <t>0002.0006.0064.0243</t>
  </si>
  <si>
    <t>Организация и нормирование труда в бюджетной сфере и учреждениях, на унитарных предприятиях</t>
  </si>
  <si>
    <t>0002.0006.0064.0244</t>
  </si>
  <si>
    <t>Заработная плата, система оплаты труда в бюджетной сфере и учреждениях, на унитарных предприятиях</t>
  </si>
  <si>
    <t>0002.0006.0064.0245</t>
  </si>
  <si>
    <t>Производительность труда. Модернизация рабочих мест, высокопроизводительные рабочие места</t>
  </si>
  <si>
    <t>0002.0006.0064.0246</t>
  </si>
  <si>
    <t>Размер реальной заработной платы, деятельность в области роста заработной платы в бюджетной сфере и учреждениях, на унитарных предприятиях</t>
  </si>
  <si>
    <t>0002.0006.0064.0247</t>
  </si>
  <si>
    <t>Размер реальной заработной платы, деятельность в области роста заработной платы в сфере частного бизнеса</t>
  </si>
  <si>
    <t>0002.0006.0064.0248</t>
  </si>
  <si>
    <t>Организация, нормирование труда и зарплата в сфере частного бизнеса</t>
  </si>
  <si>
    <t>0002.0006.0064.0249</t>
  </si>
  <si>
    <t>Индексация заработной платы</t>
  </si>
  <si>
    <t>0002.0006.0064.0250</t>
  </si>
  <si>
    <t>Трудовые отношения. Заключение, изменение и прекращение трудового договора</t>
  </si>
  <si>
    <t>0002.0006.0064.0251</t>
  </si>
  <si>
    <t>Трудоустройство. Безработица. Органы службы занятости. Государственные услуги в области содействия занятости населения</t>
  </si>
  <si>
    <t>0002.0006.0064.0252</t>
  </si>
  <si>
    <t>Работа центра занятости</t>
  </si>
  <si>
    <t>0002.0006.0064.0253</t>
  </si>
  <si>
    <t>Социальные выплаты безработным гражданам</t>
  </si>
  <si>
    <t>0002.0006.0065.0000</t>
  </si>
  <si>
    <t>Труд (за исключением международного сотрудничества)</t>
  </si>
  <si>
    <t>0002.0006.0065.0254</t>
  </si>
  <si>
    <t>Вопросы кадрового обеспечения организаций, предприятий и учреждений. Резерв управленческих кадров</t>
  </si>
  <si>
    <t>0002.0006.0065.0255</t>
  </si>
  <si>
    <t>Профессиональные стандарты</t>
  </si>
  <si>
    <t>0002.0006.0065.0256</t>
  </si>
  <si>
    <t>Рабочие места для инвалидов, трудоустройство инвалидов (лиц с ограниченными возможностями)</t>
  </si>
  <si>
    <t>0002.0006.0065.0257</t>
  </si>
  <si>
    <t>Выплата заработной платы</t>
  </si>
  <si>
    <t>0002.0006.0065.0258</t>
  </si>
  <si>
    <t>Нормативное правовое регулирование в сфере труда</t>
  </si>
  <si>
    <t>0002.0006.0065.0259</t>
  </si>
  <si>
    <t>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</t>
  </si>
  <si>
    <t>0002.0006.0065.0260</t>
  </si>
  <si>
    <t>Труд, зарплата, пособия в связи с закрытием, банкротством  и ликвидацией предприятий</t>
  </si>
  <si>
    <t>0002.0006.0065.0261</t>
  </si>
  <si>
    <t>Увольнение и восстановление на работе (кроме обжалования решений судов)</t>
  </si>
  <si>
    <t>0002.0006.0065.0262</t>
  </si>
  <si>
    <t>Оплата листка нетрудоспособности (при временной нетрудоспособности, по беременности и родам, по уходу за больным членом семьи)</t>
  </si>
  <si>
    <t>0002.0006.0065.0263</t>
  </si>
  <si>
    <t>Трудовые конфликты. Разрешение трудовых споров</t>
  </si>
  <si>
    <t>0002.0006.0065.0264</t>
  </si>
  <si>
    <t>Надзор и контроль за соблюдением трудового законодательства</t>
  </si>
  <si>
    <t>0002.0006.0065.0265</t>
  </si>
  <si>
    <t>Особенности регулирования труда отдельных категорий граждан. Трудовые вопросы работающих в районах Крайнего Севера</t>
  </si>
  <si>
    <t>0002.0006.0065.0266</t>
  </si>
  <si>
    <t>Условия и охрана труда. Организация и управление охраной труда. Специальная оценка условий труда</t>
  </si>
  <si>
    <t>0002.0006.0065.0267</t>
  </si>
  <si>
    <t>Дисциплина труда. Привлечение к дисциплинарной ответственности</t>
  </si>
  <si>
    <t>0002.0006.0065.0268</t>
  </si>
  <si>
    <t>Скрытая безработица. Вынужденные отпуска. Сокращение рабочего дня. Факты незаконных увольнений</t>
  </si>
  <si>
    <t>0002.0006.0065.0269</t>
  </si>
  <si>
    <t>Материальная и моральная мотивация работников</t>
  </si>
  <si>
    <t>0002.0006.0065.0270</t>
  </si>
  <si>
    <t>Прохождение службы</t>
  </si>
  <si>
    <t>0002.0006.0065.0270.0016</t>
  </si>
  <si>
    <t>Минюст России</t>
  </si>
  <si>
    <t>0002.0006.0065.0270.0017</t>
  </si>
  <si>
    <t>ФССП России</t>
  </si>
  <si>
    <t>0002.0006.0065.0270.0018</t>
  </si>
  <si>
    <t>ФСИН России</t>
  </si>
  <si>
    <t>0002.0006.0065.0270.0019</t>
  </si>
  <si>
    <t>ГФС России</t>
  </si>
  <si>
    <t>0002.0006.0065.0270.0020</t>
  </si>
  <si>
    <t>ФТС России</t>
  </si>
  <si>
    <t>0002.0006.0065.0270.0021</t>
  </si>
  <si>
    <t>МВД России</t>
  </si>
  <si>
    <t>0002.0006.0065.0270.0022</t>
  </si>
  <si>
    <t>противопожарная служба субъектов Российской Федерации</t>
  </si>
  <si>
    <t>0002.0007.0000.0000</t>
  </si>
  <si>
    <t>Социальное обеспечение и социальное страхование</t>
  </si>
  <si>
    <t>0002.0007.0066.0000</t>
  </si>
  <si>
    <t>Общие положения в законодательстве о социальном обеспечении и социальном страховании</t>
  </si>
  <si>
    <t>0002.0007.0066.0271</t>
  </si>
  <si>
    <t>Нормативное правовое регулирование в сфере социального обеспечения и социального страхования</t>
  </si>
  <si>
    <t>0002.0007.0067.0000</t>
  </si>
  <si>
    <t>Управление социальным обеспечением и социальным страхованием</t>
  </si>
  <si>
    <t>0002.0007.0067.0272</t>
  </si>
  <si>
    <t>Деятельность органов системы социального обеспечения                                                              и социального страхования и их должностных лиц</t>
  </si>
  <si>
    <t>0002.0007.0067.0273</t>
  </si>
  <si>
    <t>Обеспечение активной жизни инвалидов (лиц с ограниченными физическими возможностями здоровья)</t>
  </si>
  <si>
    <t>0002.0007.0067.0274</t>
  </si>
  <si>
    <t>Доступная среда, в том числе комфорт и доступность инфраструктуры, для лиц с ограниченными возможностями здоровья</t>
  </si>
  <si>
    <t>0002.0007.0067.0275</t>
  </si>
  <si>
    <t>Профессиональное образование (обучение) инвалидов (лиц с ограниченными физическими возможностями здоровья)</t>
  </si>
  <si>
    <t>0002.0007.0067.0276</t>
  </si>
  <si>
    <t>Профессиональная ориентация детей-инвалидов и лиц с ограниченными возможностями здоровья</t>
  </si>
  <si>
    <t>0002.0007.0067.0277</t>
  </si>
  <si>
    <t>Индивидуальные программы реабилитации инвалидов (лиц с ограниченными физическими возможностями здоровья)</t>
  </si>
  <si>
    <t>0002.0007.0067.0278</t>
  </si>
  <si>
    <t>Заработная плата социальных работников</t>
  </si>
  <si>
    <t>0002.0007.0068.0000</t>
  </si>
  <si>
    <t>115</t>
  </si>
  <si>
    <t>Финансирование социального обеспечения и социального страхования (за исключением международного сотрудничества)</t>
  </si>
  <si>
    <t>0002.0007.0068.0279</t>
  </si>
  <si>
    <t>116</t>
  </si>
  <si>
    <t>Исчисление и уплата страховых взносов в бюджеты государственных внебюджетных фондов</t>
  </si>
  <si>
    <t>0002.0007.0069.0000</t>
  </si>
  <si>
    <t>117</t>
  </si>
  <si>
    <t>Трудовой стаж</t>
  </si>
  <si>
    <t>0002.0007.0069.0221</t>
  </si>
  <si>
    <t>Трудовой стаж и трудовые книжки</t>
  </si>
  <si>
    <t>0002.0007.0069.0280.0023</t>
  </si>
  <si>
    <t>порядок подтверждения трудового стажа для назначения пенсий</t>
  </si>
  <si>
    <t>0002.0007.0069.0280.0024</t>
  </si>
  <si>
    <t>правила ведения и хранения трудовых книжек, изготовления бланков трудовых книжек и обеспечения ими работодателя</t>
  </si>
  <si>
    <t>0002.0007.0070.0000</t>
  </si>
  <si>
    <t>Установление инвалидности, временной нетрудоспособности</t>
  </si>
  <si>
    <t>0002.0007.0070.0281</t>
  </si>
  <si>
    <t>Установление группы инвалидности, в том числе связанной с пребыванием на фронте. Вопросы медико-социальной экспертизы (МСЭ)</t>
  </si>
  <si>
    <t>0002.0007.0071.0000</t>
  </si>
  <si>
    <t>Пенсии (за исключением международного сотрудничества)</t>
  </si>
  <si>
    <t>0002.0007.0071.0282</t>
  </si>
  <si>
    <t>Назначение пенсии</t>
  </si>
  <si>
    <t>0002.0007.0071.0282.0025</t>
  </si>
  <si>
    <t>по старости</t>
  </si>
  <si>
    <t>0002.0007.0071.0282.0026</t>
  </si>
  <si>
    <t>по инвалидности</t>
  </si>
  <si>
    <t>0002.0007.0071.0282.0027</t>
  </si>
  <si>
    <t>в случае потери кормильца</t>
  </si>
  <si>
    <t>0002.0007.0071.0282.0028</t>
  </si>
  <si>
    <t>за выслугу лет</t>
  </si>
  <si>
    <t>0002.0007.0071.0282.0029</t>
  </si>
  <si>
    <t>социальной</t>
  </si>
  <si>
    <t>0002.0007.0071.0282.0030</t>
  </si>
  <si>
    <t>других видов пенсий по государственному пенсионному обеспечению</t>
  </si>
  <si>
    <t>0002.0007.0071.0283</t>
  </si>
  <si>
    <t>Перерасчет размеров пенсий</t>
  </si>
  <si>
    <t>0002.0007.0071.0283.0025</t>
  </si>
  <si>
    <t>0002.0007.0071.0283.0026</t>
  </si>
  <si>
    <t>0002.0007.0071.0283.0027</t>
  </si>
  <si>
    <t>0002.0007.0071.0283.0028</t>
  </si>
  <si>
    <t>0002.0007.0071.0283.0029</t>
  </si>
  <si>
    <t>0002.0007.0071.0283.0030</t>
  </si>
  <si>
    <t>0002.0007.0071.0284</t>
  </si>
  <si>
    <t>Своевременность и качество пенсионного обеспечения</t>
  </si>
  <si>
    <t>0002.0007.0071.0284.0025</t>
  </si>
  <si>
    <t>0002.0007.0071.0284.0026</t>
  </si>
  <si>
    <t>0002.0007.0071.0284.0027</t>
  </si>
  <si>
    <t>0002.0007.0071.0284.0028</t>
  </si>
  <si>
    <t>0002.0007.0071.0284.0029</t>
  </si>
  <si>
    <t>0002.0007.0071.0284.0030</t>
  </si>
  <si>
    <t>0002.0007.0072.0000</t>
  </si>
  <si>
    <t>130</t>
  </si>
  <si>
    <t>Пособия. Компенсационные выплаты (за исключением международного сотрудничества)</t>
  </si>
  <si>
    <t>0002.0007.0072.0285</t>
  </si>
  <si>
    <t>131</t>
  </si>
  <si>
    <t>Компенсационные выплаты за утраченное имущество, за ущерб от стихийных бедствий, в том числе жилье</t>
  </si>
  <si>
    <t>0002.0007.0072.0286</t>
  </si>
  <si>
    <t>132</t>
  </si>
  <si>
    <t>Получение и использование материнского капитала на федеральном уровне</t>
  </si>
  <si>
    <t>0002.0007.0072.0287</t>
  </si>
  <si>
    <t>133</t>
  </si>
  <si>
    <t>Получение и использование материнского капитала на региональном уровне</t>
  </si>
  <si>
    <t>0002.0007.0072.0288</t>
  </si>
  <si>
    <t>134</t>
  </si>
  <si>
    <t>Просьбы об оказании финансовой помощи</t>
  </si>
  <si>
    <t>0002.0007.0072.0289</t>
  </si>
  <si>
    <t>135</t>
  </si>
  <si>
    <t>Исчисление и выплата пособий гражданам, имеющим детей</t>
  </si>
  <si>
    <t>0002.0007.0072.0290</t>
  </si>
  <si>
    <t>136</t>
  </si>
  <si>
    <t>Выплата пособия на погребение</t>
  </si>
  <si>
    <t>0002.0007.0072.0291</t>
  </si>
  <si>
    <t>137</t>
  </si>
  <si>
    <t>Возмещение вреда вследствие получения производственной травмы, профзаболевания</t>
  </si>
  <si>
    <t>0002.0007.0072.0292</t>
  </si>
  <si>
    <t>Установление опеки над недееспособными</t>
  </si>
  <si>
    <t>0002.0007.0073.0000</t>
  </si>
  <si>
    <t>138</t>
  </si>
  <si>
    <t>Социальное обслуживание (за исключением международного сотрудничества)</t>
  </si>
  <si>
    <t>0002.0007.0073.0293</t>
  </si>
  <si>
    <t>Определение в дома-интернаты для престарелых и инвалидов, психоневрологические интернаты. Деятельность названных учреждений</t>
  </si>
  <si>
    <t>0002.0007.0073.0294</t>
  </si>
  <si>
    <t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</t>
  </si>
  <si>
    <t>0002.0007.0073.0295</t>
  </si>
  <si>
    <t>Плата за стационарное социальное обслуживание</t>
  </si>
  <si>
    <t>0002.0007.0073.0296</t>
  </si>
  <si>
    <t>Обеспечение бесплатным питанием детей до 1,5 лет</t>
  </si>
  <si>
    <t>0002.0007.0073.0297</t>
  </si>
  <si>
    <t>143</t>
  </si>
  <si>
    <t>Обеспечение техническими средствами реабилитации инвалидов</t>
  </si>
  <si>
    <t>0002.0007.0073.0298</t>
  </si>
  <si>
    <t>Протезно-ортопедическая помощь</t>
  </si>
  <si>
    <t>0002.0007.0073.0299</t>
  </si>
  <si>
    <t>Размер выплат по уходу за инвалидами</t>
  </si>
  <si>
    <t>0002.0007.0074.0000</t>
  </si>
  <si>
    <t>Льготы в законодательстве о социальном обеспечении и социальном страховании</t>
  </si>
  <si>
    <t>0002.0007.0074.0300</t>
  </si>
  <si>
    <t>Льготы и меры социальной поддержки инвалидов</t>
  </si>
  <si>
    <t>0002.0007.0074.0301</t>
  </si>
  <si>
    <t>Звание "Ветеран труда", "Участник трудового фронта". Льготы и меры социальной поддержки ветеранов труда, участников трудового фронта</t>
  </si>
  <si>
    <t>0002.0007.0074.0302</t>
  </si>
  <si>
    <t>150</t>
  </si>
  <si>
    <t>Признание участником ВОВ. Льготы и меры социальной поддержки ветеранов ВОВ</t>
  </si>
  <si>
    <t>0002.0007.0074.0303</t>
  </si>
  <si>
    <t>Статус и меры социальной поддержки бывших несовершеннолетних узников фашизма</t>
  </si>
  <si>
    <t>0002.0007.0074.0304</t>
  </si>
  <si>
    <t>Статус и меры социальной поддержки жертв политических репрессий</t>
  </si>
  <si>
    <t>0002.0007.0074.0305</t>
  </si>
  <si>
    <t>Статус и меры социальной поддержки ветеранов боевых действий</t>
  </si>
  <si>
    <t>0002.0007.0074.0306</t>
  </si>
  <si>
    <t>Статус и меры социальной поддержки ветеранов военной службы</t>
  </si>
  <si>
    <t>0002.0007.0074.0307</t>
  </si>
  <si>
    <t xml:space="preserve">Признание участником ликвидации, выдача удостоверений, социальная защита пострадавших от радиоактивного заражения (ЧАЭС, Семипалатинский полигон, ПО «Маяк», подразделения особого риска и т.п.). Социальная защита граждан, подвергшихся воздействию радиации </t>
  </si>
  <si>
    <t>0002.0007.0074.0308</t>
  </si>
  <si>
    <t>Социальная защита семей военнослужащих, погибших при исполнении обязанностей военной службы по призыву</t>
  </si>
  <si>
    <t>0002.0007.0074.0309</t>
  </si>
  <si>
    <t>Социальная защита родственников погибших и умерших военнослужащих</t>
  </si>
  <si>
    <t>0002.0007.0074.0310</t>
  </si>
  <si>
    <t>Социальная защита детей военного времени</t>
  </si>
  <si>
    <t>0002.0007.0074.0311</t>
  </si>
  <si>
    <t>Социальная защита молодежи, детей, в т.ч. детей-сирот, воспитанников детдомов</t>
  </si>
  <si>
    <t>0002.0007.0074.0312</t>
  </si>
  <si>
    <t>160</t>
  </si>
  <si>
    <t>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</t>
  </si>
  <si>
    <t>0002.0007.0074.0313</t>
  </si>
  <si>
    <t>Оказание бесплатной юридической помощи отдельным  категориям граждан</t>
  </si>
  <si>
    <t>0002.0007.0074.0314</t>
  </si>
  <si>
    <t>Обеспечение мер социальной поддержки для лиц, награжденных знаком «Почетный донор СССР», «Почетный донор России»</t>
  </si>
  <si>
    <t>0002.0007.0074.0315</t>
  </si>
  <si>
    <t>Социальная защита пострадавших от стихийных бедствий, чрезвычайных происшествий, терактов и пожаров</t>
  </si>
  <si>
    <t>0002.0007.0074.0316</t>
  </si>
  <si>
    <t>Предоставление льгот в связи с награждением или присвоением почетных званий</t>
  </si>
  <si>
    <t>0002.0007.0074.0317</t>
  </si>
  <si>
    <t>Государственные гарантии и компенсации для лиц, работающих и проживающих в районах Крайнего Севера и приравненных к ним местностях, южных районах Восточной Сибири и Дальнего Востока и других местностях с особыми климатическими условиями</t>
  </si>
  <si>
    <t>0002.0007.0074.0318</t>
  </si>
  <si>
    <t>Ежемесячная денежная выплата, дополнительное ежемесячное материальное обеспечение</t>
  </si>
  <si>
    <t>0002.0007.0074.0319</t>
  </si>
  <si>
    <t>Социальное обеспечение и льготы лиц, работавших на объектах противовоздушной обороны, местной противовоздушной обороны, на строительстве оборонительных сооружений, в тылу не менее шести месяцев, награжденных знаком «Жителю блокадного Ленинграда»</t>
  </si>
  <si>
    <t>0002.0007.0074.0320</t>
  </si>
  <si>
    <t>Проезд льготных категорий граждан</t>
  </si>
  <si>
    <t>0002.0007.0074.0321</t>
  </si>
  <si>
    <t>Социальная защита бывших работников угольной отрасли</t>
  </si>
  <si>
    <t>0002.0007.0074.0322</t>
  </si>
  <si>
    <t>Социальная адаптация лиц, освободившихся из мест лишения свободы</t>
  </si>
  <si>
    <t>0002.0007.0075.0000</t>
  </si>
  <si>
    <t>178</t>
  </si>
  <si>
    <t>Ответственность за нарушение законодательства о социальном обеспечении и социальном страховании</t>
  </si>
  <si>
    <t>0002.0007.0075.0323</t>
  </si>
  <si>
    <t>179</t>
  </si>
  <si>
    <t>0002.0007.0076.0000</t>
  </si>
  <si>
    <t>Порядок разрешения споров в области социального обеспечения и социального страхования</t>
  </si>
  <si>
    <t>0002.0007.0076.0324</t>
  </si>
  <si>
    <t>Споры в области социального обеспечения и социального страхования</t>
  </si>
  <si>
    <t>0002.0013.0000.0000</t>
  </si>
  <si>
    <t>Образование. Наука. Культура</t>
  </si>
  <si>
    <t>0002.0013.0139.0000</t>
  </si>
  <si>
    <t>184</t>
  </si>
  <si>
    <t>Образование (за исключением международного сотрудничества)</t>
  </si>
  <si>
    <t>0002.0013.0139.0325</t>
  </si>
  <si>
    <t>Образовательные стандарты, требования к образовательному процессу</t>
  </si>
  <si>
    <t>0002.0013.0139.0325.0031</t>
  </si>
  <si>
    <t>дошкольное образование</t>
  </si>
  <si>
    <t>0002.0013.0139.0325.0032</t>
  </si>
  <si>
    <t>начальное общее образование</t>
  </si>
  <si>
    <t>0002.0013.0139.0325.0033</t>
  </si>
  <si>
    <t>основное общее образование</t>
  </si>
  <si>
    <t>0002.0013.0139.0325.0034</t>
  </si>
  <si>
    <t>среднее общее образование</t>
  </si>
  <si>
    <t>0002.0013.0139.0325.0035</t>
  </si>
  <si>
    <t>среднее профессиональное образование</t>
  </si>
  <si>
    <t>0002.0013.0139.0325.0036</t>
  </si>
  <si>
    <t>высшее образование</t>
  </si>
  <si>
    <t>0002.0013.0139.0325.0037</t>
  </si>
  <si>
    <t>дополнительное образование детей и взрослых</t>
  </si>
  <si>
    <t>0002.0013.0139.0325.0038</t>
  </si>
  <si>
    <t>дополнительное профессиональное образование</t>
  </si>
  <si>
    <t>0002.0013.0139.0326</t>
  </si>
  <si>
    <t>Дистанционное образование</t>
  </si>
  <si>
    <t>0002.0013.0139.0327</t>
  </si>
  <si>
    <t>Контроль качества и надзор в сфере образования</t>
  </si>
  <si>
    <t>0002.0013.0139.0328</t>
  </si>
  <si>
    <t xml:space="preserve">Поступление в образовательные организации </t>
  </si>
  <si>
    <t>0002.0013.0139.0328.0031</t>
  </si>
  <si>
    <t>0002.0013.0139.0328.0032</t>
  </si>
  <si>
    <t>0002.0013.0139.0328.0033</t>
  </si>
  <si>
    <t>0002.0013.0139.0328.0034</t>
  </si>
  <si>
    <t>200</t>
  </si>
  <si>
    <t>0002.0013.0139.0328.0035</t>
  </si>
  <si>
    <t>201</t>
  </si>
  <si>
    <t>0002.0013.0139.0328.0036</t>
  </si>
  <si>
    <t>202</t>
  </si>
  <si>
    <t>0002.0013.0139.0328.0037</t>
  </si>
  <si>
    <t>203</t>
  </si>
  <si>
    <t>0002.0013.0139.0328.0038</t>
  </si>
  <si>
    <t>204</t>
  </si>
  <si>
    <t>0002.0013.0139.0329</t>
  </si>
  <si>
    <t>205</t>
  </si>
  <si>
    <t>Нехватка мест в дошкольных образовательных организациях</t>
  </si>
  <si>
    <t>0002.0013.0139.0330</t>
  </si>
  <si>
    <t>206</t>
  </si>
  <si>
    <t>Питание обучающихся</t>
  </si>
  <si>
    <t>0002.0013.0139.0330.0031</t>
  </si>
  <si>
    <t>207</t>
  </si>
  <si>
    <t>0002.0013.0139.0330.0032</t>
  </si>
  <si>
    <t>208</t>
  </si>
  <si>
    <t>0002.0013.0139.0330.0033</t>
  </si>
  <si>
    <t>209</t>
  </si>
  <si>
    <t>0002.0013.0139.0330.0034</t>
  </si>
  <si>
    <t>210</t>
  </si>
  <si>
    <t>0002.0013.0139.0331</t>
  </si>
  <si>
    <t>211</t>
  </si>
  <si>
    <t>Материально-техническое и информационное обеспечение образовательного процесса</t>
  </si>
  <si>
    <t>0002.0013.0139.0331.0032</t>
  </si>
  <si>
    <t>212</t>
  </si>
  <si>
    <t>0002.0013.0139.0331.0033</t>
  </si>
  <si>
    <t>213</t>
  </si>
  <si>
    <t>0002.0013.0139.0331.0034</t>
  </si>
  <si>
    <t>214</t>
  </si>
  <si>
    <t>0002.0013.0139.0332</t>
  </si>
  <si>
    <t>215</t>
  </si>
  <si>
    <t>Условия проведения образовательного процесса</t>
  </si>
  <si>
    <t>0002.0013.0139.0332.0031</t>
  </si>
  <si>
    <t>216</t>
  </si>
  <si>
    <t>0002.0013.0139.0332.0032</t>
  </si>
  <si>
    <t>217</t>
  </si>
  <si>
    <t>0002.0013.0139.0332.0033</t>
  </si>
  <si>
    <t>218</t>
  </si>
  <si>
    <t>0002.0013.0139.0332.0034</t>
  </si>
  <si>
    <t>219</t>
  </si>
  <si>
    <t>0002.0013.0139.0332.0035</t>
  </si>
  <si>
    <t>220</t>
  </si>
  <si>
    <t>0002.0013.0139.0332.0036</t>
  </si>
  <si>
    <t>221</t>
  </si>
  <si>
    <t>0002.0013.0139.0332.0037</t>
  </si>
  <si>
    <t>222</t>
  </si>
  <si>
    <t>0002.0013.0139.0333</t>
  </si>
  <si>
    <t>223</t>
  </si>
  <si>
    <t>Обеспечение дошкольных, общеобразовательных учреждений, профессиональных образовательных организаций и организаций высшего образования электро-, водо-, теплоснабжением</t>
  </si>
  <si>
    <t>0002.0013.0139.0334</t>
  </si>
  <si>
    <t>224</t>
  </si>
  <si>
    <t>Места для проживания обучающихся</t>
  </si>
  <si>
    <t>0002.0013.0139.0334.0035</t>
  </si>
  <si>
    <t>225</t>
  </si>
  <si>
    <t>0002.0013.0139.0334.0036</t>
  </si>
  <si>
    <t>226</t>
  </si>
  <si>
    <t>0002.0013.0139.0335</t>
  </si>
  <si>
    <t>227</t>
  </si>
  <si>
    <t>Доставка обучающихся</t>
  </si>
  <si>
    <t>0002.0013.0139.0335.0031</t>
  </si>
  <si>
    <t>228</t>
  </si>
  <si>
    <t>0002.0013.0139.0335.0032</t>
  </si>
  <si>
    <t>229</t>
  </si>
  <si>
    <t>0002.0013.0139.0335.0033</t>
  </si>
  <si>
    <t>0002.0013.0139.0335.0034</t>
  </si>
  <si>
    <t>0002.0013.0139.0336</t>
  </si>
  <si>
    <t>Культурно-досуговая деятельность обучающихся</t>
  </si>
  <si>
    <t>0002.0013.0139.0336.0031</t>
  </si>
  <si>
    <t>0002.0013.0139.0336.0032</t>
  </si>
  <si>
    <t>0002.0013.0139.0336.0033</t>
  </si>
  <si>
    <t>0002.0013.0139.0336.0034</t>
  </si>
  <si>
    <t>0002.0013.0139.0336.0035</t>
  </si>
  <si>
    <t>0002.0013.0139.0336.0037</t>
  </si>
  <si>
    <t>0002.0013.0139.0337</t>
  </si>
  <si>
    <t>Деятельность школ искусств (музыкальных, хореографических, художественных и других)</t>
  </si>
  <si>
    <t>0002.0013.0139.0338</t>
  </si>
  <si>
    <t>Деятельность спортивных школ</t>
  </si>
  <si>
    <t>0002.0013.0139.0339</t>
  </si>
  <si>
    <t>Деятельность центров дополнительного образования (домов культуры, творческих коллективов, центров)</t>
  </si>
  <si>
    <t>0002.0013.0139.0340</t>
  </si>
  <si>
    <t>Проведение общественных мероприятий</t>
  </si>
  <si>
    <t>0002.0013.0139.0341</t>
  </si>
  <si>
    <t>Размещение сезонных аттракционов</t>
  </si>
  <si>
    <t>0002.0013.0139.0342</t>
  </si>
  <si>
    <t>Стипендии, материальная помощь и другие денежные выплаты обучающимся</t>
  </si>
  <si>
    <t>0002.0013.0139.0342.0035</t>
  </si>
  <si>
    <t>0002.0013.0139.0342.0036</t>
  </si>
  <si>
    <t>0002.0013.0139.0343</t>
  </si>
  <si>
    <t>Государственная итоговая аттестация обучающихся</t>
  </si>
  <si>
    <t>0002.0013.0139.0343.0033</t>
  </si>
  <si>
    <t>0002.0013.0139.0343.0034</t>
  </si>
  <si>
    <t>0002.0013.0139.0343.0035</t>
  </si>
  <si>
    <t>0002.0013.0139.0343.0036</t>
  </si>
  <si>
    <t>0002.0013.0139.0344</t>
  </si>
  <si>
    <t>Присвоение ученых степеней и званий. Работа Высшей аттестационной комиссии Министерства образования и науки Российской Федерации</t>
  </si>
  <si>
    <t>0002.0013.0139.0345</t>
  </si>
  <si>
    <t>Конфликтные ситуации в образовательных организациях</t>
  </si>
  <si>
    <t>0002.0013.0139.0345.0031</t>
  </si>
  <si>
    <t>0002.0013.0139.0345.0032</t>
  </si>
  <si>
    <t>0002.0013.0139.0345.0033</t>
  </si>
  <si>
    <t>0002.0013.0139.0345.0034</t>
  </si>
  <si>
    <t>0002.0013.0139.0345.0035</t>
  </si>
  <si>
    <t>0002.0013.0139.0345.0036</t>
  </si>
  <si>
    <t>0002.0013.0139.0345.0037</t>
  </si>
  <si>
    <t>0002.0013.0139.0345.0038</t>
  </si>
  <si>
    <t>0002.0013.0139.0346</t>
  </si>
  <si>
    <t>Заработная плата педагогических работников</t>
  </si>
  <si>
    <t>0002.0013.0139.0346.0031</t>
  </si>
  <si>
    <t>0002.0013.0139.0346.0032</t>
  </si>
  <si>
    <t>0002.0013.0139.0346.0033</t>
  </si>
  <si>
    <t>0002.0013.0139.0346.0034</t>
  </si>
  <si>
    <t>0002.0013.0139.0346.0035</t>
  </si>
  <si>
    <t>0002.0013.0139.0346.0036</t>
  </si>
  <si>
    <t>0002.0013.0139.0346.0037</t>
  </si>
  <si>
    <t>0002.0013.0139.0346.0038</t>
  </si>
  <si>
    <t>0002.0013.0139.0347</t>
  </si>
  <si>
    <t>Меры социальной поддержки педагогических работников</t>
  </si>
  <si>
    <t>0002.0013.0139.0347.0031</t>
  </si>
  <si>
    <t>0002.0013.0139.0347.0032</t>
  </si>
  <si>
    <t>0002.0013.0139.0347.0033</t>
  </si>
  <si>
    <t>0002.0013.0139.0347.0034</t>
  </si>
  <si>
    <t>0002.0013.0139.0347.0035</t>
  </si>
  <si>
    <t>0002.0013.0139.0347.0036</t>
  </si>
  <si>
    <t>0002.0013.0139.0347.0037</t>
  </si>
  <si>
    <t>0002.0013.0139.0347.0038</t>
  </si>
  <si>
    <t>0002.0013.0139.0348</t>
  </si>
  <si>
    <t>Переподготовка и повышение квалификации педагогических работников</t>
  </si>
  <si>
    <t>0002.0013.0139.0348.0031</t>
  </si>
  <si>
    <t>0002.0013.0139.0348.0032</t>
  </si>
  <si>
    <t>0002.0013.0139.0348.0034</t>
  </si>
  <si>
    <t>0002.0013.0139.0348.0035</t>
  </si>
  <si>
    <t>0002.0013.0139.0348.0036</t>
  </si>
  <si>
    <t>0002.0013.0139.0349</t>
  </si>
  <si>
    <t>Образование, полученное в иностранном государстве</t>
  </si>
  <si>
    <t>0002.0013.0139.0350</t>
  </si>
  <si>
    <t>Восстановление утраченных документов об образовании</t>
  </si>
  <si>
    <t>0002.0013.0139.0351</t>
  </si>
  <si>
    <t>Создание, реорганизация и ликвидация образовательных организаций</t>
  </si>
  <si>
    <t>0002.0013.0139.0351.0031</t>
  </si>
  <si>
    <t>0002.0013.0139.0351.0032</t>
  </si>
  <si>
    <t>0002.0013.0139.0351.0033</t>
  </si>
  <si>
    <t>0002.0013.0139.0351.0034</t>
  </si>
  <si>
    <t>0002.0013.0139.0351.0035</t>
  </si>
  <si>
    <t>0002.0013.0139.0351.0036</t>
  </si>
  <si>
    <t>0002.0013.0139.0351.0037</t>
  </si>
  <si>
    <t>0002.0013.0140.0000</t>
  </si>
  <si>
    <t>Наука (за исключением международного сотрудничества и военной науки)</t>
  </si>
  <si>
    <t>0002.0013.0140.0352</t>
  </si>
  <si>
    <t>Формирование и реализация научной политики</t>
  </si>
  <si>
    <t>0002.0013.0140.0352.0039</t>
  </si>
  <si>
    <t>общественные и гуманитарные науки</t>
  </si>
  <si>
    <t>0002.0013.0140.0352.0040</t>
  </si>
  <si>
    <t>естественные науки</t>
  </si>
  <si>
    <t>0002.0013.0140.0352.0041</t>
  </si>
  <si>
    <t>технические науки</t>
  </si>
  <si>
    <t>0002.0013.0140.0353</t>
  </si>
  <si>
    <t>Проведение научных исследований</t>
  </si>
  <si>
    <t>0002.0013.0140.0353.0039</t>
  </si>
  <si>
    <t>0002.0013.0140.0353.0040</t>
  </si>
  <si>
    <t>0002.0013.0140.0353.0041</t>
  </si>
  <si>
    <t>246</t>
  </si>
  <si>
    <t>0002.0013.0140.0354</t>
  </si>
  <si>
    <t>247</t>
  </si>
  <si>
    <t>Предоставление научных услуг</t>
  </si>
  <si>
    <t>0002.0013.0140.0354.0039</t>
  </si>
  <si>
    <t>0002.0013.0140.0354.0040</t>
  </si>
  <si>
    <t>0002.0013.0140.0354.0041</t>
  </si>
  <si>
    <t>0002.0013.0140.0355</t>
  </si>
  <si>
    <t>Экспертиза научных программ и проектов</t>
  </si>
  <si>
    <t>0002.0013.0140.0355.0039</t>
  </si>
  <si>
    <t>0002.0013.0140.0355.0040</t>
  </si>
  <si>
    <t>0002.0013.0140.0355.0041</t>
  </si>
  <si>
    <t>0002.0013.0140.0356</t>
  </si>
  <si>
    <t>Материально-техническое, финансовое и информационное обеспечение научной деятельности</t>
  </si>
  <si>
    <t>0002.0013.0140.0356.0039</t>
  </si>
  <si>
    <t>0002.0013.0140.0356.0040</t>
  </si>
  <si>
    <t>0002.0013.0140.0356.0041</t>
  </si>
  <si>
    <t>0002.0013.0140.0357</t>
  </si>
  <si>
    <t>Изучение и анализ достижений мировой науки и использование в интересах Российской Федерации</t>
  </si>
  <si>
    <t>0002.0013.0140.0357.0039</t>
  </si>
  <si>
    <t>0002.0013.0140.0357.0040</t>
  </si>
  <si>
    <t>0002.0013.0140.0357.0041</t>
  </si>
  <si>
    <t>0002.0013.0140.0358</t>
  </si>
  <si>
    <t>Международное сотрудничество в сфере науки</t>
  </si>
  <si>
    <t>0002.0013.0140.0358.0039</t>
  </si>
  <si>
    <t>0002.0013.0140.0358.0040</t>
  </si>
  <si>
    <t>0002.0013.0140.0358.0041</t>
  </si>
  <si>
    <t>0002.0013.0140.0359</t>
  </si>
  <si>
    <t>Популяризация и пропаганда науки, научных достижений, научных знаний</t>
  </si>
  <si>
    <t>0002.0013.0140.0359.0039</t>
  </si>
  <si>
    <t>0002.0013.0140.0359.0040</t>
  </si>
  <si>
    <t>0002.0013.0140.0359.0041</t>
  </si>
  <si>
    <t>0002.0013.0140.0360</t>
  </si>
  <si>
    <t>Развитие кадрового потенциала научных организаций и учреждений</t>
  </si>
  <si>
    <t>0002.0013.0140.0360.0039</t>
  </si>
  <si>
    <t>0002.0013.0140.0360.0040</t>
  </si>
  <si>
    <t>0002.0013.0140.0360.0041</t>
  </si>
  <si>
    <t>0002.0013.0140.0361</t>
  </si>
  <si>
    <t>Развитие и использование инновационной научной деятельности</t>
  </si>
  <si>
    <t>0002.0013.0140.0361.0039</t>
  </si>
  <si>
    <t>0002.0013.0140.0361.0040</t>
  </si>
  <si>
    <t>0002.0013.0140.0361.0041</t>
  </si>
  <si>
    <t>0002.0013.0140.0362</t>
  </si>
  <si>
    <t>Деятельность научных организаций и их руководителей</t>
  </si>
  <si>
    <t>0002.0013.0140.0362.0039</t>
  </si>
  <si>
    <t>0002.0013.0140.0362.0040</t>
  </si>
  <si>
    <t>0002.0013.0140.0362.0041</t>
  </si>
  <si>
    <t>0002.0013.0140.0363</t>
  </si>
  <si>
    <t xml:space="preserve">Меры социальной поддержки и стимулирования ученых и научных работников </t>
  </si>
  <si>
    <t>0002.0013.0140.0363.0039</t>
  </si>
  <si>
    <t>0002.0013.0140.0363.0040</t>
  </si>
  <si>
    <t>0002.0013.0140.0363.0041</t>
  </si>
  <si>
    <t>0002.0013.0141.0000</t>
  </si>
  <si>
    <t>248</t>
  </si>
  <si>
    <t>Культура (за исключением международного сотрудничества)</t>
  </si>
  <si>
    <t>0002.0013.0141.0364</t>
  </si>
  <si>
    <t>249</t>
  </si>
  <si>
    <t>Формирование и реализация политики в сфере культуры и искусства</t>
  </si>
  <si>
    <t>0002.0013.0141.0364.0042</t>
  </si>
  <si>
    <t>250</t>
  </si>
  <si>
    <t>изобразительное искусство (живопись, скульптура, фотоискусство)</t>
  </si>
  <si>
    <t>0002.0013.0141.0364.0043</t>
  </si>
  <si>
    <t>251</t>
  </si>
  <si>
    <t>выразительное искусство (музыка, балет, архитектура, литература, хореография)</t>
  </si>
  <si>
    <t>0002.0013.0141.0364.0044</t>
  </si>
  <si>
    <t>252</t>
  </si>
  <si>
    <t>зрелищное искусство (театр, опера, кинематограф, цирк, эстрада)</t>
  </si>
  <si>
    <t>0002.0013.0141.0364.0045</t>
  </si>
  <si>
    <t>253</t>
  </si>
  <si>
    <t>музейное дело</t>
  </si>
  <si>
    <t>0002.0013.0141.0365</t>
  </si>
  <si>
    <t>254</t>
  </si>
  <si>
    <t>Материально-техническое, финансовое и информационное обеспечение культуры</t>
  </si>
  <si>
    <t>0002.0013.0141.0365.0042</t>
  </si>
  <si>
    <t>255</t>
  </si>
  <si>
    <t>0002.0013.0141.0365.0043</t>
  </si>
  <si>
    <t>0002.0013.0141.0365.0044</t>
  </si>
  <si>
    <t>0002.0013.0141.0365.0045</t>
  </si>
  <si>
    <t>0002.0013.0141.0366</t>
  </si>
  <si>
    <t>Государственный контроль и надзор в сфере культуры (за исключением культурного наследия)</t>
  </si>
  <si>
    <t>0002.0013.0141.0367</t>
  </si>
  <si>
    <t>Государственный контроль и надзор в сфере сохранения культурного наследия</t>
  </si>
  <si>
    <t>0002.0013.0141.0368</t>
  </si>
  <si>
    <t>Деятельность организаций сферы культуры и их руководителей</t>
  </si>
  <si>
    <t>0002.0013.0141.0368.0042</t>
  </si>
  <si>
    <t>0002.0013.0141.0368.0043</t>
  </si>
  <si>
    <t>0002.0013.0141.0368.0044</t>
  </si>
  <si>
    <t>0002.0013.0141.0368.0045</t>
  </si>
  <si>
    <t>0002.0013.0141.0369</t>
  </si>
  <si>
    <t>Конфликтная ситуация в учреждениях культуры</t>
  </si>
  <si>
    <t>0002.0013.0141.0369.0042</t>
  </si>
  <si>
    <t>0002.0013.0141.0369.0043</t>
  </si>
  <si>
    <t>0002.0013.0141.0369.0044</t>
  </si>
  <si>
    <t>0002.0013.0141.0369.0045</t>
  </si>
  <si>
    <t>0002.0013.0141.0370</t>
  </si>
  <si>
    <t>Культурное наследие народов Российской Федерации и сохранение историко-культурных территорий</t>
  </si>
  <si>
    <t>0002.0013.0141.0370.0042</t>
  </si>
  <si>
    <t>0002.0013.0141.0370.0043</t>
  </si>
  <si>
    <t>0002.0013.0141.0370.0044</t>
  </si>
  <si>
    <t>0002.0013.0141.0370.0045</t>
  </si>
  <si>
    <t>0002.0013.0141.0371</t>
  </si>
  <si>
    <t>Лицензирование деятельности по сохранению объектов культурного наследия</t>
  </si>
  <si>
    <t>0002.0013.0141.0372</t>
  </si>
  <si>
    <t>Установление льгот и порядка посещения организаций культуры для отдельных категорий граждан</t>
  </si>
  <si>
    <t>0002.0013.0141.0372.0042</t>
  </si>
  <si>
    <t>0002.0013.0141.0372.0043</t>
  </si>
  <si>
    <t>0002.0013.0141.0372.0044</t>
  </si>
  <si>
    <t>0002.0013.0141.0372.0045</t>
  </si>
  <si>
    <t>0002.0013.0141.0373</t>
  </si>
  <si>
    <t>Популяризация и пропаганда культуры и искусства</t>
  </si>
  <si>
    <t>0002.0013.0141.0373.0042</t>
  </si>
  <si>
    <t>0002.0013.0141.0373.0043</t>
  </si>
  <si>
    <t>0002.0013.0141.0373.0044</t>
  </si>
  <si>
    <t>0002.0013.0141.0373.0045</t>
  </si>
  <si>
    <t>0002.0013.0141.0374</t>
  </si>
  <si>
    <t>Укрепление культурных связей и взаимодействия с зарубежными странами и организациями</t>
  </si>
  <si>
    <t>0002.0013.0141.0374.0042</t>
  </si>
  <si>
    <t>0002.0013.0141.0374.0043</t>
  </si>
  <si>
    <t>0002.0013.0141.0374.0044</t>
  </si>
  <si>
    <t>0002.0013.0141.0374.0045</t>
  </si>
  <si>
    <t>0002.0013.0141.0375</t>
  </si>
  <si>
    <t>Вывоз, ввоз, регистрация и хранение культурных ценностей</t>
  </si>
  <si>
    <t>0002.0013.0141.0376</t>
  </si>
  <si>
    <t>Ведение единого государственного реестра объектов культурного наследия</t>
  </si>
  <si>
    <t>0002.0013.0141.0377</t>
  </si>
  <si>
    <t>Включение объектов недвижимости в реестр объектов культурного наследия</t>
  </si>
  <si>
    <t>0002.0013.0141.0378</t>
  </si>
  <si>
    <t>Меры социальной поддержки и стимулирования работников сферы культуры и деятелей искусства</t>
  </si>
  <si>
    <t>0002.0013.0141.0378.0042</t>
  </si>
  <si>
    <t>0002.0013.0141.0378.0043</t>
  </si>
  <si>
    <t>0002.0013.0141.0378.0044</t>
  </si>
  <si>
    <t>0002.0013.0141.0378.0045</t>
  </si>
  <si>
    <t>0002.0013.0141.0379</t>
  </si>
  <si>
    <t>Заработная плата работников культуры</t>
  </si>
  <si>
    <t>0002.0013.0142.0000</t>
  </si>
  <si>
    <t>Средства массовой информации (за исключением вопросов информатизации)</t>
  </si>
  <si>
    <t>0002.0013.0142.0380</t>
  </si>
  <si>
    <t>Организация деятельности средств массовой информации</t>
  </si>
  <si>
    <t>0002.0013.0142.0380.0046</t>
  </si>
  <si>
    <t>периодические печатные издания</t>
  </si>
  <si>
    <t>0002.0013.0142.0380.0047</t>
  </si>
  <si>
    <t xml:space="preserve">сетевые издания </t>
  </si>
  <si>
    <t>0002.0013.0142.0380.0048</t>
  </si>
  <si>
    <t>телевидение, радиовещание</t>
  </si>
  <si>
    <t>0002.0013.0142.0380.0049</t>
  </si>
  <si>
    <t>информационное агентство</t>
  </si>
  <si>
    <t>0002.0013.0142.0381</t>
  </si>
  <si>
    <t>Распространение средств массовой информации</t>
  </si>
  <si>
    <t>0002.0013.0142.0381.0046</t>
  </si>
  <si>
    <t>0002.0013.0142.0381.0047</t>
  </si>
  <si>
    <t>0002.0013.0142.0381.0048</t>
  </si>
  <si>
    <t>0002.0013.0142.0381.0049</t>
  </si>
  <si>
    <t>0002.0013.0142.0382</t>
  </si>
  <si>
    <t>Требования в сфере средств массовой информации</t>
  </si>
  <si>
    <t>0002.0013.0142.0382.0046</t>
  </si>
  <si>
    <t>0002.0013.0142.0382.0047</t>
  </si>
  <si>
    <t>0002.0013.0142.0382.0048</t>
  </si>
  <si>
    <t>0002.0013.0142.0382.0049</t>
  </si>
  <si>
    <t>0002.0013.0142.0383</t>
  </si>
  <si>
    <t>Материально-техническое и финансовое обеспечение средств массовой информации</t>
  </si>
  <si>
    <t>0002.0013.0142.0383.0046</t>
  </si>
  <si>
    <t>0002.0013.0142.0383.0047</t>
  </si>
  <si>
    <t>0002.0013.0142.0383.0048</t>
  </si>
  <si>
    <t>0002.0013.0142.0383.0049</t>
  </si>
  <si>
    <t>0002.0013.0142.0384</t>
  </si>
  <si>
    <t>Государственный контроль и надзор в сфере средств массовой информации</t>
  </si>
  <si>
    <t>0002.0013.0142.0384.0046</t>
  </si>
  <si>
    <t>0002.0013.0142.0384.0047</t>
  </si>
  <si>
    <t>0002.0013.0142.0384.0048</t>
  </si>
  <si>
    <t>0002.0013.0142.0384.0049</t>
  </si>
  <si>
    <t>0002.0013.0142.0385</t>
  </si>
  <si>
    <t>Взаимодействие граждан и организаций со средствами массовой информации</t>
  </si>
  <si>
    <t>0002.0013.0142.0385.0046</t>
  </si>
  <si>
    <t>0002.0013.0142.0385.0047</t>
  </si>
  <si>
    <t>0002.0013.0142.0385.0048</t>
  </si>
  <si>
    <t>0002.0013.0142.0385.0049</t>
  </si>
  <si>
    <t>0002.0013.0142.0386</t>
  </si>
  <si>
    <t>Международное сотрудничество в сфере массовой информации</t>
  </si>
  <si>
    <t>0002.0013.0142.0386.0046</t>
  </si>
  <si>
    <t>0002.0013.0142.0386.0047</t>
  </si>
  <si>
    <t>0002.0013.0142.0386.0048</t>
  </si>
  <si>
    <t>0002.0013.0142.0386.0049</t>
  </si>
  <si>
    <t>0002.0014.0000.0000</t>
  </si>
  <si>
    <t>Здравоохранение. Физическая культура и спорт. Туризм</t>
  </si>
  <si>
    <t>0002.0014.0143.0000</t>
  </si>
  <si>
    <t>Здравоохранение (за исключением международного сотрудничества)</t>
  </si>
  <si>
    <t>0002.0014.0143.0387</t>
  </si>
  <si>
    <t xml:space="preserve">Требования и стандарты в сфере здравоохранения </t>
  </si>
  <si>
    <t>0002.0014.0143.0387.0050</t>
  </si>
  <si>
    <t>медицинская профилактика</t>
  </si>
  <si>
    <t>0002.0014.0143.0387.0051</t>
  </si>
  <si>
    <t>медицинская помощь и лечение</t>
  </si>
  <si>
    <t>0002.0014.0143.0388</t>
  </si>
  <si>
    <t>Охрана здоровья</t>
  </si>
  <si>
    <t>0002.0014.0143.0388.0050</t>
  </si>
  <si>
    <t>0002.0014.0143.0388.0051</t>
  </si>
  <si>
    <t>0002.0014.0143.0389</t>
  </si>
  <si>
    <t>Работа медицинских учреждений и их сотрудников</t>
  </si>
  <si>
    <t>0002.0014.0143.0390</t>
  </si>
  <si>
    <t>Лечение и оказание медицинской помощи</t>
  </si>
  <si>
    <t>0002.0014.0143.0391</t>
  </si>
  <si>
    <t>Помещение в больницы и специализированные лечебные учреждения. Оплата за лечение, пребывание в лечебных учреждениях</t>
  </si>
  <si>
    <t>0002.0014.0143.0392</t>
  </si>
  <si>
    <t>Врачебно-консультационная комиссия. О медицинском обслуживании, диагностике</t>
  </si>
  <si>
    <t>0002.0014.0143.0393</t>
  </si>
  <si>
    <t>Служба скорой и неотложной медицинской помощи</t>
  </si>
  <si>
    <t>0002.0014.0143.0394</t>
  </si>
  <si>
    <t>Медицинское обслуживание сельских жителей</t>
  </si>
  <si>
    <t>0002.0014.0143.0395</t>
  </si>
  <si>
    <t>Медицинские советы, народная и нетрадиционная медицина</t>
  </si>
  <si>
    <t>0002.0014.0143.0396</t>
  </si>
  <si>
    <t>Обеспечение потребности в медицинской помощи и объемов ее получения</t>
  </si>
  <si>
    <t>0002.0014.0143.0397</t>
  </si>
  <si>
    <t>Диспансеризация взрослого и детского населения</t>
  </si>
  <si>
    <t>0002.0014.0143.0398</t>
  </si>
  <si>
    <t>Психоневрологические диспансеры (ПНД). Помещение и лечение в ПНД. Снятие с учета в ПНД</t>
  </si>
  <si>
    <t>0002.0014.0143.0399</t>
  </si>
  <si>
    <t>Политика здорового питания</t>
  </si>
  <si>
    <t>0002.0014.0143.0400</t>
  </si>
  <si>
    <t>Отношение к больным и их родственникам</t>
  </si>
  <si>
    <t>0002.0014.0143.0401</t>
  </si>
  <si>
    <t>Медицинское образование. Работа профессиональных образовательных организаций</t>
  </si>
  <si>
    <t>0002.0014.0143.0402</t>
  </si>
  <si>
    <t>Лицензирование медицинской и фармацевтической деятельности</t>
  </si>
  <si>
    <t>0002.0014.0143.0403</t>
  </si>
  <si>
    <t>Развитие здравоохранения</t>
  </si>
  <si>
    <t>0002.0014.0143.0404</t>
  </si>
  <si>
    <t>Ремонт медицинских учреждений</t>
  </si>
  <si>
    <t>0002.0014.0143.0405</t>
  </si>
  <si>
    <t>Платная медицинская помощь</t>
  </si>
  <si>
    <t>0002.0014.0143.0406</t>
  </si>
  <si>
    <t>Охрана здоровья детей, матери и ребенка</t>
  </si>
  <si>
    <t>0002.0014.0143.0407</t>
  </si>
  <si>
    <t>308</t>
  </si>
  <si>
    <t>Оказание медицинской помощи детям в амбулаторно-поликлинических условиях</t>
  </si>
  <si>
    <t>0002.0014.0143.0408</t>
  </si>
  <si>
    <t>309</t>
  </si>
  <si>
    <t>Качество оказания медицинской помощи детям в амбулаторно-поликлинических условиях</t>
  </si>
  <si>
    <t>0002.0014.0143.0409</t>
  </si>
  <si>
    <t>310</t>
  </si>
  <si>
    <t>Организация оказания медицинской помощи детям в стационарных условиях</t>
  </si>
  <si>
    <t>0002.0014.0143.0410</t>
  </si>
  <si>
    <t>311</t>
  </si>
  <si>
    <t>Качество оказания медицинской помощи детям в стационарных условиях</t>
  </si>
  <si>
    <t>0002.0014.0143.0411</t>
  </si>
  <si>
    <t>312</t>
  </si>
  <si>
    <t>Лечение бесплодия</t>
  </si>
  <si>
    <t>0002.0014.0143.0412</t>
  </si>
  <si>
    <t>313</t>
  </si>
  <si>
    <t>Охрана здоровья взрослого населения</t>
  </si>
  <si>
    <t>0002.0014.0143.0413</t>
  </si>
  <si>
    <t>314</t>
  </si>
  <si>
    <t>Организация оказания медицинской помощи взрослым в амбулаторно-поликлинических условиях</t>
  </si>
  <si>
    <t>0002.0014.0143.0414</t>
  </si>
  <si>
    <t>315</t>
  </si>
  <si>
    <t>Качество оказания медицинской помощи взрослым в амбулаторно-поликлинических условиях</t>
  </si>
  <si>
    <t>0002.0014.0143.0415</t>
  </si>
  <si>
    <t>316</t>
  </si>
  <si>
    <t>Организация оказания медицинской помощи взрослым в стационарных условиях</t>
  </si>
  <si>
    <t>0002.0014.0143.0416</t>
  </si>
  <si>
    <t>317</t>
  </si>
  <si>
    <t>Качество оказания медицинской помощи взрослым в стационарных условиях</t>
  </si>
  <si>
    <t>0002.0014.0143.0417</t>
  </si>
  <si>
    <t>318</t>
  </si>
  <si>
    <t>Обязательное медицинское страхование</t>
  </si>
  <si>
    <t>0002.0014.0143.0418</t>
  </si>
  <si>
    <t>319</t>
  </si>
  <si>
    <t>Квоты на оказание высокотехнологической медицинской помощи</t>
  </si>
  <si>
    <t>0002.0014.0143.0419</t>
  </si>
  <si>
    <t>320</t>
  </si>
  <si>
    <t>Обращение и производство лекарственных средств, медицинских изделий и биологически активных добавок</t>
  </si>
  <si>
    <t>0002.0014.0143.0420</t>
  </si>
  <si>
    <t>321</t>
  </si>
  <si>
    <t>Лекарственное обеспечение</t>
  </si>
  <si>
    <t>0002.0014.0143.0421</t>
  </si>
  <si>
    <t>322</t>
  </si>
  <si>
    <t>Работа аптек</t>
  </si>
  <si>
    <t>0002.0014.0143.0422</t>
  </si>
  <si>
    <t>323</t>
  </si>
  <si>
    <t>Цены на жизненно-необходимые вещества и лекарственные препараты</t>
  </si>
  <si>
    <t>0002.0014.0143.0423</t>
  </si>
  <si>
    <t>324</t>
  </si>
  <si>
    <t>Медицинская экспертиза и медицинское освидетельствование</t>
  </si>
  <si>
    <t>0002.0014.0143.0424</t>
  </si>
  <si>
    <t>325</t>
  </si>
  <si>
    <t>Экспертиза временной нетрудоспособности</t>
  </si>
  <si>
    <t>0002.0014.0143.0425</t>
  </si>
  <si>
    <t>326</t>
  </si>
  <si>
    <t>Медицинское освидетельствование на состояние опьянения</t>
  </si>
  <si>
    <t>0002.0014.0143.0426</t>
  </si>
  <si>
    <t>327</t>
  </si>
  <si>
    <t>Материально-техническое и финансовое обеспечение в сфере здравоохранения</t>
  </si>
  <si>
    <t>0002.0014.0143.0426.0050</t>
  </si>
  <si>
    <t>328</t>
  </si>
  <si>
    <t>0002.0014.0143.0426.0051</t>
  </si>
  <si>
    <t>329</t>
  </si>
  <si>
    <t>0002.0014.0143.0427</t>
  </si>
  <si>
    <t>330</t>
  </si>
  <si>
    <t>Внедрение и использование современных медицинских технологий, в том числе инновационных</t>
  </si>
  <si>
    <t>0002.0014.0143.0427.0050</t>
  </si>
  <si>
    <t>331</t>
  </si>
  <si>
    <t>0002.0014.0143.0427.0051</t>
  </si>
  <si>
    <t>332</t>
  </si>
  <si>
    <t>0002.0014.0143.0428</t>
  </si>
  <si>
    <t>333</t>
  </si>
  <si>
    <t>Борьба с социально значимыми заболеваниями (СПИД, туберкулез)</t>
  </si>
  <si>
    <t>0002.0014.0143.0429</t>
  </si>
  <si>
    <t>334</t>
  </si>
  <si>
    <t>Государственный контроль и надзор в сфере здравоохранения</t>
  </si>
  <si>
    <t>0002.0014.0143.0429.0050</t>
  </si>
  <si>
    <t>335</t>
  </si>
  <si>
    <t>0002.0014.0143.0429.0051</t>
  </si>
  <si>
    <t>336</t>
  </si>
  <si>
    <t>0002.0014.0143.0430</t>
  </si>
  <si>
    <t>337</t>
  </si>
  <si>
    <t>Санитарно-эпидемиологическое благополучие населения</t>
  </si>
  <si>
    <t>0002.0014.0143.0430.0050</t>
  </si>
  <si>
    <t>338</t>
  </si>
  <si>
    <t>0002.0014.0143.0430.0051</t>
  </si>
  <si>
    <t>339</t>
  </si>
  <si>
    <t>0002.0014.0143.0431</t>
  </si>
  <si>
    <t>340</t>
  </si>
  <si>
    <t>Курортное дело</t>
  </si>
  <si>
    <t>0002.0014.0143.0431.0050</t>
  </si>
  <si>
    <t>341</t>
  </si>
  <si>
    <t>0002.0014.0143.0431.0051</t>
  </si>
  <si>
    <t>342</t>
  </si>
  <si>
    <t>0002.0014.0143.0432</t>
  </si>
  <si>
    <t>343</t>
  </si>
  <si>
    <t>Создание, ликвидация и реорганизация медицинских учреждений и организаций</t>
  </si>
  <si>
    <t>0002.0014.0143.0432.0050</t>
  </si>
  <si>
    <t>344</t>
  </si>
  <si>
    <t>0002.0014.0143.0432.0051</t>
  </si>
  <si>
    <t>345</t>
  </si>
  <si>
    <t>0002.0014.0143.0433</t>
  </si>
  <si>
    <t>346</t>
  </si>
  <si>
    <t>Направление на лечение за рубеж</t>
  </si>
  <si>
    <t>0002.0014.0143.0434</t>
  </si>
  <si>
    <t>347</t>
  </si>
  <si>
    <t>Санитарно-авиационная эвакуация пострадавших граждан Российской Федерации из-за рубежа</t>
  </si>
  <si>
    <t>0002.0014.0143.0435</t>
  </si>
  <si>
    <t>348</t>
  </si>
  <si>
    <t>Заработная плата медицинских работников</t>
  </si>
  <si>
    <t>0002.0014.0143.0436</t>
  </si>
  <si>
    <t>Меры социальной поддержки медицинских работников</t>
  </si>
  <si>
    <t>0002.0014.0143.0437</t>
  </si>
  <si>
    <t>Переподготовка и повышение квалификации медицинских работников</t>
  </si>
  <si>
    <t>0002.0014.0143.0438</t>
  </si>
  <si>
    <t>Борьба с табакокурением, алкоголизмом и наркоманией</t>
  </si>
  <si>
    <t>0002.0014.0143.0439</t>
  </si>
  <si>
    <t>Донорство крови, органов и тканей человека и их трансплантация</t>
  </si>
  <si>
    <t>0002.0014.0144.0000</t>
  </si>
  <si>
    <t>349</t>
  </si>
  <si>
    <t>Физическая культура и спорт (за исключением международного сотрудничества)</t>
  </si>
  <si>
    <t>0002.0014.0144.0440</t>
  </si>
  <si>
    <t>350</t>
  </si>
  <si>
    <t>Доступность физической культуры и спорта</t>
  </si>
  <si>
    <t>0002.0014.0144.0440.0052</t>
  </si>
  <si>
    <t>351</t>
  </si>
  <si>
    <t>массовый спорт</t>
  </si>
  <si>
    <t>0002.0014.0144.0440.0053</t>
  </si>
  <si>
    <t>352</t>
  </si>
  <si>
    <t>спорт высших достижений</t>
  </si>
  <si>
    <t>0002.0014.0144.0441</t>
  </si>
  <si>
    <t>353</t>
  </si>
  <si>
    <t>Материально-техническое и финансовое обеспечение в сфере физической культуры и спорта</t>
  </si>
  <si>
    <t>0002.0014.0144.0441.0052</t>
  </si>
  <si>
    <t>354</t>
  </si>
  <si>
    <t>0002.0014.0144.0441.0053</t>
  </si>
  <si>
    <t>355</t>
  </si>
  <si>
    <t>0002.0014.0144.0442</t>
  </si>
  <si>
    <t>356</t>
  </si>
  <si>
    <t>Популяризация и пропаганда физической культуры и спорта</t>
  </si>
  <si>
    <t>0002.0014.0144.0443</t>
  </si>
  <si>
    <t>357</t>
  </si>
  <si>
    <t>Проведение спортивных мероприятий</t>
  </si>
  <si>
    <t>0002.0014.0144.0443.0052</t>
  </si>
  <si>
    <t>358</t>
  </si>
  <si>
    <t>0002.0014.0144.0443.0053</t>
  </si>
  <si>
    <t>359</t>
  </si>
  <si>
    <t>0002.0014.0144.0444</t>
  </si>
  <si>
    <t>360</t>
  </si>
  <si>
    <t>Требования и стандарты в сфере физической культуры и спорта</t>
  </si>
  <si>
    <t>0002.0014.0144.0445</t>
  </si>
  <si>
    <t>Всероссийский спортивный комплекс ГТО</t>
  </si>
  <si>
    <t>0002.0014.0144.0446</t>
  </si>
  <si>
    <t>Присвоение спортивных разрядов</t>
  </si>
  <si>
    <t>0002.0014.0144.0447</t>
  </si>
  <si>
    <t>Международное сотрудничество в сфере физической культуры и спорта</t>
  </si>
  <si>
    <t>0002.0014.0144.0448</t>
  </si>
  <si>
    <t>Меры социальной поддержки работников сферы физической культуры и спорта</t>
  </si>
  <si>
    <t>0002.0014.0144.0449</t>
  </si>
  <si>
    <t>Переподготовка и повышение квалификации работников и трудоустройство в сфере физической культуры и спорта</t>
  </si>
  <si>
    <t>0002.0014.0145.0000</t>
  </si>
  <si>
    <t>361</t>
  </si>
  <si>
    <t>Туризм. Экскурсии (за исключением международного сотрудничества)</t>
  </si>
  <si>
    <t>0002.0014.0145.0450</t>
  </si>
  <si>
    <t>362</t>
  </si>
  <si>
    <t>Выработка и реализация государственной политики в сфере туристской деятельности</t>
  </si>
  <si>
    <t>0002.0014.0145.0450.0054</t>
  </si>
  <si>
    <t>туризм внутренний</t>
  </si>
  <si>
    <t>0002.0014.0145.0450.0055</t>
  </si>
  <si>
    <t>туризм выездной</t>
  </si>
  <si>
    <t>0002.0014.0145.0450.0056</t>
  </si>
  <si>
    <t>туризм въездной</t>
  </si>
  <si>
    <t>0002.0014.0145.0451</t>
  </si>
  <si>
    <t>Формирование, продвижение и реализация туристского продукта</t>
  </si>
  <si>
    <t>0002.0014.0145.0451.0054</t>
  </si>
  <si>
    <t>0002.0014.0145.0451.0055</t>
  </si>
  <si>
    <t>0002.0014.0145.0451.0056</t>
  </si>
  <si>
    <t>0002.0014.0145.0452</t>
  </si>
  <si>
    <t>Безопасность туризма</t>
  </si>
  <si>
    <t>0002.0014.0145.0452.0054</t>
  </si>
  <si>
    <t>0002.0014.0145.0452.0055</t>
  </si>
  <si>
    <t>0002.0014.0145.0452.0056</t>
  </si>
  <si>
    <t>0002.0014.0145.0453</t>
  </si>
  <si>
    <t>Государственный надзор в сфере туристской деятельности</t>
  </si>
  <si>
    <t>0002.0014.0145.0453.0054</t>
  </si>
  <si>
    <t>0002.0014.0145.0453.0055</t>
  </si>
  <si>
    <t>0002.0014.0145.0453.0056</t>
  </si>
  <si>
    <t>0002.0014.0145.0454</t>
  </si>
  <si>
    <t>Международное сотрудничество в сфере туризма</t>
  </si>
  <si>
    <t>0002.0014.0145.0454.0055</t>
  </si>
  <si>
    <t>0002.0014.0145.0454.0056</t>
  </si>
  <si>
    <t>0002.0014.0145.0455</t>
  </si>
  <si>
    <t>Туристские ресурсы Российской Федерации</t>
  </si>
  <si>
    <t>0002.0014.0145.0456</t>
  </si>
  <si>
    <t>Туризм. За исключением вопросов, связанных с защитой прав потребителей туристских услуг</t>
  </si>
  <si>
    <t>0003.0000.0000.0000</t>
  </si>
  <si>
    <t>Экономика</t>
  </si>
  <si>
    <t>0003.0008.0000.0000</t>
  </si>
  <si>
    <t>Финансы</t>
  </si>
  <si>
    <t>0003.0008.0077.0000</t>
  </si>
  <si>
    <t>Общие положения финансовой системы</t>
  </si>
  <si>
    <t>0003.0008.0077.0457</t>
  </si>
  <si>
    <t>Стратегия и перспективы развития</t>
  </si>
  <si>
    <t>0003.0008.0078.0000</t>
  </si>
  <si>
    <t>Управление в сфере финансов</t>
  </si>
  <si>
    <t>0003.0008.0078.0458</t>
  </si>
  <si>
    <t>Акционерные инвестиционные фонды, паевые инвестиционные фонды, негосударственные пенсионные фонды, их управляющие компании и специализированные депозитарии</t>
  </si>
  <si>
    <t>0003.0008.0078.0459</t>
  </si>
  <si>
    <t>Субъекты коллективных инвестиций</t>
  </si>
  <si>
    <t>0003.0008.0078.0460</t>
  </si>
  <si>
    <t>Негосударственные пенсионные фонды как субъекты коллективных инвестиций</t>
  </si>
  <si>
    <t>0003.0008.0078.0461</t>
  </si>
  <si>
    <t>Управление паевыми инвестиционными фондами (ПИФ) как субъектами коллективных инвестиций</t>
  </si>
  <si>
    <t>0003.0008.0078.0462</t>
  </si>
  <si>
    <t>Деятельность по управлению пенсионными накоплениями и пенсионными резервами как субъектами коллективных инвестиций</t>
  </si>
  <si>
    <t>0003.0008.0078.0463</t>
  </si>
  <si>
    <t>Специализированные депозитарии инвестиционных фондов, паевых инвестиционных фондов и негосударственных пенсионных фондов как субъекты коллективных инвестиций</t>
  </si>
  <si>
    <t>0003.0008.0078.0464</t>
  </si>
  <si>
    <t>Ипотечные ценные бумаги (ипотечный сертификат участия (ИСУ), закладные, ипотечные облигации) как субъекты коллективных инвестиций</t>
  </si>
  <si>
    <t>0003.0008.0078.0465</t>
  </si>
  <si>
    <t>Акционерные инвестиционные фонды как субъекты коллективных инвестиций</t>
  </si>
  <si>
    <t>0003.0008.0078.0466</t>
  </si>
  <si>
    <t>Государственный (муниципальный) финансовый контроль, в том числе внешний государственный аудит</t>
  </si>
  <si>
    <t>0003.0008.0078.0467</t>
  </si>
  <si>
    <t>Контрольно-ревизионная деятельность (финансовая проверка организаций, учреждений)</t>
  </si>
  <si>
    <t>0003.0008.0078.0468</t>
  </si>
  <si>
    <t>Организация и регулирование страховой деятельности</t>
  </si>
  <si>
    <t>0003.0008.0078.0469</t>
  </si>
  <si>
    <t>Страхование выезжающих за рубеж</t>
  </si>
  <si>
    <t>0003.0008.0078.0470</t>
  </si>
  <si>
    <t>ОСАГО</t>
  </si>
  <si>
    <t>0003.0008.0078.0471</t>
  </si>
  <si>
    <t>Прочие виды добровольного страхования имущества</t>
  </si>
  <si>
    <t>0003.0008.0078.0472</t>
  </si>
  <si>
    <t>Прочие виды добровольного личного страхования</t>
  </si>
  <si>
    <t>0003.0008.0078.0473</t>
  </si>
  <si>
    <t>Страхование имущества физических лиц (за исключением транспортных средств)</t>
  </si>
  <si>
    <t>0003.0008.0078.0474</t>
  </si>
  <si>
    <t>Страхование имущества юридических лиц</t>
  </si>
  <si>
    <t>0003.0008.0078.0475</t>
  </si>
  <si>
    <t>Страхование гражданской ответственности физических лиц (владельцы транспортных средств, ж/д, авиа, водный)</t>
  </si>
  <si>
    <t>0003.0008.0078.0476</t>
  </si>
  <si>
    <t>Страхование профессиональной ответственности юридических лиц (кроме туроператоров)</t>
  </si>
  <si>
    <t>0003.0008.0078.0477</t>
  </si>
  <si>
    <t>Добровольное страхование финансовых и предпринимательских рисков</t>
  </si>
  <si>
    <t>0003.0008.0078.0478</t>
  </si>
  <si>
    <t>КАСКО</t>
  </si>
  <si>
    <t>0003.0008.0078.0479</t>
  </si>
  <si>
    <t>Страхование жизни</t>
  </si>
  <si>
    <t>0003.0008.0078.0480</t>
  </si>
  <si>
    <t>Обязательное страхование от несчастных случаев и болезней</t>
  </si>
  <si>
    <t>0003.0008.0078.0481</t>
  </si>
  <si>
    <t>Страхования профессиональной ответственности туроператоров</t>
  </si>
  <si>
    <t>0003.0008.0078.0482</t>
  </si>
  <si>
    <t>Невозможность найти/связаться со страховой организацией</t>
  </si>
  <si>
    <t>0003.0008.0078.0483</t>
  </si>
  <si>
    <t>Несогласие с действиями конкурсного управляющего</t>
  </si>
  <si>
    <t>0003.0008.0078.0484</t>
  </si>
  <si>
    <t>Урегулирование убытков</t>
  </si>
  <si>
    <t>0003.0008.0078.0485</t>
  </si>
  <si>
    <t>Другие продукты страхования</t>
  </si>
  <si>
    <t>0003.0008.0078.0486</t>
  </si>
  <si>
    <t>Общество взаимного страхования</t>
  </si>
  <si>
    <t>0003.0008.0078.0487</t>
  </si>
  <si>
    <t>Страховые брокеры</t>
  </si>
  <si>
    <t>0003.0008.0078.0488</t>
  </si>
  <si>
    <t>Страховые актуарии</t>
  </si>
  <si>
    <t>0003.0008.0078.0489</t>
  </si>
  <si>
    <t>Банкротство/ликвидация компании/отзыв лицензии (страхование)</t>
  </si>
  <si>
    <t>0003.0008.0078.0490</t>
  </si>
  <si>
    <t>Страхование жизни на случай смерти, дожития до определенного возраста или срока</t>
  </si>
  <si>
    <t>0003.0008.0078.0491</t>
  </si>
  <si>
    <t>Добровольное медицинское страхование (ДМС)</t>
  </si>
  <si>
    <t>0003.0008.0078.0492</t>
  </si>
  <si>
    <t>Объединения субъектов страхового дела, в том числе саморегулируемые организации</t>
  </si>
  <si>
    <t>0003.0008.0079.0000</t>
  </si>
  <si>
    <t>Денежная система и денежное обращение</t>
  </si>
  <si>
    <t>0003.0008.0079.0493</t>
  </si>
  <si>
    <t>Государственная политика в сфере микрофинансовой деятельности</t>
  </si>
  <si>
    <t>0003.0008.0079.0494</t>
  </si>
  <si>
    <t>Деятельность микрофинансовых организаций</t>
  </si>
  <si>
    <t>0003.0008.0079.0495</t>
  </si>
  <si>
    <t>Деятельность по предоставлению займов микрофинансовыми организациями (МФО)</t>
  </si>
  <si>
    <t>0003.0008.0079.0496</t>
  </si>
  <si>
    <t>Деятельность по привлечению денежных средств микрофинансовыми организациями (МФО)</t>
  </si>
  <si>
    <t>0003.0008.0079.0497</t>
  </si>
  <si>
    <t>Деятельность кредитных кооперативов, жилищных накопительных кооперативов</t>
  </si>
  <si>
    <t>0003.0008.0079.0498</t>
  </si>
  <si>
    <t>Кредитные потребительские кооперативы</t>
  </si>
  <si>
    <t>0003.0008.0079.0499</t>
  </si>
  <si>
    <t>Жилищные накопительные кооперативы</t>
  </si>
  <si>
    <t>0003.0008.0079.0500</t>
  </si>
  <si>
    <t>Деятельность ломбардов</t>
  </si>
  <si>
    <t>0003.0008.0079.0501</t>
  </si>
  <si>
    <t>Деятельность по предоставлению займов (ломбарды)</t>
  </si>
  <si>
    <t>0003.0008.0079.0502</t>
  </si>
  <si>
    <t>Деятельность по хранению вещей (ломбарды)</t>
  </si>
  <si>
    <t>0003.0008.0079.0503</t>
  </si>
  <si>
    <t>Игорный бизнес. Лотереи</t>
  </si>
  <si>
    <t>0003.0008.0079.0504</t>
  </si>
  <si>
    <t>Производство и реализация защищенной от подделок полиграфической продукции</t>
  </si>
  <si>
    <t>0003.0008.0079.0505</t>
  </si>
  <si>
    <t>Деятельность Совета при Президенте Российской Федерации по развитию финансового рынка</t>
  </si>
  <si>
    <t>0003.0008.0079.0506</t>
  </si>
  <si>
    <t>Международные финансовые отношения и международное сотрудничество</t>
  </si>
  <si>
    <t>0003.0008.0079.0507</t>
  </si>
  <si>
    <t>Управление в сфере финансов и денежного обращения. Эмиссия денег</t>
  </si>
  <si>
    <t>0003.0008.0079.0508</t>
  </si>
  <si>
    <t>Платежные услуги</t>
  </si>
  <si>
    <t>0003.0008.0079.0509</t>
  </si>
  <si>
    <t>Национальная платежная система</t>
  </si>
  <si>
    <t>0003.0008.0079.0510</t>
  </si>
  <si>
    <t>Платежные системы</t>
  </si>
  <si>
    <t>0003.0008.0079.0511</t>
  </si>
  <si>
    <t>Платежные агенты</t>
  </si>
  <si>
    <t>0003.0008.0079.0512</t>
  </si>
  <si>
    <t>Электронные средства платежей, включая платежные карты</t>
  </si>
  <si>
    <t>0003.0008.0079.0513</t>
  </si>
  <si>
    <t>Справочник БИК</t>
  </si>
  <si>
    <t>0003.0008.0079.0514</t>
  </si>
  <si>
    <t>Расчеты наличными деньгами</t>
  </si>
  <si>
    <t>0003.0008.0079.0515</t>
  </si>
  <si>
    <t>Перевод электронных денежных средств</t>
  </si>
  <si>
    <t>0003.0008.0079.0516</t>
  </si>
  <si>
    <t>Денежно-кредитная политика</t>
  </si>
  <si>
    <t>0003.0008.0079.0517</t>
  </si>
  <si>
    <t>Ценообразование</t>
  </si>
  <si>
    <t>0003.0008.0079.0518</t>
  </si>
  <si>
    <t>Инфляция и дефляция</t>
  </si>
  <si>
    <t>0003.0008.0079.0519</t>
  </si>
  <si>
    <t>Индексация и выплата сбережений</t>
  </si>
  <si>
    <t>0003.0008.0080.0000</t>
  </si>
  <si>
    <t>Общие положения бюджетного устройства</t>
  </si>
  <si>
    <t>0003.0008.0080.0520</t>
  </si>
  <si>
    <t>Специальные права заимствования</t>
  </si>
  <si>
    <t>0003.0008.0080.0521</t>
  </si>
  <si>
    <t>Бюджетный процесс в Российской Федерации</t>
  </si>
  <si>
    <t>0003.0008.0081.0000</t>
  </si>
  <si>
    <t>Федеральный бюджет</t>
  </si>
  <si>
    <t>0003.0008.0081.0522</t>
  </si>
  <si>
    <t>Сбалансированность федерального бюджета</t>
  </si>
  <si>
    <t>0003.0008.0081.0523</t>
  </si>
  <si>
    <t>Доходы федерального бюджета</t>
  </si>
  <si>
    <t>0003.0008.0081.0524</t>
  </si>
  <si>
    <t>Расходы федерального бюджета</t>
  </si>
  <si>
    <t>0003.0008.0081.0525</t>
  </si>
  <si>
    <t>Государственные финансовые активы Российской Федерации</t>
  </si>
  <si>
    <t>0003.0008.0081.0526</t>
  </si>
  <si>
    <t>Составление проекта федерального бюджета. Рассмотрение и утверждение федерального бюджета</t>
  </si>
  <si>
    <t>0003.0008.0082.0000</t>
  </si>
  <si>
    <t>Бюджеты субъектов Российской Федерации</t>
  </si>
  <si>
    <t>0003.0008.0082.0527</t>
  </si>
  <si>
    <t>Сбалансированность бюджета субъекта Российской Федерации</t>
  </si>
  <si>
    <t>0003.0008.0082.0528</t>
  </si>
  <si>
    <t>Доходы бюджета субъекта Российской Федерации</t>
  </si>
  <si>
    <t>0003.0008.0082.0529</t>
  </si>
  <si>
    <t>Расходы бюджета субъекта Российской Федерации</t>
  </si>
  <si>
    <t>0003.0008.0082.0530</t>
  </si>
  <si>
    <t>Составление проекта бюджета субъекта Российской Федерации. Рассмотрение и утверждение бюджета субъекта Российской Федерации</t>
  </si>
  <si>
    <t>0003.0008.0083.0000</t>
  </si>
  <si>
    <t>Местные бюджеты</t>
  </si>
  <si>
    <t>0003.0008.0083.0531</t>
  </si>
  <si>
    <t>Сбалансированность местного бюджета</t>
  </si>
  <si>
    <t>0003.0008.0083.0532</t>
  </si>
  <si>
    <t>Доходы местного бюджета</t>
  </si>
  <si>
    <t>0003.0008.0083.0533</t>
  </si>
  <si>
    <t>Расходы местного бюджета</t>
  </si>
  <si>
    <t>0003.0008.0083.0534</t>
  </si>
  <si>
    <t>Составление проекта местного бюджета. Рассмотрение и утверждение местного бюджета</t>
  </si>
  <si>
    <t>0003.0008.0084.0000</t>
  </si>
  <si>
    <t>Иные вопросы бюджетного устройства</t>
  </si>
  <si>
    <t>0003.0008.0084.0535</t>
  </si>
  <si>
    <t>Использование средств внебюджетного фонда</t>
  </si>
  <si>
    <t>0003.0008.0085.0000</t>
  </si>
  <si>
    <t>Казначейство</t>
  </si>
  <si>
    <t>0003.0008.0085.0536</t>
  </si>
  <si>
    <t>Деятельность Федерального казначейства (Казначейства России)</t>
  </si>
  <si>
    <t>0003.0008.0086.0000</t>
  </si>
  <si>
    <t>Налоги и сборы</t>
  </si>
  <si>
    <t>0003.0008.0086.0537</t>
  </si>
  <si>
    <t>Государственная политика в налоговой сфере</t>
  </si>
  <si>
    <t>0003.0008.0086.0538</t>
  </si>
  <si>
    <t>Налоговые преференции и льготы физическим лицам</t>
  </si>
  <si>
    <t>0003.0008.0086.0539</t>
  </si>
  <si>
    <t>Водный налог</t>
  </si>
  <si>
    <t>0003.0008.0086.0540</t>
  </si>
  <si>
    <t>Земельный налог</t>
  </si>
  <si>
    <t>0003.0008.0086.0541</t>
  </si>
  <si>
    <t>Налог на добавленную стоимость</t>
  </si>
  <si>
    <t>0003.0008.0086.0542</t>
  </si>
  <si>
    <t>Налог на добычу полезных ископаемых</t>
  </si>
  <si>
    <t>0003.0008.0086.0543</t>
  </si>
  <si>
    <t>Транспортный налог</t>
  </si>
  <si>
    <t>0003.0008.0086.0544</t>
  </si>
  <si>
    <t>Налог на имущество</t>
  </si>
  <si>
    <t>0003.0008.0086.0545</t>
  </si>
  <si>
    <t>Налог на доходы физических лиц</t>
  </si>
  <si>
    <t>0003.0008.0086.0546</t>
  </si>
  <si>
    <t>Налог на прибыль</t>
  </si>
  <si>
    <t>0003.0008.0086.0547</t>
  </si>
  <si>
    <t>Госпошлины</t>
  </si>
  <si>
    <t>0003.0008.0086.0548</t>
  </si>
  <si>
    <t>Налогообложение малого бизнеса, специальных налоговых режимов</t>
  </si>
  <si>
    <t>0003.0008.0086.0549</t>
  </si>
  <si>
    <t>Юридические вопросы по налогам и сборам</t>
  </si>
  <si>
    <t>0003.0008.0086.0550</t>
  </si>
  <si>
    <t>Налогообложение алкогольной продукции</t>
  </si>
  <si>
    <t>0003.0008.0086.0551</t>
  </si>
  <si>
    <t>Учет налогоплательщиков. Получение и отказ от ИНН</t>
  </si>
  <si>
    <t>0003.0008.0086.0552</t>
  </si>
  <si>
    <t>Организация работы с налогоплательщиками</t>
  </si>
  <si>
    <t>0003.0008.0086.0553</t>
  </si>
  <si>
    <t>Актуализация сведений об объектах налогообложения</t>
  </si>
  <si>
    <t>0003.0008.0086.0554</t>
  </si>
  <si>
    <t>Получение налоговых уведомлений об уплате налога</t>
  </si>
  <si>
    <t>0003.0008.0086.0555</t>
  </si>
  <si>
    <t>Налоговая отчетность</t>
  </si>
  <si>
    <t>0003.0008.0086.0556</t>
  </si>
  <si>
    <t>Контроль и надзор в налоговой сфере</t>
  </si>
  <si>
    <t>0003.0008.0086.0557</t>
  </si>
  <si>
    <t>Возврат или зачет излишне уплаченных или излишне взысканных сумм налогов, сборов, взносов, пеней и штрафов</t>
  </si>
  <si>
    <t>0003.0008.0086.0558</t>
  </si>
  <si>
    <t>Задолженность но налогам, сборам и взносам в бюджеты государственных внебюджетных фондов</t>
  </si>
  <si>
    <t>0003.0008.0086.0559</t>
  </si>
  <si>
    <t>Предоставление отсрочки или рассрочки по уплате налога, сбора, пени, штрафа</t>
  </si>
  <si>
    <t>0003.0008.0086.0560</t>
  </si>
  <si>
    <t>Уклонение от налогообложения</t>
  </si>
  <si>
    <t>0003.0008.0086.0561</t>
  </si>
  <si>
    <t>Доступ к персонифицированной информации о состоянии расчета с бюджетом</t>
  </si>
  <si>
    <t>0003.0008.0086.0562</t>
  </si>
  <si>
    <t>Оказание услуг в электронной форме. Пользование информационными ресурсами</t>
  </si>
  <si>
    <t>0003.0008.0086.0563</t>
  </si>
  <si>
    <t>Маркировка товаров контрольными (идентификационными) знаками</t>
  </si>
  <si>
    <t>0003.0008.0086.0564</t>
  </si>
  <si>
    <t>Контроль исполнения налогового законодательства физическими и юридическими лицами</t>
  </si>
  <si>
    <t>0003.0008.0086.0565</t>
  </si>
  <si>
    <t>Регистрация юридических лиц, физических лиц в качестве индивидуальных предпринимателей и крестьянских (фермерских) хозяйств</t>
  </si>
  <si>
    <t>0003.0008.0086.0566</t>
  </si>
  <si>
    <t>Регистрация физических лиц в качестве индивидуальных предпринимателей</t>
  </si>
  <si>
    <t>0003.0008.0086.0567</t>
  </si>
  <si>
    <t>Надзор в области организации и проведения азартных игр и лотерей</t>
  </si>
  <si>
    <t>0003.0008.0086.0568</t>
  </si>
  <si>
    <t>Регистрация контрольно-кассовой техники, используемой организациями и индивидуальными предпринимателями</t>
  </si>
  <si>
    <t>0003.0008.0087.0000</t>
  </si>
  <si>
    <t>Банковское дело</t>
  </si>
  <si>
    <t>0003.0008.0087.0569</t>
  </si>
  <si>
    <t>Государственная политика в сфере банковской деятельности. Развитие и укрепление банковской системы Российской Федерации</t>
  </si>
  <si>
    <t>0003.0008.0087.0570</t>
  </si>
  <si>
    <t>Регистрация кредитных организаций и выдача им лицензии на осуществление банковских операций</t>
  </si>
  <si>
    <t>0003.0008.0087.0571</t>
  </si>
  <si>
    <t>Установка банкоматов, терминалов оплаты в населенных пунктах</t>
  </si>
  <si>
    <t>0003.0008.0087.0572</t>
  </si>
  <si>
    <t>Корпоративные отношения (ООО)</t>
  </si>
  <si>
    <t>0003.0008.0087.0573</t>
  </si>
  <si>
    <t>Корпоративные отношения (АО)</t>
  </si>
  <si>
    <t>0003.0008.0087.0574</t>
  </si>
  <si>
    <t>Взаимодействие Центрального банка Российской Федерации с участниками рынка (корпоративные отношения)</t>
  </si>
  <si>
    <t>0003.0008.0087.0575</t>
  </si>
  <si>
    <t>Потребительские кредиты гражданам и индивидуальным предпринимателям. Кредитная информация</t>
  </si>
  <si>
    <t>0003.0008.0087.0576</t>
  </si>
  <si>
    <t>Оформление и обслуживание электронных карт</t>
  </si>
  <si>
    <t>0003.0008.0087.0577</t>
  </si>
  <si>
    <t>Взимание банками коммерческих вознаграждений</t>
  </si>
  <si>
    <t>0003.0008.0087.0578</t>
  </si>
  <si>
    <t>Проведение банковских операций по вкладам</t>
  </si>
  <si>
    <t>0003.0008.0087.0579</t>
  </si>
  <si>
    <t>Вопросы заемщиков и кредиторов</t>
  </si>
  <si>
    <t>0003.0008.0087.0580</t>
  </si>
  <si>
    <t>Банковское регулирование и надзор за деятельностью кредитных организаций</t>
  </si>
  <si>
    <t>0003.0008.0087.0581</t>
  </si>
  <si>
    <t>Ликвидация или реорганизация кредитных организаций. Возврат денежных средств</t>
  </si>
  <si>
    <t>0003.0008.0087.0582</t>
  </si>
  <si>
    <t>Федеральный общественно-государственный фонд по защите прав вкладчиков и акционеров</t>
  </si>
  <si>
    <t>0003.0008.0087.0583</t>
  </si>
  <si>
    <t>Государственная политика в сфере банковской кредитной кооперации</t>
  </si>
  <si>
    <t>0003.0008.0087.0584</t>
  </si>
  <si>
    <t>Кредитные организации</t>
  </si>
  <si>
    <t>0003.0008.0087.0585</t>
  </si>
  <si>
    <t>Банковские гарантии</t>
  </si>
  <si>
    <t>0003.0008.0087.0586</t>
  </si>
  <si>
    <t>Потребительское кредитование</t>
  </si>
  <si>
    <t>0003.0008.0087.0587</t>
  </si>
  <si>
    <t>Обменные операции</t>
  </si>
  <si>
    <t>0003.0008.0087.0588</t>
  </si>
  <si>
    <t>Система страхования вкладов, деятельность агентства по страхованию вкладов (АСВ)</t>
  </si>
  <si>
    <t>0003.0008.0087.0589</t>
  </si>
  <si>
    <t>Отзыв (банковской) лицензии</t>
  </si>
  <si>
    <t>0003.0008.0087.0590</t>
  </si>
  <si>
    <t>Интернет-банкинг</t>
  </si>
  <si>
    <t>0003.0008.0087.0591</t>
  </si>
  <si>
    <t>Исполнительное производство и кредитные организации (КО)</t>
  </si>
  <si>
    <t>0003.0008.0087.0592</t>
  </si>
  <si>
    <t>Кредитная история</t>
  </si>
  <si>
    <t>0003.0008.0087.0593</t>
  </si>
  <si>
    <t>Кредитование юридических лиц</t>
  </si>
  <si>
    <t>0003.0008.0087.0594</t>
  </si>
  <si>
    <t>Автокредитование</t>
  </si>
  <si>
    <t>0003.0008.0087.0595</t>
  </si>
  <si>
    <t>Расчетный счет</t>
  </si>
  <si>
    <t>0003.0008.0087.0596</t>
  </si>
  <si>
    <t>Вклад/депозит</t>
  </si>
  <si>
    <t>0003.0008.0087.0597</t>
  </si>
  <si>
    <t>Вклады в Крыму</t>
  </si>
  <si>
    <t>0003.0008.0087.0598</t>
  </si>
  <si>
    <t>Банковские карты/банкоматы</t>
  </si>
  <si>
    <t>0003.0008.0087.0599</t>
  </si>
  <si>
    <t>Банковские переводы</t>
  </si>
  <si>
    <t>0003.0008.0087.0600</t>
  </si>
  <si>
    <t>Качество обслуживания кредитными организациями (КО)</t>
  </si>
  <si>
    <t>0003.0008.0087.0601</t>
  </si>
  <si>
    <t>Ведение кредитных историй</t>
  </si>
  <si>
    <t>0003.0008.0088.0000</t>
  </si>
  <si>
    <t>Ценные бумаги. Рынок ценных бумаг</t>
  </si>
  <si>
    <t>0003.0008.0088.0602</t>
  </si>
  <si>
    <t>Эмиссия и обращение ценных бумаг</t>
  </si>
  <si>
    <t>0003.0008.0088.0603</t>
  </si>
  <si>
    <t>Рынок ценных бумаг и профессиональная деятельность на рынке ценных бумаг</t>
  </si>
  <si>
    <t>0003.0008.0088.0604</t>
  </si>
  <si>
    <t>Субъекты рынка ценных бумаг и товарного рынка</t>
  </si>
  <si>
    <t>0003.0008.0088.0605</t>
  </si>
  <si>
    <t>Брокеры (рынок ценных бумаг и товарный рынок)</t>
  </si>
  <si>
    <t>0003.0008.0088.0606</t>
  </si>
  <si>
    <t>Дилеры (рынок ценных бумаг и товарный рынок)</t>
  </si>
  <si>
    <t>0003.0008.0088.0607</t>
  </si>
  <si>
    <t>Доверительные управляющие (рынок ценных бумаг и товарный рынок)</t>
  </si>
  <si>
    <t>0003.0008.0088.0608</t>
  </si>
  <si>
    <t>Регистраторы (рынок ценных бумаг и товарный рынок)</t>
  </si>
  <si>
    <t>0003.0008.0088.0609</t>
  </si>
  <si>
    <t>Организаторы торгов (рынок ценных бумаг и товарный рынок)</t>
  </si>
  <si>
    <t>0003.0008.0088.0610</t>
  </si>
  <si>
    <t>Депозитарии (рынок ценных бумаг и товарный рынок)</t>
  </si>
  <si>
    <t>0003.0008.0088.0611</t>
  </si>
  <si>
    <t>Расчетные депозитарии (рынок ценных бумаг и товарный рынок)</t>
  </si>
  <si>
    <t>0003.0008.0088.0612</t>
  </si>
  <si>
    <t>Клиринговые организации (рынок ценных бумаг и товарный рынок)</t>
  </si>
  <si>
    <t>0003.0008.0088.0613</t>
  </si>
  <si>
    <t>Банкротство/ликвидация компании/отзыв лицензии (рынок ценных бумаг и товарный рынок)</t>
  </si>
  <si>
    <t>0003.0008.0088.0614</t>
  </si>
  <si>
    <t>Безлицензионная деятельность на рынке ценных бумаг</t>
  </si>
  <si>
    <t>0003.0008.0088.0615</t>
  </si>
  <si>
    <t>Операторы товарных поставок (рынок ценных бумаг и товарный рынок)</t>
  </si>
  <si>
    <t>0003.0008.0088.0616</t>
  </si>
  <si>
    <t>Репозитарии (рынок ценных бумаг и товарный рынок)</t>
  </si>
  <si>
    <t>0003.0008.0088.0617</t>
  </si>
  <si>
    <t>Форекс-дилеры (рынок ценных бумаг и товарный рынок)</t>
  </si>
  <si>
    <t>0003.0008.0088.0618</t>
  </si>
  <si>
    <t>Информационное обеспечение рынка ценных бумаг</t>
  </si>
  <si>
    <t>0003.0008.0088.0619</t>
  </si>
  <si>
    <t>Регулирование рынка ценных бумаг, в том числе контроль за соблюдением законодательства</t>
  </si>
  <si>
    <t>0003.0008.0088.0620</t>
  </si>
  <si>
    <t>Акционирование предприятий</t>
  </si>
  <si>
    <t>0003.0008.0089.0000</t>
  </si>
  <si>
    <t>Валютное регулирование и валютный контроль</t>
  </si>
  <si>
    <t>0003.0008.0089.0621</t>
  </si>
  <si>
    <t>Валютный рынок</t>
  </si>
  <si>
    <t>0003.0008.0089.0622</t>
  </si>
  <si>
    <t>Валютное регулирование</t>
  </si>
  <si>
    <t>0003.0008.0089.0623</t>
  </si>
  <si>
    <t>Нарушения валютного законодательства Российской Федерации и актов органов валютного регулирования</t>
  </si>
  <si>
    <t>0003.0008.0089.0624</t>
  </si>
  <si>
    <t>Валютный контроль</t>
  </si>
  <si>
    <t>0003.0008.0090.0000</t>
  </si>
  <si>
    <t>Инвестиции (за исключением иностранных и капитальных вложений)</t>
  </si>
  <si>
    <t>0003.0008.0090.0625</t>
  </si>
  <si>
    <t>Инвестиционная деятельность</t>
  </si>
  <si>
    <t>0003.0008.0091.0000</t>
  </si>
  <si>
    <t>173</t>
  </si>
  <si>
    <t>Бухгалтерский учет и финансовая отчетность</t>
  </si>
  <si>
    <t>0003.0008.0091.0626</t>
  </si>
  <si>
    <t>174</t>
  </si>
  <si>
    <t>Бухгалтерский учет. Требования к бухгалтерскому учету</t>
  </si>
  <si>
    <t>0003.0008.0092.0000</t>
  </si>
  <si>
    <t>175</t>
  </si>
  <si>
    <t>Аудиторская деятельность (за исключением экологического аудита)</t>
  </si>
  <si>
    <t>0003.0008.0092.0627</t>
  </si>
  <si>
    <t>176</t>
  </si>
  <si>
    <t>Государственное регулирование аудиторской деятельности</t>
  </si>
  <si>
    <t>0003.0008.0092.0628</t>
  </si>
  <si>
    <t>177</t>
  </si>
  <si>
    <t>Проверка деятельности хозяйствующих субъектов</t>
  </si>
  <si>
    <t>0003.0009.0000.0000</t>
  </si>
  <si>
    <t>Хозяйственная деятельность</t>
  </si>
  <si>
    <t>0003.0009.0093.0000</t>
  </si>
  <si>
    <t>180</t>
  </si>
  <si>
    <t>Промышленность</t>
  </si>
  <si>
    <t>0003.0009.0093.0629</t>
  </si>
  <si>
    <t>Стандарты, требования, системы менеджмента качества, нормативы в сфере промышленности</t>
  </si>
  <si>
    <t>0003.0009.0093.0629.0057</t>
  </si>
  <si>
    <t>добывающая промышленность</t>
  </si>
  <si>
    <t>0003.0009.0093.0629.0058</t>
  </si>
  <si>
    <t>обрабатывающая промышленность</t>
  </si>
  <si>
    <t>0003.0009.0093.0630</t>
  </si>
  <si>
    <t>Деятельность в сфере промышленности</t>
  </si>
  <si>
    <t>0003.0009.0093.0630.0057</t>
  </si>
  <si>
    <t>0003.0009.0093.0630.0058</t>
  </si>
  <si>
    <t>0003.0009.0093.0631</t>
  </si>
  <si>
    <t>Станкостроение и инвестиционное машиностроение</t>
  </si>
  <si>
    <t>0003.0009.0093.0632</t>
  </si>
  <si>
    <t>Легализация оборота продукции</t>
  </si>
  <si>
    <t>0003.0009.0093.0633</t>
  </si>
  <si>
    <t>Автомобильная промышленность</t>
  </si>
  <si>
    <t>0003.0009.0093.0634</t>
  </si>
  <si>
    <t>Железнодорожное машиностроение</t>
  </si>
  <si>
    <t>0003.0009.0093.0635</t>
  </si>
  <si>
    <t>Строительно-дорожное машиностроение</t>
  </si>
  <si>
    <t>0003.0009.0093.0636</t>
  </si>
  <si>
    <t>Судостроительная промышленность</t>
  </si>
  <si>
    <t>0003.0009.0093.0637</t>
  </si>
  <si>
    <t>Радиоэлектронная промышленность</t>
  </si>
  <si>
    <t>0003.0009.0093.0638</t>
  </si>
  <si>
    <t>Промышленность обычных вооружений</t>
  </si>
  <si>
    <t>0003.0009.0093.0639</t>
  </si>
  <si>
    <t>Авиационная промышленность</t>
  </si>
  <si>
    <t>0003.0009.0093.0640</t>
  </si>
  <si>
    <t>Фармацевтическая и медицинская промышленность</t>
  </si>
  <si>
    <t>0003.0009.0093.0641</t>
  </si>
  <si>
    <t>Химико-технологический и лесопромышленный комплекс</t>
  </si>
  <si>
    <t>0003.0009.0093.0642</t>
  </si>
  <si>
    <t>Производственная, хозяйственная и финансовая деятельность предприятий, организаций</t>
  </si>
  <si>
    <t>0003.0009.0093.0642.0057</t>
  </si>
  <si>
    <t>0003.0009.0093.0642.0058</t>
  </si>
  <si>
    <t>0003.0009.0093.0643</t>
  </si>
  <si>
    <t>Установление и утверждение границ охранной зоны газораспределительных сетей</t>
  </si>
  <si>
    <t>0003.0009.0093.0644</t>
  </si>
  <si>
    <t>Охранные зоны объектов электроэнергетики</t>
  </si>
  <si>
    <t>0003.0009.0093.0645</t>
  </si>
  <si>
    <t>Охранные зоны магистральных трубопроводов</t>
  </si>
  <si>
    <t>0003.0009.0093.0646</t>
  </si>
  <si>
    <t>Региональная промышленная политика</t>
  </si>
  <si>
    <t>0003.0009.0093.0647</t>
  </si>
  <si>
    <t>Развитие промышленности социально-значимых товаров</t>
  </si>
  <si>
    <t>0003.0009.0093.0648</t>
  </si>
  <si>
    <t>Обеспечение снабжения садоводческих некоммерческих товариществ (СНТ) электроэнергией</t>
  </si>
  <si>
    <t>0003.0009.0093.0649</t>
  </si>
  <si>
    <t>Технологическое присоединение потребителей к системам электро-, тепло-, газо-, водоснабжения</t>
  </si>
  <si>
    <t>0003.0009.0093.0650</t>
  </si>
  <si>
    <t>Правила технической эксплуатации теплостанций, теплоустановок и теплосетей</t>
  </si>
  <si>
    <t>0003.0009.0093.0651</t>
  </si>
  <si>
    <t>Электроэнергетика. Топливно-энергетический комплекс. Работа АЭС, ТЭС и ГЭС. Переход ТЭС на газ. Долги энергетикам</t>
  </si>
  <si>
    <t>0003.0009.0093.0652</t>
  </si>
  <si>
    <t>Подготовка и прохождение осенне-зимнего периода</t>
  </si>
  <si>
    <t>0003.0009.0093.0653</t>
  </si>
  <si>
    <t>Теплоэнергетика</t>
  </si>
  <si>
    <t>0003.0009.0093.0654</t>
  </si>
  <si>
    <t>Оборонно-промышленный комплекс, космос</t>
  </si>
  <si>
    <t>0003.0009.0093.0655</t>
  </si>
  <si>
    <t>Материально-техническое и информационное обеспечение промышленности</t>
  </si>
  <si>
    <t>0003.0009.0093.0656</t>
  </si>
  <si>
    <t>Создание, ликвидация и реорганизация промышленных предприятий</t>
  </si>
  <si>
    <t>0003.0009.0093.0657</t>
  </si>
  <si>
    <t>Инновационная политика, внедрение высоких технологий. Изобретательская деятельность</t>
  </si>
  <si>
    <t>0003.0009.0093.0658</t>
  </si>
  <si>
    <t>Государственный контроль в сфере промышленности</t>
  </si>
  <si>
    <t>0003.0009.0093.0659</t>
  </si>
  <si>
    <t>Государственный надзор за подъемными сооружениями</t>
  </si>
  <si>
    <t>0003.0009.0093.0660</t>
  </si>
  <si>
    <t>Горная промышленность</t>
  </si>
  <si>
    <t>0003.0009.0093.0661</t>
  </si>
  <si>
    <t>Добыча полезных ископаемых</t>
  </si>
  <si>
    <t>0003.0009.0093.0662</t>
  </si>
  <si>
    <t>Надзор за гидротехническими сооружениями</t>
  </si>
  <si>
    <t>0003.0009.0093.0663</t>
  </si>
  <si>
    <t>Эксплуатация подвесных канатных дорог</t>
  </si>
  <si>
    <t>0003.0009.0093.0664</t>
  </si>
  <si>
    <t>Оборудование, работающее под избыточным давлением</t>
  </si>
  <si>
    <t>0003.0009.0093.0665</t>
  </si>
  <si>
    <t>Угольная промышленность: подземные горные работы</t>
  </si>
  <si>
    <t>0003.0009.0093.0666</t>
  </si>
  <si>
    <t>Угольная промышленность: открытые горные работы</t>
  </si>
  <si>
    <t>0003.0009.0094.0000</t>
  </si>
  <si>
    <t>Геология. Геодезия и картография</t>
  </si>
  <si>
    <t>0003.0009.0094.0667</t>
  </si>
  <si>
    <t>Геодезия и картография</t>
  </si>
  <si>
    <t>0003.0009.0094.0668</t>
  </si>
  <si>
    <t>Работа Росреестра в федеральных округах и в субъектах Российской Федерации</t>
  </si>
  <si>
    <t>0003.0009.0094.0669</t>
  </si>
  <si>
    <t>Предоставление сведений из Единого государственного реестра недвижимости</t>
  </si>
  <si>
    <t>0003.0009.0094.0670</t>
  </si>
  <si>
    <t>Передача сведений Единого государственного реестра недвижимости в Федеральную налоговую службу</t>
  </si>
  <si>
    <t>0003.0009.0094.0671</t>
  </si>
  <si>
    <t>Нецелевое использование земельных участков</t>
  </si>
  <si>
    <t>0003.0009.0094.0672</t>
  </si>
  <si>
    <t>Деятельность кадастровых инженеров</t>
  </si>
  <si>
    <t>0003.0009.0095.0000</t>
  </si>
  <si>
    <t>Использование атомной энергии. Захоронение радиоактивных отходов и материалов (за исключением вопросов безопасности)</t>
  </si>
  <si>
    <t>0003.0009.0095.0673</t>
  </si>
  <si>
    <t>0003.0009.0096.0000</t>
  </si>
  <si>
    <t>Строительство</t>
  </si>
  <si>
    <t>0003.0009.0096.0674</t>
  </si>
  <si>
    <t>Нормативное правовое регулирование строительной деятельности</t>
  </si>
  <si>
    <t>0003.0009.0096.0675</t>
  </si>
  <si>
    <t>Выполнение государственных требований при осуществлении строительной деятельности, соблюдение СНИПов</t>
  </si>
  <si>
    <t>0003.0009.0096.0676</t>
  </si>
  <si>
    <t>Государственный контроль и надзор в области долевого строительства</t>
  </si>
  <si>
    <t>0003.0009.0096.0677</t>
  </si>
  <si>
    <t>Деятельность в сфере строительства. Сооружение зданий, объектов капитального строительства</t>
  </si>
  <si>
    <t>0003.0009.0096.0678</t>
  </si>
  <si>
    <t>Согласование строительства</t>
  </si>
  <si>
    <t>0003.0009.0096.0679</t>
  </si>
  <si>
    <t>Государственный кадастровый учет недвижимого имущества</t>
  </si>
  <si>
    <t>0003.0009.0096.0680</t>
  </si>
  <si>
    <t>Инвестиции в строительство</t>
  </si>
  <si>
    <t>0003.0009.0096.0681</t>
  </si>
  <si>
    <t>Строительные организации, застройщики</t>
  </si>
  <si>
    <t>0003.0009.0096.0682</t>
  </si>
  <si>
    <t>Жилищное строительство</t>
  </si>
  <si>
    <t>0003.0009.0096.0683</t>
  </si>
  <si>
    <t>Строительство и реконструкция объектов железнодорожного, авиа- и водного транспорта</t>
  </si>
  <si>
    <t>0003.0009.0096.0684</t>
  </si>
  <si>
    <t>Строительство и реконструкция дорог</t>
  </si>
  <si>
    <t>0003.0009.0096.0685</t>
  </si>
  <si>
    <t>Прохождение разрешительных процедур на капитальное строительство</t>
  </si>
  <si>
    <t>0003.0009.0096.0686</t>
  </si>
  <si>
    <t>Устранение строительных недоделок</t>
  </si>
  <si>
    <t>0003.0009.0097.0000</t>
  </si>
  <si>
    <t>Градостроительство и архитектура</t>
  </si>
  <si>
    <t>0003.0009.0097.0687</t>
  </si>
  <si>
    <t>Строительство объектов социальной сферы (науки, культуры, спорта, народного образования, здравоохранения, торговли)</t>
  </si>
  <si>
    <t>0003.0009.0097.0688</t>
  </si>
  <si>
    <t>Градостроительство. Архитектура и проектирование</t>
  </si>
  <si>
    <t>0003.0009.0097.0689</t>
  </si>
  <si>
    <t xml:space="preserve">Комплексное благоустройство </t>
  </si>
  <si>
    <t>0003.0009.0097.0690</t>
  </si>
  <si>
    <t>Уличное освещение</t>
  </si>
  <si>
    <t>0003.0009.0097.0691</t>
  </si>
  <si>
    <t>Организация условий мест для массового отдыха, включая обеспечение свободного доступа к водным объектам общего пользования и их береговым полосам</t>
  </si>
  <si>
    <t>0003.0009.0097.0692</t>
  </si>
  <si>
    <t xml:space="preserve">Озеленение </t>
  </si>
  <si>
    <t>0003.0009.0097.0693</t>
  </si>
  <si>
    <t>Парковки автотранспорта вне организованных автостоянок</t>
  </si>
  <si>
    <t>0003.0009.0097.0694</t>
  </si>
  <si>
    <t>Уборка снега, опавших листьев, мусора и посторонних предметов</t>
  </si>
  <si>
    <t>0003.0009.0097.0695</t>
  </si>
  <si>
    <t>Организация выгула собак</t>
  </si>
  <si>
    <t>0003.0009.0097.0696</t>
  </si>
  <si>
    <t>Водопонижение и берегоукрепление</t>
  </si>
  <si>
    <t>0003.0009.0097.0697</t>
  </si>
  <si>
    <t>Акарицидная обработка</t>
  </si>
  <si>
    <t>0003.0009.0097.0698</t>
  </si>
  <si>
    <t>Организация условий и мест для детского отдыха и досуга (детских и спортивных площадок)</t>
  </si>
  <si>
    <t>0003.0009.0097.0699</t>
  </si>
  <si>
    <t>Благоустройство и ремонт подъездных дорог, в том числе тротуаров</t>
  </si>
  <si>
    <t>0003.0009.0097.0700</t>
  </si>
  <si>
    <t>Водоснабжение поселений</t>
  </si>
  <si>
    <t>0003.0009.0097.0701</t>
  </si>
  <si>
    <t>Канализование поселений</t>
  </si>
  <si>
    <t>0003.0009.0097.0702</t>
  </si>
  <si>
    <t>Электрификация поселений</t>
  </si>
  <si>
    <t>0003.0009.0097.0703</t>
  </si>
  <si>
    <t>Газификация поселений</t>
  </si>
  <si>
    <t>0003.0009.0097.0704</t>
  </si>
  <si>
    <t>Содержание газового оборудования. Опасность взрыва</t>
  </si>
  <si>
    <t>0003.0009.0097.0705</t>
  </si>
  <si>
    <t>Технологическое присоединение объектов заявителя к газораспределительным сетям</t>
  </si>
  <si>
    <t>0003.0009.0098.0000</t>
  </si>
  <si>
    <t>Сельское хозяйство</t>
  </si>
  <si>
    <t>0003.0009.0098.0706</t>
  </si>
  <si>
    <t>Агропромышленный комплекс, аграрная политика, управление агропромышленным комплексом</t>
  </si>
  <si>
    <t>0003.0009.0098.0707</t>
  </si>
  <si>
    <t>Фермерские (крестьянские) хозяйства и аренда на селе</t>
  </si>
  <si>
    <t>0003.0009.0098.0708</t>
  </si>
  <si>
    <t>Личные подсобные хозяйства</t>
  </si>
  <si>
    <t>0003.0009.0098.0709</t>
  </si>
  <si>
    <t>Сельскохозяйственная продукция</t>
  </si>
  <si>
    <t>0003.0009.0098.0710</t>
  </si>
  <si>
    <t>Пищевая и перерабатывающая промышленность. Сельскохозяйственные кооперативы</t>
  </si>
  <si>
    <t>0003.0009.0098.0711</t>
  </si>
  <si>
    <t>Применение ядохимикатов, пестицидов</t>
  </si>
  <si>
    <t>0003.0009.0098.0712</t>
  </si>
  <si>
    <t>Коллективное садоводство и огородничество, некоммерческие садовые товарищества</t>
  </si>
  <si>
    <t>0003.0009.0098.0713</t>
  </si>
  <si>
    <t>Мелиорация</t>
  </si>
  <si>
    <t>0003.0009.0098.0714</t>
  </si>
  <si>
    <t>Охотничье хозяйство</t>
  </si>
  <si>
    <t>0003.0009.0098.0715</t>
  </si>
  <si>
    <t>Пчеловодство</t>
  </si>
  <si>
    <t>0003.0009.0098.0716</t>
  </si>
  <si>
    <t>Рыбное хозяйство. Производство рыбопродуктов и морепродуктов. Борьба с браконьерством</t>
  </si>
  <si>
    <t>0003.0009.0098.0717</t>
  </si>
  <si>
    <t>Работа ветеринарной службы</t>
  </si>
  <si>
    <t>0003.0009.0098.0718</t>
  </si>
  <si>
    <t>Нарушения в области ветеринарии</t>
  </si>
  <si>
    <t>0003.0009.0098.0719</t>
  </si>
  <si>
    <t>Государственный ветеринарный надзор. Ввоз/Вывоз/Транзит подконтрольных госветнадзору товаров. Эпизоотическое состояние</t>
  </si>
  <si>
    <t>0003.0009.0098.0720</t>
  </si>
  <si>
    <t>Государственный надзор в сфере обращения лекарственных средств для ветеринарного применения</t>
  </si>
  <si>
    <t>0003.0009.0098.0721</t>
  </si>
  <si>
    <t>Государственный карантинный фитосанитарный контроль (надзор)</t>
  </si>
  <si>
    <t>0003.0009.0098.0722</t>
  </si>
  <si>
    <t>Государственный надзор в области семеноводства, в отношении семян сельскохозяйственных растений</t>
  </si>
  <si>
    <t>0003.0009.0098.0723</t>
  </si>
  <si>
    <t>Государственный надзор в области обеспечения качества и безопасности зерна и продуктов его переработки. Государственный контроль (надзор) за соблюдением требований технического регламента Таможенного союза «О безопасности зерна»</t>
  </si>
  <si>
    <t>0003.0009.0098.0724</t>
  </si>
  <si>
    <t>Государственный земельный надзор в отношении земель сельскохозяйственного назначения. Информация о нарушениях земельного законодательства</t>
  </si>
  <si>
    <t>0003.0009.0098.0725</t>
  </si>
  <si>
    <t>Животноводство</t>
  </si>
  <si>
    <t>0003.0009.0098.0726</t>
  </si>
  <si>
    <t>Правила содержания домашних животных</t>
  </si>
  <si>
    <t>0003.0009.0098.0727</t>
  </si>
  <si>
    <t>Содержание домашних животных</t>
  </si>
  <si>
    <t>0003.0009.0098.0728</t>
  </si>
  <si>
    <t>Ненадлежащее содержание домашних животных</t>
  </si>
  <si>
    <t>0003.0009.0099.0000</t>
  </si>
  <si>
    <t>Транспорт</t>
  </si>
  <si>
    <t>0003.0009.0099.0729</t>
  </si>
  <si>
    <t>Управление транспортом. Работа руководителей транспортных организаций</t>
  </si>
  <si>
    <t>0003.0009.0099.0729.0059</t>
  </si>
  <si>
    <t>железнодорожный транспорт</t>
  </si>
  <si>
    <t>0003.0009.0099.0729.0060</t>
  </si>
  <si>
    <t>воздушный транспорт</t>
  </si>
  <si>
    <t>0003.0009.0099.0729.0061</t>
  </si>
  <si>
    <t>автомобильный транспорт</t>
  </si>
  <si>
    <t>0003.0009.0099.0729.0062</t>
  </si>
  <si>
    <t>водный транспорт</t>
  </si>
  <si>
    <t>0003.0009.0099.0729.0063</t>
  </si>
  <si>
    <t>трубопроводный транспорт</t>
  </si>
  <si>
    <t>0003.0009.0099.0730</t>
  </si>
  <si>
    <t>Государственная инспекция по маломерным судам (ГИМС)</t>
  </si>
  <si>
    <t>0003.0009.0099.0731</t>
  </si>
  <si>
    <t>Использование средств в рамках реализации «Схемы территориального планирования Российской Федерации»</t>
  </si>
  <si>
    <t>0003.0009.0099.0732</t>
  </si>
  <si>
    <t>Городской, сельский и междугородний пассажирский транспорт</t>
  </si>
  <si>
    <t>0003.0009.0099.0733</t>
  </si>
  <si>
    <t>Транспортное обслуживание населения, пассажирские перевозки</t>
  </si>
  <si>
    <t>0003.0009.0099.0733.0059</t>
  </si>
  <si>
    <t>0003.0009.0099.0733.0060</t>
  </si>
  <si>
    <t>0003.0009.0099.0733.0061</t>
  </si>
  <si>
    <t>0003.0009.0099.0733.0062</t>
  </si>
  <si>
    <t>0003.0009.0099.0734</t>
  </si>
  <si>
    <t>Регламент работы аэропорта</t>
  </si>
  <si>
    <t>0003.0009.0099.0735</t>
  </si>
  <si>
    <t>Прохождение регистрации</t>
  </si>
  <si>
    <t>0003.0009.0099.0736</t>
  </si>
  <si>
    <t>Компенсация морального и материального вреда</t>
  </si>
  <si>
    <t>0003.0009.0099.0737</t>
  </si>
  <si>
    <t>Транспортные услуги, кроме пассажирских перевозок</t>
  </si>
  <si>
    <t>0003.0009.0099.0737.0059</t>
  </si>
  <si>
    <t>0003.0009.0099.0737.0060</t>
  </si>
  <si>
    <t>0003.0009.0099.0737.0061</t>
  </si>
  <si>
    <t>0003.0009.0099.0737.0062</t>
  </si>
  <si>
    <t>0003.0009.0099.0737.0063</t>
  </si>
  <si>
    <t>0003.0009.0099.0738</t>
  </si>
  <si>
    <t>Содержание транспортной инфраструктуры</t>
  </si>
  <si>
    <t>0003.0009.0099.0739</t>
  </si>
  <si>
    <t>Строительство и ремонт мостов и гидротехнических сооружений</t>
  </si>
  <si>
    <t>0003.0009.0099.0740</t>
  </si>
  <si>
    <t>Работа спецавтохозяйства</t>
  </si>
  <si>
    <t>0003.0009.0099.0741</t>
  </si>
  <si>
    <t>О строительстве, размещении гаражей, стоянок, автопарковок</t>
  </si>
  <si>
    <t>0003.0009.0099.0742</t>
  </si>
  <si>
    <t>Эксплуатация и сохранность автомобильных дорог</t>
  </si>
  <si>
    <t>0003.0009.0099.0743</t>
  </si>
  <si>
    <t>Борьба с аварийностью. Безопасность дорожного движения</t>
  </si>
  <si>
    <t>0003.0009.0099.0744</t>
  </si>
  <si>
    <t>Дорожные знаки и дорожная разметка</t>
  </si>
  <si>
    <t>0003.0009.0099.0745</t>
  </si>
  <si>
    <t>Транспортная безопасность, в том числе наземная, подземнаяная, воздушная и надводная</t>
  </si>
  <si>
    <t>0003.0009.0099.0746</t>
  </si>
  <si>
    <t>Аккредитация юридических лиц по обеспечению транспортной безопасности</t>
  </si>
  <si>
    <t>0003.0009.0099.0747</t>
  </si>
  <si>
    <t>Эвакуация транспортных средств</t>
  </si>
  <si>
    <t>0003.0009.0099.0748</t>
  </si>
  <si>
    <t>Тарифы, сборы и льготы на транспортные услуги</t>
  </si>
  <si>
    <t>0003.0009.0099.0749</t>
  </si>
  <si>
    <t>Программа по утилизации старых автомобилей</t>
  </si>
  <si>
    <t>0003.0009.0100.0000</t>
  </si>
  <si>
    <t>Связь</t>
  </si>
  <si>
    <t>0003.0009.0100.0750</t>
  </si>
  <si>
    <t>Государственное регулирование деятельности в области связи</t>
  </si>
  <si>
    <t>0003.0009.0100.0751</t>
  </si>
  <si>
    <t>Оказание услуг по передаче данных и предоставлению доступа к информационно-телекоммуникационной сети "Интернет"</t>
  </si>
  <si>
    <t>0003.0009.0100.0752</t>
  </si>
  <si>
    <t>Социальные сети и сетевые сообщества</t>
  </si>
  <si>
    <t>0003.0009.0100.0753</t>
  </si>
  <si>
    <t>Почтово-банковские услуги (доставка пенсий и пособий, прием коммунальных платежей)</t>
  </si>
  <si>
    <t>0003.0009.0100.0754</t>
  </si>
  <si>
    <t>Оказание услуг почтовой связи</t>
  </si>
  <si>
    <t>0003.0009.0100.0755</t>
  </si>
  <si>
    <t>Государственные знаки почтовой оплаты</t>
  </si>
  <si>
    <t>0003.0009.0100.0756</t>
  </si>
  <si>
    <t>Оказание услуг телеграфной связи</t>
  </si>
  <si>
    <t>0003.0009.0100.0757</t>
  </si>
  <si>
    <t>Оказание услуг передвижной радиотелефонной связи</t>
  </si>
  <si>
    <t>0003.0009.0100.0758</t>
  </si>
  <si>
    <t>Доступ к сети местной телефонной связи</t>
  </si>
  <si>
    <t>0003.0009.0100.0759</t>
  </si>
  <si>
    <t>Трансляция обязательных общедоступных телеканалов и (или) радиоканалов</t>
  </si>
  <si>
    <t>0003.0009.0100.0760</t>
  </si>
  <si>
    <t>Качество оказания услуг связи</t>
  </si>
  <si>
    <t>0003.0009.0100.0761</t>
  </si>
  <si>
    <t>Развитие цифрового вещания</t>
  </si>
  <si>
    <t>0003.0009.0100.0762</t>
  </si>
  <si>
    <t>Инфраструктура связи</t>
  </si>
  <si>
    <t>0003.0009.0100.0763</t>
  </si>
  <si>
    <t>Тарифы на услуги связи. Оплата услуг связи</t>
  </si>
  <si>
    <t>0003.0009.0100.0764</t>
  </si>
  <si>
    <t>Правительственная связь и иные виды специальной связи. Фельдъегерская связь</t>
  </si>
  <si>
    <t>0003.0009.0100.0765</t>
  </si>
  <si>
    <t>Информационные системы органов государственной власти Российской Федерации. Официальные сайты органов государственной власти и органов местного самоуправления</t>
  </si>
  <si>
    <t>0003.0009.0101.0000</t>
  </si>
  <si>
    <t>Космическая деятельность</t>
  </si>
  <si>
    <t>0003.0009.0101.0766</t>
  </si>
  <si>
    <t>Управление в сфере космической деятельности</t>
  </si>
  <si>
    <t>0003.0009.0101.0767</t>
  </si>
  <si>
    <t>Формирование и поддержание необходимого состава орбитальной группировки космических аппаратов, обеспечивающих предоставление услуг в интересах социально-экономической сферы, науки и международного сотрудничества</t>
  </si>
  <si>
    <t>0003.0009.0102.0000</t>
  </si>
  <si>
    <t>Торговля</t>
  </si>
  <si>
    <t>0003.0009.0102.0768</t>
  </si>
  <si>
    <t>Управление в сфере торговли. Правила торговли</t>
  </si>
  <si>
    <t>0003.0009.0102.0769</t>
  </si>
  <si>
    <t>Деятельность субъектов торговли, торговые точки, организация торговли</t>
  </si>
  <si>
    <t>0003.0009.0102.0770</t>
  </si>
  <si>
    <t>Торговля товарами, купля-продажа товаров, осуществление торговой деятельности</t>
  </si>
  <si>
    <t>0003.0009.0102.0771</t>
  </si>
  <si>
    <t>Качество товаров. Защита прав потребителей</t>
  </si>
  <si>
    <t>0003.0009.0102.0772</t>
  </si>
  <si>
    <t>Продажа товаров с нарушением маркировки товаров контрольными (идентификационными) знаками</t>
  </si>
  <si>
    <t>0003.0009.0102.0773</t>
  </si>
  <si>
    <t>Нормативное правовое регулирование торговли</t>
  </si>
  <si>
    <t>0003.0009.0103.0000</t>
  </si>
  <si>
    <t>Общественное питание</t>
  </si>
  <si>
    <t>0003.0009.0103.0774</t>
  </si>
  <si>
    <t>Управление в сфере общественного питания</t>
  </si>
  <si>
    <t>0003.0009.0103.0775</t>
  </si>
  <si>
    <t>Предприятия общественного питания</t>
  </si>
  <si>
    <t>0003.0009.0104.0000</t>
  </si>
  <si>
    <t>365</t>
  </si>
  <si>
    <t>Бытовое обслуживание населения</t>
  </si>
  <si>
    <t>0003.0009.0104.0776</t>
  </si>
  <si>
    <t>Предприятия бытового обслуживания населения. Бытовые услуги</t>
  </si>
  <si>
    <t>0003.0009.0104.0777</t>
  </si>
  <si>
    <t>Тарифы и льготы на бытовое услуги</t>
  </si>
  <si>
    <t>0003.0009.0104.0778</t>
  </si>
  <si>
    <t>Ритуальные услуги</t>
  </si>
  <si>
    <t>0003.0009.0104.0779</t>
  </si>
  <si>
    <t>Содержание кладбищ и мест захоронений</t>
  </si>
  <si>
    <t>0003.0010.0000.0000</t>
  </si>
  <si>
    <t>366</t>
  </si>
  <si>
    <t>Внешнеэкономическая деятельность. Таможенное дело</t>
  </si>
  <si>
    <t>0003.0010.0105.0000</t>
  </si>
  <si>
    <t>367</t>
  </si>
  <si>
    <t>Общие положения в сфере внешнеэкономической деятельности</t>
  </si>
  <si>
    <t>0003.0010.0105.0780</t>
  </si>
  <si>
    <t>368</t>
  </si>
  <si>
    <t>Общие положения в сфере внешнеэкономической деятельности. ВТО</t>
  </si>
  <si>
    <t>0003.0010.0106.0000</t>
  </si>
  <si>
    <t>369</t>
  </si>
  <si>
    <t>Управление внешнеэкономической деятельностью</t>
  </si>
  <si>
    <t>0003.0010.0106.0781</t>
  </si>
  <si>
    <t>370</t>
  </si>
  <si>
    <t>Государственное регулирование внешнеэкономической деятельности</t>
  </si>
  <si>
    <t>0003.0010.0106.1193</t>
  </si>
  <si>
    <t>372</t>
  </si>
  <si>
    <t>0003.0010.0107.0000</t>
  </si>
  <si>
    <t>373</t>
  </si>
  <si>
    <t>Субъекты внешнеэкономических отношений</t>
  </si>
  <si>
    <t>0003.0010.0107.0782</t>
  </si>
  <si>
    <t>374</t>
  </si>
  <si>
    <t>0003.0010.0108.0000</t>
  </si>
  <si>
    <t>375</t>
  </si>
  <si>
    <t>Внешнеэкономические сделки (за исключением частного права)</t>
  </si>
  <si>
    <t>0003.0010.0108.0783</t>
  </si>
  <si>
    <t>376</t>
  </si>
  <si>
    <t>0003.0010.0109.0000</t>
  </si>
  <si>
    <t>377</t>
  </si>
  <si>
    <t>Оказание услуг (за исключением частного права)</t>
  </si>
  <si>
    <t>0003.0010.0109.0784</t>
  </si>
  <si>
    <t>378</t>
  </si>
  <si>
    <t>0003.0010.0110.0000</t>
  </si>
  <si>
    <t>379</t>
  </si>
  <si>
    <t>Иностранные инвестиции</t>
  </si>
  <si>
    <t>0003.0010.0110.0785</t>
  </si>
  <si>
    <t>380</t>
  </si>
  <si>
    <t>0003.0010.0111.0000</t>
  </si>
  <si>
    <t>381</t>
  </si>
  <si>
    <t>Свободные экономические зоны (за исключением налогов и сборов)</t>
  </si>
  <si>
    <t>0003.0010.0111.0786</t>
  </si>
  <si>
    <t>382</t>
  </si>
  <si>
    <t>0003.0010.0112.0000</t>
  </si>
  <si>
    <t>383</t>
  </si>
  <si>
    <t>Зоны свободной торговли и таможенные союзы</t>
  </si>
  <si>
    <t>0003.0010.0112.0787</t>
  </si>
  <si>
    <t>385</t>
  </si>
  <si>
    <t>0003.0010.0113.0000</t>
  </si>
  <si>
    <t>386</t>
  </si>
  <si>
    <t>Расчеты при осуществлении внешнеэкономической деятельности (за исключением частного права и банковской сферы)</t>
  </si>
  <si>
    <t>0003.0010.0113.0788</t>
  </si>
  <si>
    <t>387</t>
  </si>
  <si>
    <t>0003.0010.0114.0000</t>
  </si>
  <si>
    <t>388</t>
  </si>
  <si>
    <t>Гуманитарная и техническая помощь в сфере внешнеэкономической деятельности</t>
  </si>
  <si>
    <t>0003.0010.0114.0789</t>
  </si>
  <si>
    <t>389</t>
  </si>
  <si>
    <t>0003.0010.0115.0000</t>
  </si>
  <si>
    <t>390</t>
  </si>
  <si>
    <t>Международные выставки, торги, аукционы, ярмарки</t>
  </si>
  <si>
    <t>0003.0010.0115.0790</t>
  </si>
  <si>
    <t>391</t>
  </si>
  <si>
    <t>0003.0010.0116.0000</t>
  </si>
  <si>
    <t>392</t>
  </si>
  <si>
    <t>Таможенно-тарифное регулирование</t>
  </si>
  <si>
    <t>0003.0010.0116.0791</t>
  </si>
  <si>
    <t>393</t>
  </si>
  <si>
    <t>0003.0010.0116.0792</t>
  </si>
  <si>
    <t>394</t>
  </si>
  <si>
    <t>Ввозные таможенные пошлины</t>
  </si>
  <si>
    <t>0003.0010.0116.0793</t>
  </si>
  <si>
    <t>395</t>
  </si>
  <si>
    <t>Вывозные таможенные пошлины</t>
  </si>
  <si>
    <t>0003.0010.0116.0794</t>
  </si>
  <si>
    <t>Утилизационный сбор</t>
  </si>
  <si>
    <t>0003.0010.0116.0795</t>
  </si>
  <si>
    <t>Автомобильный транспорт (осуществление международных перевозок с применением книжек МДП)</t>
  </si>
  <si>
    <t>0003.0010.0117.0000</t>
  </si>
  <si>
    <t>396</t>
  </si>
  <si>
    <t>Нетарифные ограничения в сфере внешнеэкономической деятельности</t>
  </si>
  <si>
    <t>0003.0010.0117.0796</t>
  </si>
  <si>
    <t>397</t>
  </si>
  <si>
    <t>Лицензирование, квотирование</t>
  </si>
  <si>
    <t>0003.0010.0118.0000</t>
  </si>
  <si>
    <t>398</t>
  </si>
  <si>
    <t>Государственные меры по защите национальной экономики в сфере внешнеэкономической деятельности</t>
  </si>
  <si>
    <t>0003.0010.0118.0797</t>
  </si>
  <si>
    <t>399</t>
  </si>
  <si>
    <t>0003.0010.0119.0000</t>
  </si>
  <si>
    <t>400</t>
  </si>
  <si>
    <t>Запреты на ввоз и вывоз в сфере внешнеэкономической деятельности</t>
  </si>
  <si>
    <t>0003.0010.0119.1203</t>
  </si>
  <si>
    <t>401</t>
  </si>
  <si>
    <t>Ограничения и запреты на ввоз и вывоз в сфере внешнеэкономической деятельности</t>
  </si>
  <si>
    <t>0003.0010.0119.0799</t>
  </si>
  <si>
    <t>Ввоз в Российскую Федерацию транспортных средств, валюты, культурных ценностей, иных предметов и товаров</t>
  </si>
  <si>
    <t>0003.0010.0119.0800</t>
  </si>
  <si>
    <t>Вывоз из Российской Федерации транспортных средств, валюты, культурных ценностей, иных предметов и товаров</t>
  </si>
  <si>
    <t>0003.0010.0120.0000</t>
  </si>
  <si>
    <t>402</t>
  </si>
  <si>
    <t>Применение косвенных (внутренних) налогов при экспорте и импорте (за исключением федеральных налогов и сборов)</t>
  </si>
  <si>
    <t>0003.0010.0120.0801</t>
  </si>
  <si>
    <t>403</t>
  </si>
  <si>
    <t>Применение косвенных (внутренних) налогов при экспорте и импорте</t>
  </si>
  <si>
    <t>0003.0010.0121.0000</t>
  </si>
  <si>
    <t>404</t>
  </si>
  <si>
    <t>Таможенное дело (за исключением международного экономического сотрудничества)</t>
  </si>
  <si>
    <t>0003.0010.0121.0802</t>
  </si>
  <si>
    <t>405</t>
  </si>
  <si>
    <t>Таможенное регулирование и таможенное дело</t>
  </si>
  <si>
    <t>0003.0010.0121.0803</t>
  </si>
  <si>
    <t>406</t>
  </si>
  <si>
    <t>Таможенная политика государства</t>
  </si>
  <si>
    <t>0003.0010.0121.0804</t>
  </si>
  <si>
    <t>407</t>
  </si>
  <si>
    <t>Совершенствование таможенного администрирования</t>
  </si>
  <si>
    <t>0003.0010.0121.0805</t>
  </si>
  <si>
    <t>408</t>
  </si>
  <si>
    <t>Оценка и (или) критика таможенной политики государства</t>
  </si>
  <si>
    <t>0003.0010.0121.0806</t>
  </si>
  <si>
    <t>409</t>
  </si>
  <si>
    <t>Таможенная инфраструктура</t>
  </si>
  <si>
    <t>0003.0010.0121.0807</t>
  </si>
  <si>
    <t>410</t>
  </si>
  <si>
    <t>Деятельность ФТС России, его подразделений на местах</t>
  </si>
  <si>
    <t>0003.0010.0121.0808</t>
  </si>
  <si>
    <t>411</t>
  </si>
  <si>
    <t>Предложения по совершенствованию деятельности таможенных органов</t>
  </si>
  <si>
    <t>0003.0010.0121.0809</t>
  </si>
  <si>
    <t>412</t>
  </si>
  <si>
    <t>Обжалование решений, действий (бездействия) таможенных органов и их должностных лиц</t>
  </si>
  <si>
    <t>0003.0010.0121.0810</t>
  </si>
  <si>
    <t>413</t>
  </si>
  <si>
    <t>Таможенные платежи</t>
  </si>
  <si>
    <t>0003.0010.0121.0811</t>
  </si>
  <si>
    <t>414</t>
  </si>
  <si>
    <t>Начисление таможенных платежей</t>
  </si>
  <si>
    <t>0003.0010.0121.0812</t>
  </si>
  <si>
    <t>415</t>
  </si>
  <si>
    <t>Зачисление таможенных платежей</t>
  </si>
  <si>
    <t>0003.0010.0121.0813</t>
  </si>
  <si>
    <t>416</t>
  </si>
  <si>
    <t>Возврат таможенных платежей</t>
  </si>
  <si>
    <t>0003.0010.0121.0814</t>
  </si>
  <si>
    <t>417</t>
  </si>
  <si>
    <t>Таможенный контроль</t>
  </si>
  <si>
    <t>0003.0010.0121.0815</t>
  </si>
  <si>
    <t>Запреты на ввоз и вывоз товаров и транспортных средств</t>
  </si>
  <si>
    <t>0003.0010.0121.0816</t>
  </si>
  <si>
    <t>Нарушения таможенных правил</t>
  </si>
  <si>
    <t>0003.0010.0121.0817</t>
  </si>
  <si>
    <t>Ответственность за нарушение таможенных правил</t>
  </si>
  <si>
    <t>0003.0010.0121.0818</t>
  </si>
  <si>
    <t>Таможенные процедуры</t>
  </si>
  <si>
    <t>0003.0010.0121.0819</t>
  </si>
  <si>
    <t>Документы, необходимые участникам внешнеэкономической деятельности</t>
  </si>
  <si>
    <t>0003.0010.0121.0820</t>
  </si>
  <si>
    <t>Пересылка товаров в МПО (международных почтовых отправлениях)</t>
  </si>
  <si>
    <t>0003.0010.0121.0821</t>
  </si>
  <si>
    <t>Получение и (или) отправка багажа</t>
  </si>
  <si>
    <t>0003.0010.0121.0822</t>
  </si>
  <si>
    <t>Возврат задержанных товаров</t>
  </si>
  <si>
    <t>0003.0010.0121.0823</t>
  </si>
  <si>
    <t>Классификация товаров по ТН ВЭД ЕАЭС (товарная номенклатура внешнеэкономической деятельности ЕАЭС)</t>
  </si>
  <si>
    <t>0003.0010.0121.0824</t>
  </si>
  <si>
    <t>Таможенная стоимость товаров</t>
  </si>
  <si>
    <t>0003.0010.0121.0825</t>
  </si>
  <si>
    <t>Таможенная статистика</t>
  </si>
  <si>
    <t>0003.0010.0121.0826</t>
  </si>
  <si>
    <t>Административные взыскания за нарушение таможенного законодательства, выносимые ФТС России</t>
  </si>
  <si>
    <t>0003.0010.0121.0827</t>
  </si>
  <si>
    <t>Иные меры административного принуждения за нарушение таможенного законодательства, выносимые ФТС России</t>
  </si>
  <si>
    <t>0003.0011.0000.0000</t>
  </si>
  <si>
    <t>418</t>
  </si>
  <si>
    <t>Природные ресурсы и охрана окружающей природной среды</t>
  </si>
  <si>
    <t>0003.0011.0122.0000</t>
  </si>
  <si>
    <t>419</t>
  </si>
  <si>
    <t>Общие вопросы охраны окружающей природной среды (за исключением международного сотрудничества)</t>
  </si>
  <si>
    <t>0003.0011.0122.0828</t>
  </si>
  <si>
    <t>420</t>
  </si>
  <si>
    <t>Законодательство в области охраны окружающей среды</t>
  </si>
  <si>
    <t>0003.0011.0122.0829</t>
  </si>
  <si>
    <t>421</t>
  </si>
  <si>
    <t>Основы управления в области охраны окружающей среды</t>
  </si>
  <si>
    <t>0003.0011.0122.0830</t>
  </si>
  <si>
    <t>422</t>
  </si>
  <si>
    <t>Требования в области охраны окружающей среды при осуществлении хозяйственной и иной деятельности</t>
  </si>
  <si>
    <t>0003.0011.0122.0831</t>
  </si>
  <si>
    <t>423</t>
  </si>
  <si>
    <t>Создание н ликвидация пожарных частей</t>
  </si>
  <si>
    <t>0003.0011.0122.0832</t>
  </si>
  <si>
    <t>424</t>
  </si>
  <si>
    <t>Оценка воздействия на окружающую среду и экологическая экспертиза. Экологический контроль, надзор</t>
  </si>
  <si>
    <t>0003.0011.0122.0833</t>
  </si>
  <si>
    <t>425</t>
  </si>
  <si>
    <t>Экологическая безопасность</t>
  </si>
  <si>
    <t>0003.0011.0122.0834</t>
  </si>
  <si>
    <t>426</t>
  </si>
  <si>
    <t>Загрязнение окружающей среды, сбросы, выбросы, отходы</t>
  </si>
  <si>
    <t>0003.0011.0122.0835</t>
  </si>
  <si>
    <t>427</t>
  </si>
  <si>
    <t>Геология и использование природных ресурсов</t>
  </si>
  <si>
    <t>0003.0011.0122.0836</t>
  </si>
  <si>
    <t>428</t>
  </si>
  <si>
    <t>Ликвидация последствий стихийных бедствий и чрезвычайных происшествий</t>
  </si>
  <si>
    <t>0003.0011.0122.0837</t>
  </si>
  <si>
    <t>429</t>
  </si>
  <si>
    <t>Особо охраняемые природные территории</t>
  </si>
  <si>
    <t>0003.0011.0122.0838</t>
  </si>
  <si>
    <t>430</t>
  </si>
  <si>
    <t>Транспортировка, переработка и хранение опасных отходов</t>
  </si>
  <si>
    <t>0003.0011.0122.0839</t>
  </si>
  <si>
    <t>431</t>
  </si>
  <si>
    <t>Переработка вторичного сырья и бытовых отходов. Полигоны бытовых отходов</t>
  </si>
  <si>
    <t>0003.0011.0122.0840</t>
  </si>
  <si>
    <t>432</t>
  </si>
  <si>
    <t>Предупреждение чрезвычайных ситуаций природного и техногенного характера, преодоление последствий</t>
  </si>
  <si>
    <t>0003.0011.0122.0841</t>
  </si>
  <si>
    <t>433</t>
  </si>
  <si>
    <t>СМС-оповещение о возможных чрезвычайных ситуациях природного и техногенного характера</t>
  </si>
  <si>
    <t>0003.0011.0123.0000</t>
  </si>
  <si>
    <t>Использование и охрана земель (за исключением международного сотрудничества)</t>
  </si>
  <si>
    <t>0003.0011.0123.0842</t>
  </si>
  <si>
    <t>Полномочия государственных органов и органов местного самоуправления в области земельных отношений, в том числе связанные с "дальневосточным гектаром"</t>
  </si>
  <si>
    <t>0003.0011.0123.0843</t>
  </si>
  <si>
    <t>Государственный земельный надзор</t>
  </si>
  <si>
    <t>0003.0011.0123.0844</t>
  </si>
  <si>
    <t>Государственный мониторинг земель. Землеустройство. Установление (изменение) границ земельных участков. Резервирование земель для государственных и муниципальных нужд</t>
  </si>
  <si>
    <t>0003.0011.0123.0845</t>
  </si>
  <si>
    <t>Защита прав на землю и рассмотрение земельных споров</t>
  </si>
  <si>
    <t>0003.0011.0123.0846</t>
  </si>
  <si>
    <t>Приватизация земельных участков</t>
  </si>
  <si>
    <t>0003.0011.0123.0847</t>
  </si>
  <si>
    <t>Образование земельных участков (образование, раздел, выдел, объединение земельных участков). Возникновение прав на землю</t>
  </si>
  <si>
    <t>0003.0011.0123.0848</t>
  </si>
  <si>
    <t>Прекращение права собственности, процедура изъятия земельных участков, находящихся в собственности</t>
  </si>
  <si>
    <t>0003.0011.0123.0849</t>
  </si>
  <si>
    <t>Выделение земельных участков для индивидуального жилищного строительства</t>
  </si>
  <si>
    <t>0003.0011.0123.0850</t>
  </si>
  <si>
    <t>Арендные отношения в области землепользования</t>
  </si>
  <si>
    <t>0003.0011.0123.0851</t>
  </si>
  <si>
    <t>Нецелевое использование земель сельхозназначения</t>
  </si>
  <si>
    <t>0003.0011.0123.0852</t>
  </si>
  <si>
    <t>Изъятие земельных участков для государственных и муниципальных нужд</t>
  </si>
  <si>
    <t>0003.0011.0124.0000</t>
  </si>
  <si>
    <t>Использование и охрана недр (за исключением международного сотрудничества)</t>
  </si>
  <si>
    <t>0003.0011.0124.0853</t>
  </si>
  <si>
    <t>Использование и охрана недр</t>
  </si>
  <si>
    <t>0003.0011.0125.0000</t>
  </si>
  <si>
    <t>Использование и охрана вод (за исключением международного сотрудничества)</t>
  </si>
  <si>
    <t>0003.0011.0125.0854</t>
  </si>
  <si>
    <t>Охрана и использование водных ресурсов</t>
  </si>
  <si>
    <t>0003.0011.0125.0855</t>
  </si>
  <si>
    <t>Нарушение режима водоохранных зон водных объектов</t>
  </si>
  <si>
    <t>0003.0011.0125.0856</t>
  </si>
  <si>
    <t>Ограничение свободного доступа к водному объекту</t>
  </si>
  <si>
    <t>0003.0011.0125.0857</t>
  </si>
  <si>
    <t>Очистные сооружения</t>
  </si>
  <si>
    <t>0003.0011.0125.0858</t>
  </si>
  <si>
    <t>Водное хозяйство и экология</t>
  </si>
  <si>
    <t>0003.0011.0126.0000</t>
  </si>
  <si>
    <t>Использование, охрана, защита и воспроизводство лесов (за исключением международного сотрудничества)</t>
  </si>
  <si>
    <t>0003.0011.0126.0859</t>
  </si>
  <si>
    <t>Лесное законодательство</t>
  </si>
  <si>
    <t>0003.0011.0126.0860</t>
  </si>
  <si>
    <t>Использование лесов</t>
  </si>
  <si>
    <t>0003.0011.0126.0861</t>
  </si>
  <si>
    <t>Охрана и защита лесов</t>
  </si>
  <si>
    <t>0003.0011.0126.0862</t>
  </si>
  <si>
    <t>Земли лесного фонда</t>
  </si>
  <si>
    <t>0003.0011.0126.0863</t>
  </si>
  <si>
    <t>Инвентаризация лесов, лесоустройство и лесной реестр</t>
  </si>
  <si>
    <t>0003.0011.0126.0864</t>
  </si>
  <si>
    <t>Воспроизводство лесов</t>
  </si>
  <si>
    <t>0003.0011.0127.0000</t>
  </si>
  <si>
    <t>Охрана и использование животного мира (за исключением международного сотрудничества)</t>
  </si>
  <si>
    <t>0003.0011.0127.0865</t>
  </si>
  <si>
    <t>Гуманное отношение к животным. Создание приютов для животных</t>
  </si>
  <si>
    <t>0003.0011.0127.0866</t>
  </si>
  <si>
    <t>Отлов животных</t>
  </si>
  <si>
    <t>0003.0011.0127.0867</t>
  </si>
  <si>
    <t>Содержание животных</t>
  </si>
  <si>
    <t>0003.0011.0127.0868</t>
  </si>
  <si>
    <t>Регулирование численности животных</t>
  </si>
  <si>
    <t>0003.0011.0127.0869</t>
  </si>
  <si>
    <t>Причинение вреда здоровью вследствие нападения животных</t>
  </si>
  <si>
    <t>0003.0011.0127.0870</t>
  </si>
  <si>
    <t>Угроза жителям населенных пунктов со стороны животных</t>
  </si>
  <si>
    <t>0003.0011.0127.0871</t>
  </si>
  <si>
    <t>Охрана объектов животного мира и среды их обитания</t>
  </si>
  <si>
    <t>0003.0011.0127.0872</t>
  </si>
  <si>
    <t>Пользование животным миром, охота, рыболовство, аквакультура</t>
  </si>
  <si>
    <t>0003.0011.0128.0000</t>
  </si>
  <si>
    <t>Использование и охрана природных ресурсов континентального шельфа (за исключением международного сотрудничества)</t>
  </si>
  <si>
    <t>0003.0011.0128.0873</t>
  </si>
  <si>
    <t>0003.0011.0129.0000</t>
  </si>
  <si>
    <t>Использование и охрана природных ресурсов исключительной экономической зоны (за исключением международного сотрудничества)</t>
  </si>
  <si>
    <t>0003.0011.0129.0874</t>
  </si>
  <si>
    <t>0003.0011.0130.0000</t>
  </si>
  <si>
    <t>Охрана атмосферного воздуха (за исключением международного сотрудничества)</t>
  </si>
  <si>
    <t>0003.0011.0130.0875</t>
  </si>
  <si>
    <t>0003.0011.0131.0000</t>
  </si>
  <si>
    <t>Гидрометеорология</t>
  </si>
  <si>
    <t>0003.0011.0131.0876</t>
  </si>
  <si>
    <t>0003.0012.0000.0000</t>
  </si>
  <si>
    <t>Информация и информатизация</t>
  </si>
  <si>
    <t>0003.0012.0132.0000</t>
  </si>
  <si>
    <t>Общие положения в сфере информации и информатизации</t>
  </si>
  <si>
    <t>0003.0012.0132.0877</t>
  </si>
  <si>
    <t>Оказание услуг в электронном виде</t>
  </si>
  <si>
    <t>0003.0012.0133.0000</t>
  </si>
  <si>
    <t>Управление в сфере информации и информатизации</t>
  </si>
  <si>
    <t>0003.0012.0133.0878</t>
  </si>
  <si>
    <t>Государственное регулирование в сфере формирования и использования информационных ресурсов (создание, сбор, обработка, накопление, хранение, поиск, распространение и предоставление потребителю документированной информации)</t>
  </si>
  <si>
    <t>0003.0012.0133.0879</t>
  </si>
  <si>
    <t>487</t>
  </si>
  <si>
    <t>Электронное правительство</t>
  </si>
  <si>
    <t>0003.0012.0134.0000</t>
  </si>
  <si>
    <t>489</t>
  </si>
  <si>
    <t>Информационные ресурсы. Пользование информационными ресурсами</t>
  </si>
  <si>
    <t>0003.0012.0134.0461</t>
  </si>
  <si>
    <t>490</t>
  </si>
  <si>
    <t>Архивный фонд. Архивы. Структура архивов</t>
  </si>
  <si>
    <t>0003.0012.0134.0816</t>
  </si>
  <si>
    <t>491</t>
  </si>
  <si>
    <t>Запросы архивных данных</t>
  </si>
  <si>
    <t>0003.0012.0135.0000</t>
  </si>
  <si>
    <t>Информатизация. Информационные системы, технологии и средства их обеспечения</t>
  </si>
  <si>
    <t>0003.0012.0135.0882</t>
  </si>
  <si>
    <t>0003.0012.0136.0000</t>
  </si>
  <si>
    <t>Средства массовой информации</t>
  </si>
  <si>
    <t>0003.0012.0136.0883</t>
  </si>
  <si>
    <t>Распространение массовой информации</t>
  </si>
  <si>
    <t>0003.0012.0136.0884</t>
  </si>
  <si>
    <t>Отношения средств массовой информации с гражданами и организациями</t>
  </si>
  <si>
    <t>0003.0012.0137.0000</t>
  </si>
  <si>
    <t>Реклама (за исключением рекламы в СМИ)</t>
  </si>
  <si>
    <t>0003.0012.0137.0885</t>
  </si>
  <si>
    <t>0003.0012.0138.0000</t>
  </si>
  <si>
    <t>Информационная безопасность. Защита информации и прав субъектов в области информационных процессов и информатизации (за исключением информационной безопасности общества)</t>
  </si>
  <si>
    <t>0003.0012.0138.0886</t>
  </si>
  <si>
    <t>500</t>
  </si>
  <si>
    <t>Защита информации, прав субъектов, участвующих в информационных процессах и информатизация. Персональные данные граждан</t>
  </si>
  <si>
    <t>0004.0000.0000.0000</t>
  </si>
  <si>
    <t>Оборона, безопасность, законность</t>
  </si>
  <si>
    <t>0004.0015.0000.0000</t>
  </si>
  <si>
    <t>Оборона</t>
  </si>
  <si>
    <t>0004.0015.0146.0000</t>
  </si>
  <si>
    <t>Общие положения в сфере обороны</t>
  </si>
  <si>
    <t>0004.0015.0146.0887</t>
  </si>
  <si>
    <t>0004.0015.0147.0000</t>
  </si>
  <si>
    <t>Вооруженные Силы Российской Федерации, другие войска, воинские формирования и органы, привлекаемые к выполнению задач в области обороны</t>
  </si>
  <si>
    <t>0004.0015.0147.0888</t>
  </si>
  <si>
    <t>Вооруженные Силы Российской Федерации и их предназначение (реформирование, модернизация)</t>
  </si>
  <si>
    <t>0004.0015.0147.0889</t>
  </si>
  <si>
    <t>Символика видов (родов войск) Вооруженных Сил Российской Федерации, других войск</t>
  </si>
  <si>
    <t>0004.0015.0147.0889.0064</t>
  </si>
  <si>
    <t>Минобороны России</t>
  </si>
  <si>
    <t>0004.0015.0147.0889.0065</t>
  </si>
  <si>
    <t>МЧС России</t>
  </si>
  <si>
    <t>0004.0015.0147.0889.0066</t>
  </si>
  <si>
    <t>ФСБ России, в том числе Пограничная служба</t>
  </si>
  <si>
    <t>0004.0015.0147.0889.0067</t>
  </si>
  <si>
    <t>ФСО России</t>
  </si>
  <si>
    <t>0004.0015.0147.0889.0068</t>
  </si>
  <si>
    <t>СВР России</t>
  </si>
  <si>
    <t>0004.0015.0147.0889.0069</t>
  </si>
  <si>
    <t>Росгвардия</t>
  </si>
  <si>
    <t>0004.0015.0147.0889.0070</t>
  </si>
  <si>
    <t>СК России</t>
  </si>
  <si>
    <t>0004.0015.0147.0889.0071</t>
  </si>
  <si>
    <t>иные войска и органы</t>
  </si>
  <si>
    <t>0004.0015.0147.0890</t>
  </si>
  <si>
    <t>Несанкционированное использование символики федерального органа исполнительной власти</t>
  </si>
  <si>
    <t>0004.0015.0147.0891</t>
  </si>
  <si>
    <t>Оперативное использование формирований Вооруженных Сил Российской Федерации за пределами территорий Российской Федерации</t>
  </si>
  <si>
    <t>0004.0015.0147.0892</t>
  </si>
  <si>
    <t>Содержание и обслуживание защитных сооружений гражданской обороны и противорадиационных укрытий (ЗCГО и ПРУ)</t>
  </si>
  <si>
    <t>0004.0015.0147.0893</t>
  </si>
  <si>
    <t>Комплектование Вооруженных Сил Российской Федерации личным составом</t>
  </si>
  <si>
    <t>0004.0015.0147.0894</t>
  </si>
  <si>
    <t>Руководство и управление Вооруженными Силами Российской Федерации</t>
  </si>
  <si>
    <t>0004.0015.0147.0895</t>
  </si>
  <si>
    <t>Дислокация Вооруженных Сил Российской Федерации</t>
  </si>
  <si>
    <t>0004.0015.0148.0000</t>
  </si>
  <si>
    <t>Состояние войны. Военное положение. Мобилизация. Гражданская оборона. Территориальная оборона</t>
  </si>
  <si>
    <t>0004.0015.0148.0896</t>
  </si>
  <si>
    <t>Гражданская оборона, территориальная оборона</t>
  </si>
  <si>
    <t>0004.0015.0148.0897</t>
  </si>
  <si>
    <t>Состояние войны. Военное положение</t>
  </si>
  <si>
    <t>0004.0015.0148.0898</t>
  </si>
  <si>
    <t>Мобилизация</t>
  </si>
  <si>
    <t>0004.0015.0149.0000</t>
  </si>
  <si>
    <t>Кадры Вооруженных Сил Российской Федерации, других войск</t>
  </si>
  <si>
    <t>0004.0015.0149.0899</t>
  </si>
  <si>
    <t>Подготовка военных кадров</t>
  </si>
  <si>
    <t>0004.0015.0149.0900</t>
  </si>
  <si>
    <t>Обучение в гражданских учебных заведениях в период прохождения военной службы по контракту, переподготовки в связи с предстоящим увольнением</t>
  </si>
  <si>
    <t>0004.0015.0149.0901</t>
  </si>
  <si>
    <t>Работа военных учебных заведений</t>
  </si>
  <si>
    <t>0004.0015.0149.0902</t>
  </si>
  <si>
    <t>Присвоение воинских званий, переводы по службе</t>
  </si>
  <si>
    <t>0004.0015.0149.0902.0064</t>
  </si>
  <si>
    <t>0004.0015.0149.0902.0065</t>
  </si>
  <si>
    <t>0004.0015.0149.0902.0066</t>
  </si>
  <si>
    <t>0004.0015.0149.0902.0067</t>
  </si>
  <si>
    <t>0004.0015.0149.0902.0068</t>
  </si>
  <si>
    <t>0004.0015.0149.0902.0069</t>
  </si>
  <si>
    <t>0004.0015.0149.0902.0070</t>
  </si>
  <si>
    <t>0004.0015.0149.0902.0071</t>
  </si>
  <si>
    <t>0004.0015.0149.0903</t>
  </si>
  <si>
    <t>Восстановление военнослужащих в кадрах Вооруженных Сил Российской Федерации, других войск и органов</t>
  </si>
  <si>
    <t>0004.0015.0149.0903.0064</t>
  </si>
  <si>
    <t>0004.0015.0149.0903.0065</t>
  </si>
  <si>
    <t>0004.0015.0149.0903.0066</t>
  </si>
  <si>
    <t>0004.0015.0149.0903.0067</t>
  </si>
  <si>
    <t>0004.0015.0149.0903.0068</t>
  </si>
  <si>
    <t>0004.0015.0149.0903.0069</t>
  </si>
  <si>
    <t>0004.0015.0149.0903.0070</t>
  </si>
  <si>
    <t>0004.0015.0149.0903.0071</t>
  </si>
  <si>
    <t>0004.0015.0150.0000</t>
  </si>
  <si>
    <t>Гражданский персонал Вооруженных Сил Российской Федерации, других войск</t>
  </si>
  <si>
    <t>0004.0015.0150.0904</t>
  </si>
  <si>
    <t>Служащие гражданского персонала Вооруженных Сил Российской Федерации</t>
  </si>
  <si>
    <t>0004.0015.0150.0905</t>
  </si>
  <si>
    <t>Заработная плата гражданского персонала</t>
  </si>
  <si>
    <t>0004.0015.0150.0906</t>
  </si>
  <si>
    <t>Медицинское обслуживание гражданского персонала Министерства обороны Российской Федерации</t>
  </si>
  <si>
    <t>0004.0015.0150.0907</t>
  </si>
  <si>
    <t>Санаторно-курортное обслуживание гражданского персонала Министерства обороны Российской Федерации</t>
  </si>
  <si>
    <t>0004.0015.0151.0000</t>
  </si>
  <si>
    <t>Вооружение и военная техника</t>
  </si>
  <si>
    <t>0004.0015.0151.0908</t>
  </si>
  <si>
    <t>0004.0015.0152.0000</t>
  </si>
  <si>
    <t>Вопросы обеспечения Вооруженных Сил Российской Федерации, других войск</t>
  </si>
  <si>
    <t>0004.0015.0152.0909</t>
  </si>
  <si>
    <t>Финансовое обеспечение Вооруженных Сил Российской Федерации, других войск и органов</t>
  </si>
  <si>
    <t>0004.0015.0152.0910</t>
  </si>
  <si>
    <t>Военные архивы. Получение сведений и документов из архивов, поиск погибших и подтверждение участия в Великой Отечественной войне</t>
  </si>
  <si>
    <t>0004.0015.0152.0911</t>
  </si>
  <si>
    <t>Архивные справки о трудовом стаже и заработной плате</t>
  </si>
  <si>
    <t>0004.0015.0152.0912</t>
  </si>
  <si>
    <t>Поиск награды. Подтверждение награждения</t>
  </si>
  <si>
    <t>0004.0015.0152.0913</t>
  </si>
  <si>
    <t>Имущественные отношения Вооруженных Сил Российской Федерации, других войск и органов</t>
  </si>
  <si>
    <t>0004.0015.0152.0914</t>
  </si>
  <si>
    <t>Аренда земельных участков Минобороны России, предоставление земельных участков в безвозмездное пользование</t>
  </si>
  <si>
    <t>0004.0015.0152.0915</t>
  </si>
  <si>
    <t>Материально-техническое обеспечение Вооруженных Сил Российской Федерации, других войск и органов</t>
  </si>
  <si>
    <t>0004.0015.0152.0916</t>
  </si>
  <si>
    <t>Материально-бытовое обеспечение военнослужащих по призыву</t>
  </si>
  <si>
    <t>0004.0015.0152.0917</t>
  </si>
  <si>
    <t>Материально-бытовое обеспечение военнослужащих по контракту</t>
  </si>
  <si>
    <t>0004.0015.0152.0918</t>
  </si>
  <si>
    <t>Вопросы обустройства войск и обеспечения бытовыми услугами, торгово-бытовое обслуживание</t>
  </si>
  <si>
    <t>0004.0015.0152.0919</t>
  </si>
  <si>
    <t>Закрытые военные городки (в т.ч. проживание населения, неудовлетворительные условия проживания). Определение статуса закрытого военного городка (ЗВГ)</t>
  </si>
  <si>
    <t>0004.0015.0153.0000</t>
  </si>
  <si>
    <t>Военная наука</t>
  </si>
  <si>
    <t>0004.0015.0153.0920</t>
  </si>
  <si>
    <t>Военная наука (теоретические и прикладные аспекты, военная история)</t>
  </si>
  <si>
    <t>0004.0015.0153.0921</t>
  </si>
  <si>
    <t>Суворовские училища. Кадетские корпуса, пансионы</t>
  </si>
  <si>
    <t>0004.0015.0153.0922</t>
  </si>
  <si>
    <t>Высшие военные образовательные учреждения Минобороны России</t>
  </si>
  <si>
    <t>0004.0015.0153.0923</t>
  </si>
  <si>
    <t>Дошкольные образовательные учреждения Минобороны России</t>
  </si>
  <si>
    <t>0004.0015.0154.0000</t>
  </si>
  <si>
    <t>Воинская обязанность</t>
  </si>
  <si>
    <t>0004.0015.0154.0924</t>
  </si>
  <si>
    <t>Воинская обязанность граждан Российской Федерации, призыв на военную службу</t>
  </si>
  <si>
    <t>0004.0015.0154.0925</t>
  </si>
  <si>
    <t>Работа военных комиссариатов</t>
  </si>
  <si>
    <t>0004.0015.0154.0926</t>
  </si>
  <si>
    <t>Работа призывных комиссий</t>
  </si>
  <si>
    <t>0004.0015.0154.0927</t>
  </si>
  <si>
    <t>Порядок призыва</t>
  </si>
  <si>
    <t>0004.0015.0154.0928</t>
  </si>
  <si>
    <t>Отсрочка от призыва</t>
  </si>
  <si>
    <t>0004.0015.0155.0000</t>
  </si>
  <si>
    <t>Военная служба</t>
  </si>
  <si>
    <t>0004.0015.0155.0929</t>
  </si>
  <si>
    <t>Повышение престижа военной службы</t>
  </si>
  <si>
    <t>0004.0015.0155.0930</t>
  </si>
  <si>
    <t>Прохождение военной службы по призыву, принятие военной присяги, увольнение с военной службы, в том числе досрочное</t>
  </si>
  <si>
    <t>0004.0015.0155.0931</t>
  </si>
  <si>
    <t>Прохождение военной службы по контракту, продление контракта, увольнение с военной службы, в том числе досрочное</t>
  </si>
  <si>
    <t>0004.0015.0155.0931.0064</t>
  </si>
  <si>
    <t>0004.0015.0155.0931.0065</t>
  </si>
  <si>
    <t>0004.0015.0155.0931.0066</t>
  </si>
  <si>
    <t>0004.0015.0155.0931.0067</t>
  </si>
  <si>
    <t>0004.0015.0155.0931.0068</t>
  </si>
  <si>
    <t>0004.0015.0155.0931.0069</t>
  </si>
  <si>
    <t>0004.0015.0155.0931.0070</t>
  </si>
  <si>
    <t>0004.0015.0155.0931.0071</t>
  </si>
  <si>
    <t>0004.0015.0155.0932</t>
  </si>
  <si>
    <t>Поступление на военную службу по контракту, заключение контракта</t>
  </si>
  <si>
    <t>0004.0015.0155.0932.0064</t>
  </si>
  <si>
    <t>0004.0015.0155.0932.0065</t>
  </si>
  <si>
    <t>0004.0015.0155.0932.0066</t>
  </si>
  <si>
    <t>0004.0015.0155.0932.0067</t>
  </si>
  <si>
    <t>0004.0015.0155.0932.0068</t>
  </si>
  <si>
    <t>0004.0015.0155.0932.0069</t>
  </si>
  <si>
    <t>0004.0015.0155.0932.0070</t>
  </si>
  <si>
    <t>0004.0015.0155.0932.0071</t>
  </si>
  <si>
    <t>0004.0015.0155.0933</t>
  </si>
  <si>
    <t>Продление срока службы</t>
  </si>
  <si>
    <t>0004.0015.0155.0933.0064</t>
  </si>
  <si>
    <t>0004.0015.0155.0933.0065</t>
  </si>
  <si>
    <t>0004.0015.0155.0933.0066</t>
  </si>
  <si>
    <t>0004.0015.0155.0933.0067</t>
  </si>
  <si>
    <t>0004.0015.0155.0933.0068</t>
  </si>
  <si>
    <t>0004.0015.0155.0933.0069</t>
  </si>
  <si>
    <t>0004.0015.0155.0933.0070</t>
  </si>
  <si>
    <t>0004.0015.0155.0933.0071</t>
  </si>
  <si>
    <t>0004.0015.0155.0934</t>
  </si>
  <si>
    <t>Дни воинской славы и памятные даты России. Патриотическое воспитание</t>
  </si>
  <si>
    <t>0004.0015.0155.0935</t>
  </si>
  <si>
    <t>Исполнение должностных полномочий и служебных обязанностей военнослужащими</t>
  </si>
  <si>
    <t>0004.0015.0155.0935.0064</t>
  </si>
  <si>
    <t>0004.0015.0155.0935.0065</t>
  </si>
  <si>
    <t>0004.0015.0155.0935.0066</t>
  </si>
  <si>
    <t>0004.0015.0155.0935.0067</t>
  </si>
  <si>
    <t>0004.0015.0155.0935.0068</t>
  </si>
  <si>
    <t>0004.0015.0155.0935.0069</t>
  </si>
  <si>
    <t>0004.0015.0155.0935.0070</t>
  </si>
  <si>
    <t>0004.0015.0155.0935.0071</t>
  </si>
  <si>
    <t>0004.0015.0155.0936</t>
  </si>
  <si>
    <t>Служебное время и отпуска военнослужащих</t>
  </si>
  <si>
    <t>0004.0015.0155.0936.0064</t>
  </si>
  <si>
    <t>0004.0015.0155.0936.0065</t>
  </si>
  <si>
    <t>0004.0015.0155.0936.0066</t>
  </si>
  <si>
    <t>0004.0015.0155.0936.0067</t>
  </si>
  <si>
    <t>0004.0015.0155.0936.0068</t>
  </si>
  <si>
    <t>0004.0015.0155.0936.0069</t>
  </si>
  <si>
    <t>0004.0015.0155.0936.0070</t>
  </si>
  <si>
    <t>0004.0015.0155.0936.0071</t>
  </si>
  <si>
    <t>0004.0015.0155.0937</t>
  </si>
  <si>
    <t>Воинская дисциплина. Ответственность военнослужащих. Привлечение к ответственности, в том числе за нарушения уставных правил взаимоотношений между военнослужащими</t>
  </si>
  <si>
    <t>0004.0015.0155.0937.0064</t>
  </si>
  <si>
    <t>0004.0015.0155.0937.0065</t>
  </si>
  <si>
    <t>0004.0015.0155.0937.0066</t>
  </si>
  <si>
    <t>0004.0015.0155.0937.0067</t>
  </si>
  <si>
    <t>0004.0015.0155.0937.0068</t>
  </si>
  <si>
    <t>0004.0015.0155.0937.0069</t>
  </si>
  <si>
    <t>0004.0015.0155.0937.0070</t>
  </si>
  <si>
    <t>0004.0015.0155.0937.0071</t>
  </si>
  <si>
    <t>0004.0015.0155.0938</t>
  </si>
  <si>
    <t>Факты противоправного поведения военнослужащих Вооруженных Сил Российской Федерации, других войск и правоохранительных органов</t>
  </si>
  <si>
    <t>0004.0015.0155.0938.0064</t>
  </si>
  <si>
    <t>0004.0015.0155.0938.0065</t>
  </si>
  <si>
    <t>0004.0015.0155.0938.0066</t>
  </si>
  <si>
    <t>0004.0015.0155.0938.0067</t>
  </si>
  <si>
    <t>0004.0015.0155.0938.0068</t>
  </si>
  <si>
    <t>0004.0015.0155.0938.0069</t>
  </si>
  <si>
    <t>0004.0015.0155.0938.0070</t>
  </si>
  <si>
    <t>0004.0015.0155.0938.0071</t>
  </si>
  <si>
    <t>0004.0015.0155.0939</t>
  </si>
  <si>
    <t>Боевая готовность</t>
  </si>
  <si>
    <t>0004.0015.0155.0940</t>
  </si>
  <si>
    <t>Боевая подготовка</t>
  </si>
  <si>
    <t>0004.0015.0155.0941</t>
  </si>
  <si>
    <t>Охрана военных объектов</t>
  </si>
  <si>
    <t>0004.0015.0155.0942</t>
  </si>
  <si>
    <t>Дорожно-транспортные происшествия в Вооруженных Силах Российской Федерации (нарушение правил дорожного движения)</t>
  </si>
  <si>
    <t>0004.0015.0155.0943</t>
  </si>
  <si>
    <t>Факты коррупции в военных комиссариатах (взятки за отсрочку от службы в армии, незаконная выдача военных билетов, прохождение срочной службы по избранному месту)</t>
  </si>
  <si>
    <t>0004.0015.0155.0944</t>
  </si>
  <si>
    <t>Факты коррупции в части исполнения государственного оборонного заказа (ГОЗ) и материально-технического обеспечения (при выполнении контрактов по обеспечению питания военнослужащих, поставки продукции, в т.ч. материально-технических средств)</t>
  </si>
  <si>
    <t>0004.0015.0155.0945</t>
  </si>
  <si>
    <t>Факты коррупции, связанные со сбором, вымогательством денег у подчиненных (на покраску, текущий ремонт, покрытие выявленных недостач и т.п.)</t>
  </si>
  <si>
    <t>0004.0015.0155.0946</t>
  </si>
  <si>
    <t>Факты коррупции при поступлении в военные учебные заведения, на службу по контракту</t>
  </si>
  <si>
    <t>0004.0015.0155.0946.0064</t>
  </si>
  <si>
    <t>0004.0015.0155.0946.0065</t>
  </si>
  <si>
    <t>0004.0015.0155.0946.0066</t>
  </si>
  <si>
    <t>0004.0015.0155.0946.0067</t>
  </si>
  <si>
    <t>0004.0015.0155.0946.0068</t>
  </si>
  <si>
    <t>0004.0015.0155.0946.0069</t>
  </si>
  <si>
    <t>0004.0015.0155.0946.0070</t>
  </si>
  <si>
    <t>0004.0015.0155.0946.0071</t>
  </si>
  <si>
    <t>0004.0015.0155.0947</t>
  </si>
  <si>
    <t>Установление места нахождения военнослужащих. Просьбы родственников об адресах военнослужащих</t>
  </si>
  <si>
    <t>0004.0015.0155.0947.0064</t>
  </si>
  <si>
    <t>0004.0015.0155.0947.0065</t>
  </si>
  <si>
    <t>0004.0015.0155.0947.0066</t>
  </si>
  <si>
    <t>0004.0015.0155.0947.0067</t>
  </si>
  <si>
    <t>0004.0015.0155.0947.0068</t>
  </si>
  <si>
    <t>0004.0015.0155.0947.0069</t>
  </si>
  <si>
    <t>0004.0015.0155.0947.0070</t>
  </si>
  <si>
    <t>0004.0015.0155.0947.0071</t>
  </si>
  <si>
    <t>0004.0015.0156.0000</t>
  </si>
  <si>
    <t>Альтернативная гражданская служба</t>
  </si>
  <si>
    <t>0004.0015.0156.0948</t>
  </si>
  <si>
    <t>Альтернативная служба</t>
  </si>
  <si>
    <t>0004.0015.0157.0000</t>
  </si>
  <si>
    <t>Запас Вооруженных Сил Российской Федерации, других войск</t>
  </si>
  <si>
    <t>0004.0015.0157.0949</t>
  </si>
  <si>
    <t>Запас Вооруженных Сил Российской Федерации</t>
  </si>
  <si>
    <t>0004.0015.0158.0000</t>
  </si>
  <si>
    <t>Статус военнослужащих. Социальная защита военнослужащих, граждан, уволенных с военной службы, и членов их семей</t>
  </si>
  <si>
    <t>0004.0015.0158.0950</t>
  </si>
  <si>
    <t>Денежное довольствие военнослужащих по контракту</t>
  </si>
  <si>
    <t>0004.0015.0158.0950.0064</t>
  </si>
  <si>
    <t>0004.0015.0158.0950.0065</t>
  </si>
  <si>
    <t>0004.0015.0158.0950.0066</t>
  </si>
  <si>
    <t>0004.0015.0158.0950.0067</t>
  </si>
  <si>
    <t>0004.0015.0158.0950.0068</t>
  </si>
  <si>
    <t>0004.0015.0158.0950.0069</t>
  </si>
  <si>
    <t>0004.0015.0158.0950.0070</t>
  </si>
  <si>
    <t>0004.0015.0158.0950.0071</t>
  </si>
  <si>
    <t>0004.0015.0158.0951</t>
  </si>
  <si>
    <t>Денежное довольствие военнослужащих по призыву</t>
  </si>
  <si>
    <t>0004.0015.0158.0952</t>
  </si>
  <si>
    <t>Справки по денежному довольствию</t>
  </si>
  <si>
    <t>0004.0015.0158.0952.0064</t>
  </si>
  <si>
    <t>0004.0015.0158.0952.0065</t>
  </si>
  <si>
    <t>0004.0015.0158.0952.0066</t>
  </si>
  <si>
    <t>0004.0015.0158.0952.0067</t>
  </si>
  <si>
    <t>0004.0015.0158.0952.0068</t>
  </si>
  <si>
    <t>0004.0015.0158.0952.0069</t>
  </si>
  <si>
    <t>0004.0015.0158.0952.0070</t>
  </si>
  <si>
    <t>0004.0015.0158.0952.0071</t>
  </si>
  <si>
    <t>0004.0015.0158.0953</t>
  </si>
  <si>
    <t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</t>
  </si>
  <si>
    <t>0004.0015.0158.0953.0064</t>
  </si>
  <si>
    <t>0004.0015.0158.0953.0065</t>
  </si>
  <si>
    <t>0004.0015.0158.0953.0066</t>
  </si>
  <si>
    <t>0004.0015.0158.0953.0067</t>
  </si>
  <si>
    <t>0004.0015.0158.0953.0068</t>
  </si>
  <si>
    <t>0004.0015.0158.0953.0069</t>
  </si>
  <si>
    <t>0004.0015.0158.0953.0070</t>
  </si>
  <si>
    <t>0004.0015.0158.0953.0071</t>
  </si>
  <si>
    <t>0004.0015.0158.0954</t>
  </si>
  <si>
    <t>Накопительно-ипотечная система (НИС) жилищного обеспечения военнослужащих</t>
  </si>
  <si>
    <t>0004.0015.0158.0955</t>
  </si>
  <si>
    <t>Предоставление служебного жилья</t>
  </si>
  <si>
    <t>0004.0015.0158.0956</t>
  </si>
  <si>
    <t>Предоставление жилья по договору социального найма (ДСН)</t>
  </si>
  <si>
    <t>0004.0015.0158.0957</t>
  </si>
  <si>
    <t>Заключение договора социального найма с военнослужащими, гражданами, уволенными с военной службы, членами их семей и гражданским персоналом Вооруженных Сил Российской Федерации, других войск и органов</t>
  </si>
  <si>
    <t>0004.0015.0158.0957.0064</t>
  </si>
  <si>
    <t>0004.0015.0158.0957.0065</t>
  </si>
  <si>
    <t>0004.0015.0158.0957.0066</t>
  </si>
  <si>
    <t>0004.0015.0158.0957.0067</t>
  </si>
  <si>
    <t>0004.0015.0158.0957.0068</t>
  </si>
  <si>
    <t>0004.0015.0158.0957.0069</t>
  </si>
  <si>
    <t>0004.0015.0158.0957.0070</t>
  </si>
  <si>
    <t>0004.0015.0158.0957.0071</t>
  </si>
  <si>
    <t>0004.0015.0158.0958</t>
  </si>
  <si>
    <t>Предоставление жилья по государственному жилищному сертификату (ГЖС)</t>
  </si>
  <si>
    <t>0004.0015.0158.0959</t>
  </si>
  <si>
    <t>Предоставление субсидий на приобретение жилья для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</t>
  </si>
  <si>
    <t>0004.0015.0158.0959.0064</t>
  </si>
  <si>
    <t>0004.0015.0158.0959.0065</t>
  </si>
  <si>
    <t>0004.0015.0158.0959.0066</t>
  </si>
  <si>
    <t>0004.0015.0158.0959.0067</t>
  </si>
  <si>
    <t>0004.0015.0158.0959.0068</t>
  </si>
  <si>
    <t>0004.0015.0158.0959.0069</t>
  </si>
  <si>
    <t>0004.0015.0158.0959.0070</t>
  </si>
  <si>
    <t>0004.0015.0158.0959.0071</t>
  </si>
  <si>
    <t>0004.0015.0158.0960</t>
  </si>
  <si>
    <t>Предоставление жилья в собственность военнослужащим, гражданам, уволенным с военной службы, членам их семей и гражданскому персоналу Вооруженных Сил Российской Федерации, других войск и органов</t>
  </si>
  <si>
    <t>0004.0015.0158.0960.0064</t>
  </si>
  <si>
    <t>0004.0015.0158.0960.0065</t>
  </si>
  <si>
    <t>0004.0015.0158.0960.0066</t>
  </si>
  <si>
    <t>0004.0015.0158.0960.0067</t>
  </si>
  <si>
    <t>0004.0015.0158.0960.0068</t>
  </si>
  <si>
    <t>0004.0015.0158.0960.0069</t>
  </si>
  <si>
    <t>0004.0015.0158.0960.0070</t>
  </si>
  <si>
    <t>0004.0015.0158.0960.0071</t>
  </si>
  <si>
    <t>0004.0015.0158.0961</t>
  </si>
  <si>
    <t>Продовольственное и вещевое обеспечение военнослужащих</t>
  </si>
  <si>
    <t>0004.0015.0158.0961.0064</t>
  </si>
  <si>
    <t>0004.0015.0158.0961.0065</t>
  </si>
  <si>
    <t>0004.0015.0158.0961.0066</t>
  </si>
  <si>
    <t>0004.0015.0158.0961.0067</t>
  </si>
  <si>
    <t>0004.0015.0158.0961.0068</t>
  </si>
  <si>
    <t>0004.0015.0158.0961.0069</t>
  </si>
  <si>
    <t>0004.0015.0158.0961.0070</t>
  </si>
  <si>
    <t>0004.0015.0158.0961.0071</t>
  </si>
  <si>
    <t>0004.0015.0158.0962</t>
  </si>
  <si>
    <t>Проезд на транспорте, воинские перевозочные документы</t>
  </si>
  <si>
    <t>0004.0015.0158.0963</t>
  </si>
  <si>
    <t>Медицинское обслуживание военнослужащих, граждан, уволенных с военной службы, членов их семей</t>
  </si>
  <si>
    <t>0004.0015.0158.0963.0064</t>
  </si>
  <si>
    <t>0004.0015.0158.0963.0065</t>
  </si>
  <si>
    <t>0004.0015.0158.0963.0066</t>
  </si>
  <si>
    <t>0004.0015.0158.0963.0067</t>
  </si>
  <si>
    <t>0004.0015.0158.0963.0068</t>
  </si>
  <si>
    <t>0004.0015.0158.0963.0069</t>
  </si>
  <si>
    <t>0004.0015.0158.0963.0070</t>
  </si>
  <si>
    <t>0004.0015.0158.0963.0071</t>
  </si>
  <si>
    <t>0004.0015.0158.0964</t>
  </si>
  <si>
    <t>Санаторно-курортное обслуживание военнослужащих, граждан, уволенных с военной службы, членов их семей</t>
  </si>
  <si>
    <t>0004.0015.0158.0964.0064</t>
  </si>
  <si>
    <t>0004.0015.0158.0964.0065</t>
  </si>
  <si>
    <t>0004.0015.0158.0964.0066</t>
  </si>
  <si>
    <t>0004.0015.0158.0964.0067</t>
  </si>
  <si>
    <t>0004.0015.0158.0964.0068</t>
  </si>
  <si>
    <t>0004.0015.0158.0964.0069</t>
  </si>
  <si>
    <t>0004.0015.0158.0964.0070</t>
  </si>
  <si>
    <t>0004.0015.0158.0964.0071</t>
  </si>
  <si>
    <t>0004.0015.0158.0965</t>
  </si>
  <si>
    <t>Медицинское освидетельствование, проведение военно-врачебной экспертизы (установление степени годности к военной службе, причины заболевания,  его связи с исполнением обязанностей военной службы и т.д.), инвалидность (вид, группа, порядок установления)</t>
  </si>
  <si>
    <t>0004.0015.0158.0965.0064</t>
  </si>
  <si>
    <t>0004.0015.0158.0965.0065</t>
  </si>
  <si>
    <t>0004.0015.0158.0965.0066</t>
  </si>
  <si>
    <t>0004.0015.0158.0965.0067</t>
  </si>
  <si>
    <t>0004.0015.0158.0965.0068</t>
  </si>
  <si>
    <t>0004.0015.0158.0965.0069</t>
  </si>
  <si>
    <t>0004.0015.0158.0965.0070</t>
  </si>
  <si>
    <t>0004.0015.0158.0965.0071</t>
  </si>
  <si>
    <t>0004.0015.0158.0966</t>
  </si>
  <si>
    <t>Обязательное страхование военнослужащих. Страховые выплаты</t>
  </si>
  <si>
    <t>0004.0015.0158.0967</t>
  </si>
  <si>
    <t>Реализация мер правовой и социальной защиты военнослужащих, граждан, уволенных с военной службы, и членов их семей</t>
  </si>
  <si>
    <t>0004.0015.0158.0967.0064</t>
  </si>
  <si>
    <t>0004.0015.0158.0967.0065</t>
  </si>
  <si>
    <t>0004.0015.0158.0967.0066</t>
  </si>
  <si>
    <t>0004.0015.0158.0967.0067</t>
  </si>
  <si>
    <t>0004.0015.0158.0967.0068</t>
  </si>
  <si>
    <t>0004.0015.0158.0967.0069</t>
  </si>
  <si>
    <t>0004.0015.0158.0967.0070</t>
  </si>
  <si>
    <t>0004.0015.0158.0967.0071</t>
  </si>
  <si>
    <t>0004.0015.0158.0968</t>
  </si>
  <si>
    <t>Назначение и пересмотр размеров пенсий гражданам, проходившим военную службу</t>
  </si>
  <si>
    <t>0004.0015.0158.0968.0064</t>
  </si>
  <si>
    <t>0004.0015.0158.0968.0065</t>
  </si>
  <si>
    <t>0004.0015.0158.0968.0066</t>
  </si>
  <si>
    <t>0004.0015.0158.0968.0067</t>
  </si>
  <si>
    <t>0004.0015.0158.0968.0068</t>
  </si>
  <si>
    <t>0004.0015.0158.0968.0069</t>
  </si>
  <si>
    <t>0004.0015.0158.0968.0070</t>
  </si>
  <si>
    <t>0004.0015.0158.0968.0071</t>
  </si>
  <si>
    <t>0004.0015.0158.0969</t>
  </si>
  <si>
    <t>О погребении. Выплата компенсаций за установку надгробия</t>
  </si>
  <si>
    <t>0004.0015.0158.0970</t>
  </si>
  <si>
    <t>Памятники воинам, воинские захоронения, мемориалы</t>
  </si>
  <si>
    <t>0004.0015.0158.0971</t>
  </si>
  <si>
    <t>Предоставление преференций гражданам, прошедшим военную службу по призыву, при поступлении на государственную гражданскую службу (при включении их в резерв управленческих кадров)</t>
  </si>
  <si>
    <t>0004.0015.0158.0972</t>
  </si>
  <si>
    <t>Предоставление гражданам, прошедшим военную службу по призыву, дополнительных льгот при поступлении в высшие учебные заведения</t>
  </si>
  <si>
    <t>0004.0015.0158.0973</t>
  </si>
  <si>
    <t>Предоставление грантов выпускникам высших учебных заведений, прошедшим военную службу по призыву, на обучение в российских и зарубежных бизнес-школах</t>
  </si>
  <si>
    <t>0004.0015.0158.0974</t>
  </si>
  <si>
    <t>Выплаты за участие в боевых действиях, выдача удостоверения ветерана боевых действий</t>
  </si>
  <si>
    <t>0004.0016.0000.0000</t>
  </si>
  <si>
    <t>Безопасность и охрана правопорядка</t>
  </si>
  <si>
    <t>0004.0016.0159.0000</t>
  </si>
  <si>
    <t>Общие положения в сфере обеспечения безопасности государства, общества и личности</t>
  </si>
  <si>
    <t>0004.0016.0159.0975</t>
  </si>
  <si>
    <t>Органы внутренних дел</t>
  </si>
  <si>
    <t>0004.0016.0159.0976</t>
  </si>
  <si>
    <t>Противодействие коррупции в органах внутренних дел</t>
  </si>
  <si>
    <t>0004.0016.0159.0977</t>
  </si>
  <si>
    <t>Госавтоинспекция МВД России (ГИБДД)</t>
  </si>
  <si>
    <t>0004.0016.0159.0978</t>
  </si>
  <si>
    <t>Розыск граждан, находящийся в компетенции органов внутренних дел</t>
  </si>
  <si>
    <t>0004.0016.0159.0979</t>
  </si>
  <si>
    <t>Розыск осужденных, лиц, содержащихся под стражей, и их родственников</t>
  </si>
  <si>
    <t>0004.0016.0159.0980</t>
  </si>
  <si>
    <t>Прием, увольнение, восстановление и перевод сотрудников органов безопасности и органов правопорядка</t>
  </si>
  <si>
    <t>0004.0016.0159.0981</t>
  </si>
  <si>
    <t>Органы безопасности</t>
  </si>
  <si>
    <t>0004.0016.0159.0982</t>
  </si>
  <si>
    <t>Назначение и пересмотр размеров пенсий сотрудников органов безопасности и органов правопорядка</t>
  </si>
  <si>
    <t>0004.0016.0159.0983</t>
  </si>
  <si>
    <t>Жилищное и материально-бытовое обеспечение сотрудников органов безопасности и органов правопорядка</t>
  </si>
  <si>
    <t>0004.0016.0159.0984</t>
  </si>
  <si>
    <t>Подготовка кадров. Работа учебных заведений органов безопасности и органов правопорядка</t>
  </si>
  <si>
    <t>0004.0016.0159.0985</t>
  </si>
  <si>
    <t>Следственный комитет Российской Федерации</t>
  </si>
  <si>
    <t>0004.0016.0159.0986</t>
  </si>
  <si>
    <t>Следственные органы в Вооруженных Силах Российской Федерации</t>
  </si>
  <si>
    <t>0004.0016.0159.0987</t>
  </si>
  <si>
    <t>Кадры Следственного комитета Российской Федерации</t>
  </si>
  <si>
    <t>0004.0016.0159.0988</t>
  </si>
  <si>
    <t>Факты противоправного поведения сотрудников</t>
  </si>
  <si>
    <t>0004.0016.0159.0988.0016</t>
  </si>
  <si>
    <t>0004.0016.0159.0988.0017</t>
  </si>
  <si>
    <t>0004.0016.0159.0988.0018</t>
  </si>
  <si>
    <t>0004.0016.0159.0988.0019</t>
  </si>
  <si>
    <t>0004.0016.0159.0988.0020</t>
  </si>
  <si>
    <t>0004.0016.0159.0988.0021</t>
  </si>
  <si>
    <t>0004.0016.0159.0988.0022</t>
  </si>
  <si>
    <t>0004.0016.0160.0000</t>
  </si>
  <si>
    <t>Силы обеспечения безопасности (за исключением Вооруженных Сил Российской Федерации, других войск, воинских формирований)</t>
  </si>
  <si>
    <t>0004.0016.0160.0989</t>
  </si>
  <si>
    <t>0004.0016.0161.0000</t>
  </si>
  <si>
    <t>Безопасность государства</t>
  </si>
  <si>
    <t>0004.0016.0161.0990</t>
  </si>
  <si>
    <t>Государственная безопасность, борьба с терроризмом и экстремизмом</t>
  </si>
  <si>
    <t>0004.0016.0161.0991</t>
  </si>
  <si>
    <t>Обеспечение безопасности объектов государственной охраны</t>
  </si>
  <si>
    <t>0004.0016.0161.0992</t>
  </si>
  <si>
    <t>Охрана государственных границ</t>
  </si>
  <si>
    <t>0004.0016.0161.0993</t>
  </si>
  <si>
    <t>Пункты пропуска через государственную границу Российской Федерации</t>
  </si>
  <si>
    <t>0004.0016.0161.0994</t>
  </si>
  <si>
    <t>Обустройство пунктов пропуска через государственную границу Российской Федерации и приграничной инфраструктуры</t>
  </si>
  <si>
    <t>0004.0016.0162.0000</t>
  </si>
  <si>
    <t>Безопасность общества</t>
  </si>
  <si>
    <t>0004.0016.0162.0995</t>
  </si>
  <si>
    <t>Недружественное поглощение и захват предприятий (рейдерство)</t>
  </si>
  <si>
    <t>0004.0016.0162.0996</t>
  </si>
  <si>
    <t>Преступления против собственности (государственной, частной, личной)</t>
  </si>
  <si>
    <t>0004.0016.0162.0997</t>
  </si>
  <si>
    <t>Применение законодательства в сфере противодействия легализации (отмыванию) доходов, полученных преступным путем, и финансированию терроризма</t>
  </si>
  <si>
    <t>0004.0016.0162.0998</t>
  </si>
  <si>
    <t>Преступления, правонарушения, имеющие широкий общественный резонанс</t>
  </si>
  <si>
    <t>0004.0016.0162.1000</t>
  </si>
  <si>
    <t>Борьба с организованной преступностью</t>
  </si>
  <si>
    <t>0004.0016.0162.1001</t>
  </si>
  <si>
    <t>Противодействие преступности</t>
  </si>
  <si>
    <t>0004.0016.0162.1002</t>
  </si>
  <si>
    <t>Противодействие незаконному обороту наркотиков, этилового спирта и алкогольной спиртосодержащей продукции</t>
  </si>
  <si>
    <t>0004.0016.0162.1003</t>
  </si>
  <si>
    <t>Борьба с коррупцией</t>
  </si>
  <si>
    <t>0004.0016.0162.1004</t>
  </si>
  <si>
    <t>Осуществление санитарно-карантинного контроля</t>
  </si>
  <si>
    <t>0004.0016.0162.1005</t>
  </si>
  <si>
    <t>Ответственность за нарушение законодательства</t>
  </si>
  <si>
    <t>0004.0016.0162.1006</t>
  </si>
  <si>
    <t>Ответственность за нарушение жилищного законодательства</t>
  </si>
  <si>
    <t>0004.0016.0162.1007</t>
  </si>
  <si>
    <t>Ответственность за нарушение в сфере законодательства об административных правонарушениях</t>
  </si>
  <si>
    <t>0004.0016.0162.1008</t>
  </si>
  <si>
    <t>Ответственность за нарушение соблюдения законов об исполнительном производстве</t>
  </si>
  <si>
    <t>0004.0016.0162.1009</t>
  </si>
  <si>
    <t>Ответственность за нарушение по пенсионным вопросам</t>
  </si>
  <si>
    <t>0004.0016.0162.1010</t>
  </si>
  <si>
    <t>Ответственность за нарушение законодательства в сфере защиты прав юридических лиц и индивидуальных предпринимателей</t>
  </si>
  <si>
    <t>0004.0016.0162.1011</t>
  </si>
  <si>
    <t>Ответственность за нарушение в сфере собственности</t>
  </si>
  <si>
    <t>0004.0016.0162.1012</t>
  </si>
  <si>
    <t>Ответственность за нарушение по вопросам образования</t>
  </si>
  <si>
    <t>0004.0016.0162.1013</t>
  </si>
  <si>
    <t>Ответственность за нарушение по вопросам науки</t>
  </si>
  <si>
    <t>0004.0016.0162.1014</t>
  </si>
  <si>
    <t>Ответственность за нарушение по вопросам международно-правового сотрудничества</t>
  </si>
  <si>
    <t>0004.0016.0162.1015</t>
  </si>
  <si>
    <t>Ответственность за нарушение в сфере ЖКХ</t>
  </si>
  <si>
    <t>0004.0016.0162.1016</t>
  </si>
  <si>
    <t>Ответственность за нарушение в сфере торговли (несанкционированная торговля)</t>
  </si>
  <si>
    <t>0004.0016.0162.1017</t>
  </si>
  <si>
    <t>Ответственность за нарушение при торговле алкогольной продукцией</t>
  </si>
  <si>
    <t>0004.0016.0162.1018</t>
  </si>
  <si>
    <t>Нарушение правил парковки автотранспорта, в том числе на внутридворовой территории и вне организованных автостоянок</t>
  </si>
  <si>
    <t>0004.0016.0162.1019</t>
  </si>
  <si>
    <t>Система обеспечения вызова экстренных оперативных служб по единому номеру 112</t>
  </si>
  <si>
    <t>0004.0016.0162.1020</t>
  </si>
  <si>
    <t>Паспортная система</t>
  </si>
  <si>
    <t>0004.0016.0162.1021</t>
  </si>
  <si>
    <t>Регистрация по месту жительства и пребывания</t>
  </si>
  <si>
    <t>0004.0016.0162.1022</t>
  </si>
  <si>
    <t>Противопожарная служба, соблюдение норм противопожарной безопасности</t>
  </si>
  <si>
    <t>0004.0016.0162.1023</t>
  </si>
  <si>
    <t>Содержание пожарных водоемов</t>
  </si>
  <si>
    <t>0004.0016.0162.1024</t>
  </si>
  <si>
    <t>Разьяснения требований по пожарной безопасности</t>
  </si>
  <si>
    <t>0004.0016.0162.1025</t>
  </si>
  <si>
    <t>Порядок выезда из Российской Федерации и въезда в Российскую Федерацию</t>
  </si>
  <si>
    <t>0004.0016.0162.1026</t>
  </si>
  <si>
    <t>Предотвращение въезда/выезда физических лиц</t>
  </si>
  <si>
    <t>0004.0016.0162.1999</t>
  </si>
  <si>
    <t>Охрана общественного порядка</t>
  </si>
  <si>
    <t>0004.0016.0163.0000</t>
  </si>
  <si>
    <t>Безопасность личности</t>
  </si>
  <si>
    <t>0004.0016.0163.1027</t>
  </si>
  <si>
    <t>Преступления против личности</t>
  </si>
  <si>
    <t>0004.0016.0163.1028</t>
  </si>
  <si>
    <t>363</t>
  </si>
  <si>
    <t>Конфликты на бытовой почве</t>
  </si>
  <si>
    <t>0004.0016.0163.1029</t>
  </si>
  <si>
    <t>364</t>
  </si>
  <si>
    <t>Просьба о розыске военнопленных, интернированных и пропавших без вести в наши дни</t>
  </si>
  <si>
    <t>0004.0016.0163.1030</t>
  </si>
  <si>
    <t>Правонарушения среди несовершеннолетних. Беспризорность</t>
  </si>
  <si>
    <t>0004.0016.0163.1031</t>
  </si>
  <si>
    <t>Вопросы возбуждения уголовных дел</t>
  </si>
  <si>
    <t>0004.0016.0163.1032</t>
  </si>
  <si>
    <t>Деятельность органов дознания и следствия</t>
  </si>
  <si>
    <t>0004.0016.0164.0000</t>
  </si>
  <si>
    <t>Средства обеспечения безопасности</t>
  </si>
  <si>
    <t>0004.0016.0164.1033</t>
  </si>
  <si>
    <t>Частная детективная и охранная деятельность</t>
  </si>
  <si>
    <t>0004.0016.0164.1034</t>
  </si>
  <si>
    <t>Оборот гражданского, служебного и иного оружия</t>
  </si>
  <si>
    <t>0004.0016.0165.0000</t>
  </si>
  <si>
    <t>371</t>
  </si>
  <si>
    <t>Участие граждан и общественных объединений в обеспечении безопасности</t>
  </si>
  <si>
    <t>0004.0016.0165.1035</t>
  </si>
  <si>
    <t>0004.0016.0166.0000</t>
  </si>
  <si>
    <t>Взаимодействие государственных органов обеспечения безопасности между собой и с правоохранительными органами иностранных государств (за исключением международной борьбы с преступностью и терроризмом)</t>
  </si>
  <si>
    <t>0004.0016.0166.1036</t>
  </si>
  <si>
    <t>0004.0017.0000.0000</t>
  </si>
  <si>
    <t>Уголовное право. Исполнение наказаний</t>
  </si>
  <si>
    <t>0004.0017.0167.0000</t>
  </si>
  <si>
    <t>Общая часть уголовного законодательства</t>
  </si>
  <si>
    <t>0004.0017.0167.1037</t>
  </si>
  <si>
    <t>0004.0017.0168.0000</t>
  </si>
  <si>
    <t>Особенная часть уголовного законодательства (за исключением международного сотрудничества)</t>
  </si>
  <si>
    <t>0004.0017.0168.1038</t>
  </si>
  <si>
    <t>0004.0017.0168.1039</t>
  </si>
  <si>
    <t>Рассмотрение в рамках уголовно-процессуального законодательства</t>
  </si>
  <si>
    <t>0004.0017.0169.0000</t>
  </si>
  <si>
    <t>Исполнение наказаний</t>
  </si>
  <si>
    <t>0004.0017.0169.0550</t>
  </si>
  <si>
    <t>Отбывание наказания в исправительных учреждениях</t>
  </si>
  <si>
    <t>0004.0017.0169.0551</t>
  </si>
  <si>
    <t>Органы исполнения наказаний</t>
  </si>
  <si>
    <t>0004.0017.0169.0552</t>
  </si>
  <si>
    <t>384</t>
  </si>
  <si>
    <t>Отбывание осужденными наказаний, не связанных с лишением свободы</t>
  </si>
  <si>
    <t>0004.0017.0169.0553</t>
  </si>
  <si>
    <t>Перевод осужденных в другие учреждения. Снижение срока наказания</t>
  </si>
  <si>
    <t>0004.0017.0169.1044</t>
  </si>
  <si>
    <t>Снижение срока наказания</t>
  </si>
  <si>
    <t>0004.0017.0169.0734</t>
  </si>
  <si>
    <t>Содержание по стражей подозреваемых и обвиняемых в совершении преступлений</t>
  </si>
  <si>
    <t>0004.0018.0000.0000</t>
  </si>
  <si>
    <t>Правосудие</t>
  </si>
  <si>
    <t>0004.0018.0170.0000</t>
  </si>
  <si>
    <t>Общие положения в сфере правосудия</t>
  </si>
  <si>
    <t>0004.0018.0170.1046</t>
  </si>
  <si>
    <t>0004.0018.0171.0000</t>
  </si>
  <si>
    <t>Судоустройство. Судебная система</t>
  </si>
  <si>
    <t>0004.0018.0171.1047</t>
  </si>
  <si>
    <t>Конституционный Суд Российской Федерации</t>
  </si>
  <si>
    <t>0004.0018.0171.1048</t>
  </si>
  <si>
    <t>Верховный Суд Российской Федерации</t>
  </si>
  <si>
    <t>0004.0018.0171.1049</t>
  </si>
  <si>
    <t>Назначение и освобождение от должности федеральных судей. Статус судьи. Работа судей</t>
  </si>
  <si>
    <t>0004.0018.0171.1050</t>
  </si>
  <si>
    <t>Материально-техническое обеспечение федеральных судов, органов судейского сообщества и системы Судебного департамента</t>
  </si>
  <si>
    <t>0004.0018.0171.1051</t>
  </si>
  <si>
    <t>Финансирование федеральных судов, мировых судей, органов судейского сообщества и системы Судебного департамента</t>
  </si>
  <si>
    <t>0004.0018.0171.1052</t>
  </si>
  <si>
    <t>Социальное обеспечение судей, работников аппаратов судов, аппарата Судебного департамента и его органов</t>
  </si>
  <si>
    <t>0004.0018.0171.1053</t>
  </si>
  <si>
    <t>Мировые судьи</t>
  </si>
  <si>
    <t>0004.0018.0171.1054</t>
  </si>
  <si>
    <t>Суды по интеллектуальным правам</t>
  </si>
  <si>
    <t>0004.0018.0171.1055</t>
  </si>
  <si>
    <t>Административное судопроизводство</t>
  </si>
  <si>
    <t>0004.0018.0171.1056</t>
  </si>
  <si>
    <t>Рассмотрение уголовных дел с участием присяжных заседателей</t>
  </si>
  <si>
    <t>0004.0018.0171.1057</t>
  </si>
  <si>
    <t>Федеральные арбитражные суды</t>
  </si>
  <si>
    <t>0004.0018.0171.1058</t>
  </si>
  <si>
    <t>Длительное рассмотрение дел</t>
  </si>
  <si>
    <t>0004.0018.0171.1059</t>
  </si>
  <si>
    <t>Обжалования судебных решений</t>
  </si>
  <si>
    <t>0004.0018.0171.1060</t>
  </si>
  <si>
    <t>Организационное обеспечение деятельности федеральных судов, органов судейского сообщества и системы Судебного департамента</t>
  </si>
  <si>
    <t>0004.0018.0171.1061</t>
  </si>
  <si>
    <t>Обеспечение безопасности судебной деятельности, ведение судебной статистики</t>
  </si>
  <si>
    <t>0004.0018.0171.1062</t>
  </si>
  <si>
    <t>Организация делопроизводства и работы архивов судов</t>
  </si>
  <si>
    <t>0004.0018.0171.1063</t>
  </si>
  <si>
    <t>Организация разработки, внедрения и обеспечения функционирования программно-аппаратных средств, необходимых для ведения судопроизводства и делопроизводства</t>
  </si>
  <si>
    <t>0004.0018.0171.1064</t>
  </si>
  <si>
    <t>Информационно-правовое обеспечение судебной деятельности</t>
  </si>
  <si>
    <t>0004.0018.0171.1065</t>
  </si>
  <si>
    <t>Формирование единого информационного пространства федеральных судов и мировых судей</t>
  </si>
  <si>
    <t>0004.0018.0171.1066</t>
  </si>
  <si>
    <t>Кадровое обеспечение федеральных судов и системы Судебного департамента</t>
  </si>
  <si>
    <t>0004.0018.0171.1067</t>
  </si>
  <si>
    <t>Организация строительства зданий, ремонта и технического оснащения зданий и помещений судов, системы Судебного департамента</t>
  </si>
  <si>
    <t>0004.0018.0171.1068</t>
  </si>
  <si>
    <t>Возмещение издержек по делам, рассматриваемым судами</t>
  </si>
  <si>
    <t>0004.0018.0171.1069</t>
  </si>
  <si>
    <t>Жалобы на действия (бездействие) работников аппарата суда, аппарата мирового судьи</t>
  </si>
  <si>
    <t>0004.0018.0171.1070</t>
  </si>
  <si>
    <t>Жалобы на действия (бездействие) судей федеральных судов, мировых судей при рассмотрении дел</t>
  </si>
  <si>
    <t>0004.0018.0171.1071</t>
  </si>
  <si>
    <t>Обеспечение доступа к информации о деятельности суда</t>
  </si>
  <si>
    <t>0004.0018.0171.1072</t>
  </si>
  <si>
    <t>Организация деятельности судов</t>
  </si>
  <si>
    <t>0004.0018.0171.1073</t>
  </si>
  <si>
    <t>Соблюдение норм судейской этики</t>
  </si>
  <si>
    <t>0004.0018.0171.1074</t>
  </si>
  <si>
    <t>Подача в суд документов в электронном виде, в том числе в форме электронного документа</t>
  </si>
  <si>
    <t>0004.0018.0171.1075</t>
  </si>
  <si>
    <t>Рассмотрение в судебном порядке решений государственных органов, органов местного самоуправления и должностных лиц (за исключением связанных с рассмотрением обращений)</t>
  </si>
  <si>
    <t>0004.0018.0171.1076</t>
  </si>
  <si>
    <t>Рассмотрение в международных организациях по правам человека решений государственных органов и судов Российской Федерации</t>
  </si>
  <si>
    <t>0004.0018.0171.1077</t>
  </si>
  <si>
    <t>Органы судейского сообщества</t>
  </si>
  <si>
    <t>0004.0018.0171.1078</t>
  </si>
  <si>
    <t>Федеральные суды общей юрисдикции</t>
  </si>
  <si>
    <t>0004.0018.0171.1079</t>
  </si>
  <si>
    <t>Порядок рассмотрения дела в суде</t>
  </si>
  <si>
    <t>0004.0018.0171.1080</t>
  </si>
  <si>
    <t>Судебные коллегии Верховного Суда Российской Федерации, в том числе Апелляционная коллегия Верховного Суда Российской Федерации и Дисциплинарная коллегия Верховного Суда Российской Федерации</t>
  </si>
  <si>
    <t>0004.0018.0171.1081</t>
  </si>
  <si>
    <t>Рассмотрение в судебном порядке решений или действий (бездействия) государственных органов, органов местного самоуправления и должностных лиц</t>
  </si>
  <si>
    <t>0004.0018.0171.1082</t>
  </si>
  <si>
    <t>Судебная система</t>
  </si>
  <si>
    <t>0004.0018.0171.1083</t>
  </si>
  <si>
    <t>Обеспечение жильем судей</t>
  </si>
  <si>
    <t>0004.0018.0171.1084</t>
  </si>
  <si>
    <t>Защита прав участников долевого строительства в судебном порядке (в связи с нарушением сроков передачи имущества, по строительным недоделкам, о признании права собственности на долю в объекте незавершенного строительства)</t>
  </si>
  <si>
    <t>0004.0018.0171.1085</t>
  </si>
  <si>
    <t>Разрешение гражданско-правовых споров и иных имущественных дел</t>
  </si>
  <si>
    <t>0004.0018.0171.1086</t>
  </si>
  <si>
    <t>Кодекс административного судопроизводства Российской Федерации</t>
  </si>
  <si>
    <t>0004.0018.0171.1087</t>
  </si>
  <si>
    <t>Трансляция судебных заседаний, размещение судебных решений в сети «Интернет» и обеспечение доступа к этим решениям</t>
  </si>
  <si>
    <t>0004.0018.0171.1088</t>
  </si>
  <si>
    <t>Право общественных объединений обращаться в суды общей юрисдикции или арбитражные суды в защиту интересов своих участников</t>
  </si>
  <si>
    <t>0004.0018.0172.0000</t>
  </si>
  <si>
    <t>434</t>
  </si>
  <si>
    <t>Конституционное судопроизводство</t>
  </si>
  <si>
    <t>0004.0018.0172.1089</t>
  </si>
  <si>
    <t>435</t>
  </si>
  <si>
    <t>0004.0018.0173.0000</t>
  </si>
  <si>
    <t>436</t>
  </si>
  <si>
    <t>Гражданский процесс</t>
  </si>
  <si>
    <t>0004.0018.0173.1090</t>
  </si>
  <si>
    <t>437</t>
  </si>
  <si>
    <t>Гражданское судопроизводство</t>
  </si>
  <si>
    <t>0004.0018.0174.0000</t>
  </si>
  <si>
    <t>438</t>
  </si>
  <si>
    <t>Арбитражный процесс</t>
  </si>
  <si>
    <t>0004.0018.0174.1091</t>
  </si>
  <si>
    <t>439</t>
  </si>
  <si>
    <t>Арибтражное судопроизводство</t>
  </si>
  <si>
    <t>0004.0018.0175.0000</t>
  </si>
  <si>
    <t>440</t>
  </si>
  <si>
    <t>Уголовный процесс</t>
  </si>
  <si>
    <t>0004.0018.0175.1092</t>
  </si>
  <si>
    <t>441</t>
  </si>
  <si>
    <t>Уголовное судопроизводство</t>
  </si>
  <si>
    <t>0004.0018.0176.0000</t>
  </si>
  <si>
    <t>442</t>
  </si>
  <si>
    <t>Третейский суд. Международный коммерческий арбитраж (за исключением частного права)</t>
  </si>
  <si>
    <t>0004.0018.0176.1093</t>
  </si>
  <si>
    <t>443</t>
  </si>
  <si>
    <t>Третейский суд</t>
  </si>
  <si>
    <t>0004.0018.0176.1094</t>
  </si>
  <si>
    <t>444</t>
  </si>
  <si>
    <t>Международный коммерческий арбитраж</t>
  </si>
  <si>
    <t>0004.0018.0177.0000</t>
  </si>
  <si>
    <t>445</t>
  </si>
  <si>
    <t>Исполнительное производство</t>
  </si>
  <si>
    <t>0004.0018.0177.1095</t>
  </si>
  <si>
    <t>446</t>
  </si>
  <si>
    <t>Исполнение судебных решений</t>
  </si>
  <si>
    <t>0004.0018.0177.1096</t>
  </si>
  <si>
    <t>Деятельность по возврату просроченной задолженности физических лиц, возникшей из денежных обязательств</t>
  </si>
  <si>
    <t>0004.0019.0000.0000</t>
  </si>
  <si>
    <t>Прокуратура. Органы юстиции. Адвокатура. Нотариат</t>
  </si>
  <si>
    <t>0004.0019.0178.0000</t>
  </si>
  <si>
    <t>Прокуратура</t>
  </si>
  <si>
    <t>0004.0019.0178.1097</t>
  </si>
  <si>
    <t>Органы прокуратуры. Кадры органов прокуратуры</t>
  </si>
  <si>
    <t>0004.0019.0178.1098</t>
  </si>
  <si>
    <t>Работа органов прокуратуры</t>
  </si>
  <si>
    <t>0004.0019.0178.1099</t>
  </si>
  <si>
    <t>Отказ и просьбы в принесении протеста на решение суда</t>
  </si>
  <si>
    <t>0004.0019.0178.1100</t>
  </si>
  <si>
    <t>Надзор за соблюдением законности в отношении лиц, отбывающих наказание</t>
  </si>
  <si>
    <t>0004.0019.0178.1101</t>
  </si>
  <si>
    <t>Представление (протест) Генеральной прокуратуры Российской Федерации</t>
  </si>
  <si>
    <t>0004.0019.0178.1102</t>
  </si>
  <si>
    <t>Иски органов прокуратуры в суды по вопросам защиты прав человека</t>
  </si>
  <si>
    <t>0004.0019.0178.1103</t>
  </si>
  <si>
    <t>Обеспечение жильем работников прокуратуры</t>
  </si>
  <si>
    <t>0004.0019.0179.0000</t>
  </si>
  <si>
    <t>Органы юстиции</t>
  </si>
  <si>
    <t>0004.0019.0179.1104</t>
  </si>
  <si>
    <t>Деятельность судебных приставов</t>
  </si>
  <si>
    <t>0004.0019.0179.1105</t>
  </si>
  <si>
    <t>Места лишения свободы. Места временного содержания задержанных и арестованных</t>
  </si>
  <si>
    <t>0004.0019.0179.1106</t>
  </si>
  <si>
    <t>Государственный контроль за деятельностью коллекторских агентств</t>
  </si>
  <si>
    <t>0004.0019.0179.1107</t>
  </si>
  <si>
    <t>Деятельность судебно-экспертных учреждений Минюста России</t>
  </si>
  <si>
    <t>0004.0019.0179.1108</t>
  </si>
  <si>
    <t>Работа органов юстиции в субъектах Российской Федерации и федеральных округах</t>
  </si>
  <si>
    <t>0004.0019.0179.1109</t>
  </si>
  <si>
    <t>Прохождение государственной службы в органах юстиции (за исключением сотрудников ФСИН России и ФССП России)</t>
  </si>
  <si>
    <t>0004.0019.0179.1110</t>
  </si>
  <si>
    <t>Усиление уголовной ответственности</t>
  </si>
  <si>
    <t>0004.0019.0179.1111</t>
  </si>
  <si>
    <t>Вопросы сотрудников ФСИН России</t>
  </si>
  <si>
    <t>0004.0019.0179.1112</t>
  </si>
  <si>
    <t>Вопросы сотрудников ФССП России</t>
  </si>
  <si>
    <t>0004.0019.0180.0000</t>
  </si>
  <si>
    <t>Адвокатура</t>
  </si>
  <si>
    <t>0004.0019.0180.1113</t>
  </si>
  <si>
    <t>Адвокатура и инюрколлегия</t>
  </si>
  <si>
    <t>0004.0019.0181.0000</t>
  </si>
  <si>
    <t>Нотариат</t>
  </si>
  <si>
    <t>0004.0019.0181.1114</t>
  </si>
  <si>
    <t>0004.0019.0181.1115</t>
  </si>
  <si>
    <t>Право на наследство</t>
  </si>
  <si>
    <t>0005.0000.0000.0000</t>
  </si>
  <si>
    <t>Жилищно-коммунальная сфера</t>
  </si>
  <si>
    <t>0005.0005.0000.0000</t>
  </si>
  <si>
    <t>Жилище</t>
  </si>
  <si>
    <t>0005.0005.0053.0000</t>
  </si>
  <si>
    <t>Общие положения жилищного законодательства</t>
  </si>
  <si>
    <t>0005.0005.0053.1116</t>
  </si>
  <si>
    <t>Нормативно-правовое регулирование обеспечения условий для осуществления гражданами права на жилище</t>
  </si>
  <si>
    <t>0005.0005.0053.1117</t>
  </si>
  <si>
    <t>Государственный жилищный контроль</t>
  </si>
  <si>
    <t>0005.0005.0054.0000</t>
  </si>
  <si>
    <t>Жилищный фонд</t>
  </si>
  <si>
    <t>0005.0005.0054.1118</t>
  </si>
  <si>
    <t>Приватизация жилищного фонда. Деприватизация</t>
  </si>
  <si>
    <t>0005.0005.0054.1119</t>
  </si>
  <si>
    <t>Вопросы частного домовладения</t>
  </si>
  <si>
    <t>0005.0005.0054.1120</t>
  </si>
  <si>
    <t>Индивидуальное жилищное строительство</t>
  </si>
  <si>
    <t>0005.0005.0054.1121</t>
  </si>
  <si>
    <t>Реновация жилого фонда</t>
  </si>
  <si>
    <t>0005.0005.0055.0000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</si>
  <si>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</si>
  <si>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0005.0005.0055.1122</t>
  </si>
  <si>
    <t>Переселение из подвалов, бараков, коммуналок, общежитий, аварийных домов, ветхого жилья, санитарно-защитной зоны</t>
  </si>
  <si>
    <t>0005.0005.0055.1123</t>
  </si>
  <si>
    <t>Несвоевременное предоставление благоустроенного жилого помещения в связи с признанием жилья аварийным</t>
  </si>
  <si>
    <t>0005.0005.0055.1124</t>
  </si>
  <si>
    <t>Несогласие граждан с вариантами предоставления жилья, взамен признанного в установленном порядке аварийным</t>
  </si>
  <si>
    <t>0005.0005.0055.1125</t>
  </si>
  <si>
    <t>Распределение жилых помещений, предоставляемых по договору социального найма</t>
  </si>
  <si>
    <t>0005.0005.0055.1126</t>
  </si>
  <si>
    <t>Первоочередное обеспечение жилыми помещениями</t>
  </si>
  <si>
    <t>0005.0005.0055.1127</t>
  </si>
  <si>
    <t>Постановка на учет в органе местного самоуправления и восстановление в очереди на получение жилья граждан, нуждающихся в жилых помещениях</t>
  </si>
  <si>
    <t>0005.0005.0055.1128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</si>
  <si>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</si>
  <si>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0005.0005.0055.1129</t>
  </si>
  <si>
    <t>Внеочередное обеспечение жилыми помещениями</t>
  </si>
  <si>
    <t>0005.0005.0055.1130</t>
  </si>
  <si>
    <t>Обеспечение жильем выезжающих северян и жителей закрытых административно-территориальных образований</t>
  </si>
  <si>
    <t>0005.0005.0055.1131</t>
  </si>
  <si>
    <t>Выделение жилья молодым семьям, специалистам</t>
  </si>
  <si>
    <t>0005.0005.0055.1132</t>
  </si>
  <si>
    <t>Выселение из жилища</t>
  </si>
  <si>
    <t>0005.0005.0055.1133</t>
  </si>
  <si>
    <t>Обмен жилых помещений. Оформление договора социального найма (найма) жилого помещения</t>
  </si>
  <si>
    <t>0005.0005.0055.1134</t>
  </si>
  <si>
    <t>Обеспечение жильем инвалидов и семей, имеющих детей-инвалидов</t>
  </si>
  <si>
    <t>0005.0005.0055.1135</t>
  </si>
  <si>
    <t>Обеспечение жильем ветеранов</t>
  </si>
  <si>
    <t>0005.0005.0055.1136</t>
  </si>
  <si>
    <t>Правила пользования жилыми помещениями (перепланировки, реконструкции, переоборудование, использование не по назначению)</t>
  </si>
  <si>
    <t>0005.0005.0055.1137</t>
  </si>
  <si>
    <t>Обследование жилого фонда на предмет пригодности для проживания (ветхое и аварийное жилье)</t>
  </si>
  <si>
    <t>0005.0005.0055.1138</t>
  </si>
  <si>
    <t>Переселение работников ликвидируемых шахт</t>
  </si>
  <si>
    <t>0005.0005.0055.1139</t>
  </si>
  <si>
    <t>Обеспечение жильем детей-сирот и детей, оставшихся без попечения родителей</t>
  </si>
  <si>
    <t>0005.0005.0055.1140</t>
  </si>
  <si>
    <t>Обеспечение жильем детей-сирот и детей, оставшихся без попечения родителей, по судебному решению</t>
  </si>
  <si>
    <t>0005.0005.0055.1141</t>
  </si>
  <si>
    <t>Арендное жилье</t>
  </si>
  <si>
    <t>0005.0005.0055.1142</t>
  </si>
  <si>
    <t>Служебные жилые помещения</t>
  </si>
  <si>
    <t>0005.0005.0055.1143</t>
  </si>
  <si>
    <t>Предоставление жилого помещения по договору коммерческого найма</t>
  </si>
  <si>
    <t>0005.0005.0055.1144</t>
  </si>
  <si>
    <t>Коммерческий найм жилого помещения</t>
  </si>
  <si>
    <t>0005.0005.0055.1145</t>
  </si>
  <si>
    <t>Некоммерческий жилищный фонд</t>
  </si>
  <si>
    <t>0005.0005.0055.1146</t>
  </si>
  <si>
    <t>Переустройство и (или) перепланировка жилого помещения</t>
  </si>
  <si>
    <t>0005.0005.0056.0000</t>
  </si>
  <si>
    <t>Коммунальное хозяйство</t>
  </si>
  <si>
    <t>0005.0005.0056.1147</t>
  </si>
  <si>
    <t>Коммунально-бытовое хозяйство и предоставление услуг в условиях рынка</t>
  </si>
  <si>
    <t>0005.0005.0056.1148</t>
  </si>
  <si>
    <t>Устранение аварийных ситуаций на магистральных коммуникациях. Работа аварийных коммунальных служб</t>
  </si>
  <si>
    <t>0005.0005.0056.1149</t>
  </si>
  <si>
    <t>Оплата жилищно-коммунальных услуг (ЖКХ), взносов в Фонд капитального ремонта</t>
  </si>
  <si>
    <t>0005.0005.0056.1150</t>
  </si>
  <si>
    <t>Отключение водо-, тепло-, газо- и энергоснабжения за неуплату</t>
  </si>
  <si>
    <t>0005.0005.0056.1151</t>
  </si>
  <si>
    <t>Эксплуатация и ремонт государственного, муниципального и ведомственного жилищного фондов</t>
  </si>
  <si>
    <t>0005.0005.0056.1152</t>
  </si>
  <si>
    <t>Эксплуатация и ремонт частного жилищного фонда (приватизированные жилые помещения в многоквартирных домах, индивидуальные жилые дома)</t>
  </si>
  <si>
    <t>0005.0005.0056.1153</t>
  </si>
  <si>
    <t>Перебои в электроснабжении</t>
  </si>
  <si>
    <t>0005.0005.0056.1154</t>
  </si>
  <si>
    <t>Перебои в водоснабжении</t>
  </si>
  <si>
    <t>0005.0005.0056.1155</t>
  </si>
  <si>
    <t>Перебои в газоснабжении</t>
  </si>
  <si>
    <t>0005.0005.0056.1156</t>
  </si>
  <si>
    <t>Перебои в теплоснабжении</t>
  </si>
  <si>
    <t>0005.0005.0056.1157</t>
  </si>
  <si>
    <t>Перебои в водоотведении и канализовании</t>
  </si>
  <si>
    <t>0005.0005.0056.1158</t>
  </si>
  <si>
    <t>Ремонт и эксплуатация ливневой канализации</t>
  </si>
  <si>
    <t>0005.0005.0056.1159</t>
  </si>
  <si>
    <t>Подключение индивидуальных жилых домов к централизованным сетям водо-, тепло - газо-, электроснабжения и водоотведения</t>
  </si>
  <si>
    <t>0005.0005.0056.1160</t>
  </si>
  <si>
    <t>Обращение с твердыми коммунальными отходами</t>
  </si>
  <si>
    <t>0005.0005.0056.1161</t>
  </si>
  <si>
    <t>Несанкционированная свалка мусора, биоотходы</t>
  </si>
  <si>
    <t>0005.0005.0056.1162</t>
  </si>
  <si>
    <t>Условия проживания в связи со строительством или работой объектов коммунального обслуживания</t>
  </si>
  <si>
    <t>0005.0005.0056.1163</t>
  </si>
  <si>
    <t>Субсидии, компенсации и иные меры социальной поддержки при оплате жилого помещения и коммунальных услуг</t>
  </si>
  <si>
    <t>0005.0005.0056.1164</t>
  </si>
  <si>
    <t>Управляющие организации, товарищества собственников жилья и иные формы управления собственностью</t>
  </si>
  <si>
    <t>0005.0005.0056.1165</t>
  </si>
  <si>
    <t>Частный жилищный фонд</t>
  </si>
  <si>
    <t>0005.0005.0056.1166</t>
  </si>
  <si>
    <t>Государственный жилищный фонд</t>
  </si>
  <si>
    <t>0005.0005.0056.1167</t>
  </si>
  <si>
    <t>Муниципальный жилищный фонд</t>
  </si>
  <si>
    <t>0005.0005.0056.1168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</si>
  <si>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</si>
  <si>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0005.0005.0056.1169</t>
  </si>
  <si>
    <t>Предоставление коммунальных услуг ненадлежащего качества</t>
  </si>
  <si>
    <t>0005.0005.0056.1170</t>
  </si>
  <si>
    <t>Капитальный ремонт общего имущества</t>
  </si>
  <si>
    <t>0005.0005.0056.1171</t>
  </si>
  <si>
    <t>Включение многоквартирного дома в региональную программу капитального ремонта многоквартирных домов</t>
  </si>
  <si>
    <t>0005.0005.0056.1172</t>
  </si>
  <si>
    <t>Приборы учета коммунальных ресурсов в жилищном фонде (в том числе на общедомовые нужды)</t>
  </si>
  <si>
    <t>0005.0005.0056.1173</t>
  </si>
  <si>
    <t>Нормативы потребления коммунальных ресурсов</t>
  </si>
  <si>
    <t>0005.0005.0056.1174</t>
  </si>
  <si>
    <t>Нормативы потребления коммунальных услуг</t>
  </si>
  <si>
    <t>0005.0005.0056.1175</t>
  </si>
  <si>
    <t>Оплата коммунальных услуг и электроэнергии, в том числе льготы</t>
  </si>
  <si>
    <t>0005.0005.0057.0000</t>
  </si>
  <si>
    <t>Оплата строительства, содержания и ремонта жилья (кредиты, компенсации, субсидии, льготы)</t>
  </si>
  <si>
    <t>0005.0005.0057.1176</t>
  </si>
  <si>
    <t>Государственные жилищные сертификаты</t>
  </si>
  <si>
    <t>0005.0005.0057.1177</t>
  </si>
  <si>
    <t>Участие в долевом строительстве</t>
  </si>
  <si>
    <t>0005.0005.0057.1178</t>
  </si>
  <si>
    <t>Предоставление субсидий на жилье</t>
  </si>
  <si>
    <t>0005.0005.0057.1179</t>
  </si>
  <si>
    <t>Просьбы о выделении материальной помощи на строительство жилья</t>
  </si>
  <si>
    <t>0005.0005.0057.1180</t>
  </si>
  <si>
    <t>Ипотечное кредитование</t>
  </si>
  <si>
    <t>0005.0005.0058.0000</t>
  </si>
  <si>
    <t>Нежилые помещения. Административные здания (в жилищном фонде)</t>
  </si>
  <si>
    <t>0005.0005.0058.1181</t>
  </si>
  <si>
    <t>Нежилые помещения</t>
  </si>
  <si>
    <t>0005.0005.0059.0000</t>
  </si>
  <si>
    <t>Перевод помещений из жилых в нежилые</t>
  </si>
  <si>
    <t>0005.0005.0059.1182</t>
  </si>
  <si>
    <t>Перевод жилого помещения в нежилое помещение</t>
  </si>
  <si>
    <t>0005.0005.0059.1183</t>
  </si>
  <si>
    <t>Перевод нежилого помещения в жилое помещение</t>
  </si>
  <si>
    <t>0005.0005.0060.0000</t>
  </si>
  <si>
    <t>Риэлторская деятельность (в жилищном фонде)</t>
  </si>
  <si>
    <t>0005.0005.0060.1184</t>
  </si>
  <si>
    <t>Риэлторская деятельность</t>
  </si>
  <si>
    <t>0005.0005.0060.1185</t>
  </si>
  <si>
    <t>Купля-продажа квартир, домов</t>
  </si>
  <si>
    <t>0005.0005.0061.0000</t>
  </si>
  <si>
    <t>Дачное хозяйство</t>
  </si>
  <si>
    <t>0005.0005.0061.1186</t>
  </si>
  <si>
    <t>0005.0005.0062.0000</t>
  </si>
  <si>
    <t>Гостиничное хозяйство</t>
  </si>
  <si>
    <t>0005.0005.0062.1187</t>
  </si>
  <si>
    <t>0005.0005.0063.0000</t>
  </si>
  <si>
    <t>Разрешение жилищных споров. Ответственность за нарушение жилищного законодательства</t>
  </si>
  <si>
    <t>0005.0005.0063.1188</t>
  </si>
  <si>
    <t>ВерсияМетаописания</t>
  </si>
  <si>
    <t>1.0</t>
  </si>
  <si>
    <t>Идентификатор</t>
  </si>
  <si>
    <t>К_О_Г</t>
  </si>
  <si>
    <t>Группа</t>
  </si>
  <si>
    <t>ДатаНачалаДействия</t>
  </si>
  <si>
    <t>01.01.2018 0:00:00</t>
  </si>
  <si>
    <t>ДатаОкончанияДействия</t>
  </si>
  <si>
    <t>31.12.2200 0:00:00</t>
  </si>
  <si>
    <t>Авторство</t>
  </si>
  <si>
    <t>Барс Груп</t>
  </si>
  <si>
    <t>Период</t>
  </si>
  <si>
    <t>КОГ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</si>
</sst>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Tahoma"/>
    </font>
    <font>
      <b/>
      <sz val="8"/>
      <name val="Tahoma"/>
    </font>
    <font>
      <sz val="8"/>
      <name val="Tahoma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ahoma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ahoma"/>
      <family val="2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B0F0"/>
      <name val="Times New Roman"/>
      <family val="1"/>
      <charset val="204"/>
    </font>
    <font>
      <b/>
      <sz val="14"/>
      <color rgb="FF00B0F0"/>
      <name val="Times New Roman"/>
      <family val="1"/>
      <charset val="204"/>
    </font>
    <font>
      <b/>
      <sz val="11"/>
      <color rgb="FF00B0F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0" borderId="0" applyNumberFormat="0" applyBorder="0" applyAlignment="0" applyProtection="0"/>
    <xf numFmtId="0" fontId="17" fillId="0" borderId="0" applyNumberFormat="0" applyBorder="0" applyAlignment="0" applyProtection="0"/>
    <xf numFmtId="0" fontId="17" fillId="0" borderId="0" applyNumberFormat="0" applyBorder="0" applyAlignment="0" applyProtection="0"/>
    <xf numFmtId="0" fontId="17" fillId="0" borderId="0" applyNumberFormat="0" applyBorder="0" applyAlignment="0" applyProtection="0"/>
    <xf numFmtId="0" fontId="17" fillId="0" borderId="0" applyNumberFormat="0" applyBorder="0" applyAlignment="0" applyProtection="0"/>
    <xf numFmtId="0" fontId="17" fillId="0" borderId="0" applyNumberFormat="0" applyBorder="0" applyAlignment="0" applyProtection="0"/>
    <xf numFmtId="0" fontId="17" fillId="0" borderId="0" applyNumberFormat="0" applyBorder="0" applyAlignment="0" applyProtection="0"/>
    <xf numFmtId="0" fontId="17" fillId="0" borderId="0" applyNumberFormat="0" applyBorder="0" applyAlignment="0" applyProtection="0"/>
    <xf numFmtId="0" fontId="17" fillId="0" borderId="0" applyNumberFormat="0" applyBorder="0" applyAlignment="0" applyProtection="0"/>
    <xf numFmtId="0" fontId="17" fillId="0" borderId="0" applyNumberFormat="0" applyBorder="0" applyAlignment="0" applyProtection="0"/>
    <xf numFmtId="0" fontId="17" fillId="0" borderId="0" applyNumberFormat="0" applyBorder="0" applyAlignment="0" applyProtection="0"/>
    <xf numFmtId="0" fontId="17" fillId="0" borderId="0" applyNumberFormat="0" applyBorder="0" applyAlignment="0" applyProtection="0"/>
    <xf numFmtId="0" fontId="17" fillId="0" borderId="0" applyNumberFormat="0" applyBorder="0" applyAlignment="0" applyProtection="0"/>
    <xf numFmtId="0" fontId="17" fillId="0" borderId="0" applyNumberFormat="0" applyBorder="0" applyAlignment="0" applyProtection="0"/>
    <xf numFmtId="0" fontId="17" fillId="0" borderId="0" applyNumberFormat="0" applyBorder="0" applyAlignment="0" applyProtection="0"/>
    <xf numFmtId="0" fontId="17" fillId="0" borderId="0" applyNumberFormat="0" applyBorder="0" applyAlignment="0" applyProtection="0"/>
    <xf numFmtId="0" fontId="17" fillId="0" borderId="0" applyNumberFormat="0" applyBorder="0" applyAlignment="0" applyProtection="0"/>
    <xf numFmtId="0" fontId="17" fillId="0" borderId="0" applyNumberFormat="0" applyBorder="0" applyAlignment="0" applyProtection="0"/>
    <xf numFmtId="0" fontId="17" fillId="0" borderId="0" applyNumberFormat="0" applyBorder="0" applyAlignment="0" applyProtection="0"/>
    <xf numFmtId="0" fontId="17" fillId="0" borderId="0" applyNumberFormat="0" applyAlignment="0" applyProtection="0"/>
    <xf numFmtId="0" fontId="17" fillId="0" borderId="0" applyNumberFormat="0" applyAlignment="0" applyProtection="0"/>
    <xf numFmtId="0" fontId="17" fillId="0" borderId="0" applyNumberFormat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7" fillId="0" borderId="0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Border="0" applyAlignment="0" applyProtection="0"/>
    <xf numFmtId="0" fontId="17" fillId="0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ont="0" applyAlignment="0" applyProtection="0"/>
    <xf numFmtId="0" fontId="17" fillId="0" borderId="0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Border="0" applyAlignment="0" applyProtection="0"/>
    <xf numFmtId="0" fontId="13" fillId="0" borderId="1" xfId="0" applyFont="1" applyBorder="1" applyAlignment="1">
      <alignment wrapText="1"/>
    </xf>
    <xf numFmtId="0" fontId="17" fillId="0" borderId="0"/>
    <xf numFmtId="0" fontId="17" fillId="0" borderId="0"/>
    <xf numFmtId="0" fontId="17" fillId="0" borderId="0"/>
    <xf numFmtId="0" fontId="17" fillId="0" borderId="0"/>
  </cellStyleXfs>
  <cellXfs count="120">
    <xf numFmtId="0" fontId="0" fillId="0" borderId="0" xfId="0"/>
    <xf numFmtId="49" fontId="0" fillId="0" borderId="0" xfId="46" applyNumberFormat="1" applyFont="1"/>
    <xf numFmtId="0" fontId="1" fillId="0" borderId="0" xfId="42" applyFont="1" applyAlignment="1"/>
    <xf numFmtId="0" fontId="3" fillId="0" borderId="0" xfId="42" applyFont="1" applyAlignment="1"/>
    <xf numFmtId="0" fontId="3" fillId="2" borderId="0" xfId="42" applyFont="1" applyFill="1" applyAlignment="1"/>
    <xf numFmtId="0" fontId="3" fillId="0" borderId="1" xfId="42" applyFont="1" applyBorder="1" applyAlignment="1">
      <alignment horizontal="center"/>
    </xf>
    <xf numFmtId="0" fontId="3" fillId="2" borderId="1" xfId="42" applyFont="1" applyFill="1" applyBorder="1" applyAlignment="1">
      <alignment horizontal="center"/>
    </xf>
    <xf numFmtId="0" fontId="4" fillId="0" borderId="2" xfId="44" applyFont="1" applyBorder="1" applyAlignment="1">
      <alignment horizontal="left" vertical="top" wrapText="1"/>
    </xf>
    <xf numFmtId="0" fontId="5" fillId="0" borderId="1" xfId="42" applyNumberFormat="1" applyFont="1" applyFill="1" applyBorder="1" applyAlignment="1" applyProtection="1">
      <alignment horizontal="right" vertical="top" wrapText="1"/>
    </xf>
    <xf numFmtId="0" fontId="6" fillId="0" borderId="1" xfId="42" applyNumberFormat="1" applyFont="1" applyFill="1" applyBorder="1" applyAlignment="1" applyProtection="1">
      <alignment vertical="top"/>
    </xf>
    <xf numFmtId="0" fontId="7" fillId="0" borderId="1" xfId="42" applyNumberFormat="1" applyFont="1" applyFill="1" applyBorder="1" applyAlignment="1" applyProtection="1">
      <alignment vertical="top"/>
    </xf>
    <xf numFmtId="0" fontId="5" fillId="0" borderId="1" xfId="42" applyNumberFormat="1" applyFont="1" applyFill="1" applyBorder="1" applyAlignment="1" applyProtection="1">
      <alignment vertical="top" wrapText="1"/>
    </xf>
    <xf numFmtId="0" fontId="8" fillId="0" borderId="1" xfId="42" applyNumberFormat="1" applyFont="1" applyFill="1" applyBorder="1" applyAlignment="1" applyProtection="1">
      <alignment vertical="top" wrapText="1"/>
    </xf>
    <xf numFmtId="0" fontId="4" fillId="0" borderId="3" xfId="44" applyFont="1" applyBorder="1" applyAlignment="1">
      <alignment horizontal="left" vertical="top" wrapText="1"/>
    </xf>
    <xf numFmtId="0" fontId="8" fillId="0" borderId="4" xfId="42" applyNumberFormat="1" applyFont="1" applyFill="1" applyBorder="1" applyAlignment="1" applyProtection="1">
      <alignment vertical="top" wrapText="1"/>
    </xf>
    <xf numFmtId="0" fontId="1" fillId="0" borderId="0" xfId="42" applyNumberFormat="1" applyFont="1" applyFill="1" applyBorder="1" applyAlignment="1" applyProtection="1"/>
    <xf numFmtId="0" fontId="3" fillId="2" borderId="1" xfId="42" applyNumberFormat="1" applyFont="1" applyFill="1" applyBorder="1" applyAlignment="1" applyProtection="1">
      <alignment horizontal="center"/>
    </xf>
    <xf numFmtId="0" fontId="10" fillId="0" borderId="1" xfId="46" applyFont="1" applyBorder="1" applyAlignment="1">
      <alignment horizontal="center" vertical="top" wrapText="1"/>
    </xf>
    <xf numFmtId="49" fontId="10" fillId="0" borderId="1" xfId="46" applyNumberFormat="1" applyFont="1" applyBorder="1" applyAlignment="1">
      <alignment vertical="top" wrapText="1"/>
    </xf>
    <xf numFmtId="49" fontId="10" fillId="0" borderId="5" xfId="46" applyNumberFormat="1" applyFont="1" applyBorder="1" applyAlignment="1">
      <alignment vertical="top" wrapText="1"/>
    </xf>
    <xf numFmtId="49" fontId="11" fillId="0" borderId="5" xfId="46" applyNumberFormat="1" applyFont="1" applyBorder="1" applyAlignment="1">
      <alignment vertical="top" wrapText="1"/>
    </xf>
    <xf numFmtId="49" fontId="10" fillId="0" borderId="6" xfId="46" applyNumberFormat="1" applyFont="1" applyBorder="1" applyAlignment="1">
      <alignment vertical="top" wrapText="1"/>
    </xf>
    <xf numFmtId="49" fontId="10" fillId="0" borderId="7" xfId="46" applyNumberFormat="1" applyFont="1" applyBorder="1" applyAlignment="1">
      <alignment vertical="top" wrapText="1"/>
    </xf>
    <xf numFmtId="49" fontId="10" fillId="0" borderId="8" xfId="46" applyNumberFormat="1" applyFont="1" applyBorder="1" applyAlignment="1">
      <alignment vertical="top" wrapText="1"/>
    </xf>
    <xf numFmtId="0" fontId="10" fillId="0" borderId="1" xfId="42" applyNumberFormat="1" applyFont="1" applyFill="1" applyBorder="1" applyAlignment="1" applyProtection="1">
      <alignment vertical="top" wrapText="1"/>
    </xf>
    <xf numFmtId="0" fontId="11" fillId="0" borderId="1" xfId="42" applyNumberFormat="1" applyFont="1" applyFill="1" applyBorder="1" applyAlignment="1" applyProtection="1">
      <alignment vertical="top" wrapText="1"/>
    </xf>
    <xf numFmtId="0" fontId="12" fillId="0" borderId="1" xfId="42" applyNumberFormat="1" applyFont="1" applyFill="1" applyBorder="1" applyAlignment="1" applyProtection="1">
      <alignment vertical="top" wrapText="1"/>
    </xf>
    <xf numFmtId="0" fontId="11" fillId="0" borderId="1" xfId="42" applyNumberFormat="1" applyFont="1" applyFill="1" applyBorder="1" applyAlignment="1" applyProtection="1">
      <alignment wrapText="1"/>
    </xf>
    <xf numFmtId="0" fontId="10" fillId="0" borderId="1" xfId="42" applyNumberFormat="1" applyFont="1" applyFill="1" applyBorder="1" applyAlignment="1" applyProtection="1">
      <alignment horizontal="center" vertical="top" wrapText="1"/>
    </xf>
    <xf numFmtId="0" fontId="4" fillId="0" borderId="1" xfId="42" applyFont="1" applyBorder="1" applyAlignment="1">
      <alignment horizontal="center"/>
    </xf>
    <xf numFmtId="0" fontId="11" fillId="0" borderId="1" xfId="46" applyFont="1" applyBorder="1" applyAlignment="1">
      <alignment wrapText="1"/>
    </xf>
    <xf numFmtId="0" fontId="3" fillId="2" borderId="9" xfId="42" applyFont="1" applyFill="1" applyBorder="1" applyAlignment="1">
      <alignment horizontal="center"/>
    </xf>
    <xf numFmtId="0" fontId="4" fillId="0" borderId="10" xfId="44" applyFont="1" applyBorder="1" applyAlignment="1">
      <alignment horizontal="left" vertical="top" wrapText="1"/>
    </xf>
    <xf numFmtId="0" fontId="11" fillId="0" borderId="1" xfId="46" applyFont="1" applyBorder="1" applyAlignment="1"/>
    <xf numFmtId="0" fontId="5" fillId="0" borderId="11" xfId="42" applyNumberFormat="1" applyFont="1" applyFill="1" applyBorder="1" applyAlignment="1" applyProtection="1">
      <alignment vertical="top" wrapText="1"/>
    </xf>
    <xf numFmtId="0" fontId="13" fillId="0" borderId="1" xfId="46" applyFont="1" applyBorder="1" applyAlignment="1"/>
    <xf numFmtId="0" fontId="4" fillId="0" borderId="1" xfId="44" applyFont="1" applyBorder="1" applyAlignment="1">
      <alignment horizontal="left" vertical="top" wrapText="1"/>
    </xf>
    <xf numFmtId="0" fontId="13" fillId="3" borderId="1" xfId="46" applyFont="1" applyFill="1" applyBorder="1" applyAlignment="1"/>
    <xf numFmtId="0" fontId="5" fillId="0" borderId="12" xfId="42" applyNumberFormat="1" applyFont="1" applyFill="1" applyBorder="1" applyAlignment="1" applyProtection="1">
      <alignment vertical="top" wrapText="1"/>
    </xf>
    <xf numFmtId="0" fontId="4" fillId="0" borderId="13" xfId="44" applyFont="1" applyBorder="1" applyAlignment="1">
      <alignment horizontal="left" vertical="top" wrapText="1"/>
    </xf>
    <xf numFmtId="0" fontId="13" fillId="0" borderId="1" xfId="46" applyFont="1" applyFill="1" applyBorder="1" applyAlignment="1"/>
    <xf numFmtId="0" fontId="7" fillId="0" borderId="11" xfId="42" applyNumberFormat="1" applyFont="1" applyFill="1" applyBorder="1" applyAlignment="1" applyProtection="1">
      <alignment vertical="top" wrapText="1"/>
    </xf>
    <xf numFmtId="0" fontId="13" fillId="0" borderId="1" xfId="46" applyFont="1" applyBorder="1" applyAlignment="1">
      <alignment wrapText="1"/>
    </xf>
    <xf numFmtId="0" fontId="3" fillId="2" borderId="14" xfId="42" applyFont="1" applyFill="1" applyBorder="1" applyAlignment="1">
      <alignment horizontal="center"/>
    </xf>
    <xf numFmtId="0" fontId="8" fillId="0" borderId="11" xfId="42" applyNumberFormat="1" applyFont="1" applyFill="1" applyBorder="1" applyAlignment="1" applyProtection="1">
      <alignment vertical="top" wrapText="1"/>
    </xf>
    <xf numFmtId="0" fontId="13" fillId="3" borderId="1" xfId="46" applyFont="1" applyFill="1" applyBorder="1" applyAlignment="1">
      <alignment wrapText="1"/>
    </xf>
    <xf numFmtId="0" fontId="5" fillId="0" borderId="1" xfId="46" applyFont="1" applyBorder="1" applyAlignment="1">
      <alignment wrapText="1"/>
    </xf>
    <xf numFmtId="0" fontId="8" fillId="0" borderId="1" xfId="46" applyFont="1" applyBorder="1" applyAlignment="1">
      <alignment wrapText="1"/>
    </xf>
    <xf numFmtId="0" fontId="7" fillId="0" borderId="11" xfId="42" applyNumberFormat="1" applyFont="1" applyFill="1" applyBorder="1" applyAlignment="1" applyProtection="1">
      <alignment vertical="top"/>
    </xf>
    <xf numFmtId="0" fontId="4" fillId="0" borderId="1" xfId="46" applyFont="1" applyBorder="1" applyAlignment="1">
      <alignment wrapText="1"/>
    </xf>
    <xf numFmtId="0" fontId="15" fillId="2" borderId="1" xfId="42" applyFont="1" applyFill="1" applyBorder="1" applyAlignment="1">
      <alignment horizontal="center"/>
    </xf>
    <xf numFmtId="0" fontId="9" fillId="0" borderId="0" xfId="42" applyFont="1" applyAlignment="1"/>
    <xf numFmtId="0" fontId="7" fillId="0" borderId="1" xfId="42" applyNumberFormat="1" applyFont="1" applyFill="1" applyBorder="1" applyAlignment="1" applyProtection="1">
      <alignment vertical="top" wrapText="1"/>
    </xf>
    <xf numFmtId="0" fontId="15" fillId="2" borderId="1" xfId="42" applyNumberFormat="1" applyFont="1" applyFill="1" applyBorder="1" applyAlignment="1">
      <alignment horizontal="center"/>
    </xf>
    <xf numFmtId="164" fontId="5" fillId="4" borderId="1" xfId="42" applyNumberFormat="1" applyFont="1" applyFill="1" applyBorder="1" applyAlignment="1" applyProtection="1">
      <alignment horizontal="right" wrapText="1"/>
    </xf>
    <xf numFmtId="164" fontId="10" fillId="4" borderId="1" xfId="42" applyNumberFormat="1" applyFont="1" applyFill="1" applyBorder="1" applyAlignment="1" applyProtection="1">
      <alignment horizontal="right" wrapText="1"/>
    </xf>
    <xf numFmtId="4" fontId="5" fillId="2" borderId="1" xfId="42" applyNumberFormat="1" applyFont="1" applyFill="1" applyBorder="1" applyAlignment="1" applyProtection="1">
      <alignment horizontal="right" vertical="top" wrapText="1"/>
      <protection locked="0"/>
    </xf>
    <xf numFmtId="49" fontId="5" fillId="2" borderId="1" xfId="42" applyNumberFormat="1" applyFont="1" applyFill="1" applyBorder="1" applyAlignment="1" applyProtection="1">
      <alignment horizontal="left" wrapText="1"/>
      <protection locked="0"/>
    </xf>
    <xf numFmtId="4" fontId="5" fillId="4" borderId="1" xfId="42" applyNumberFormat="1" applyFont="1" applyFill="1" applyBorder="1" applyAlignment="1" applyProtection="1">
      <alignment horizontal="right" wrapText="1"/>
    </xf>
    <xf numFmtId="164" fontId="8" fillId="2" borderId="1" xfId="42" applyNumberFormat="1" applyFont="1" applyFill="1" applyBorder="1" applyAlignment="1" applyProtection="1">
      <alignment horizontal="right" wrapText="1"/>
      <protection locked="0"/>
    </xf>
    <xf numFmtId="164" fontId="11" fillId="4" borderId="1" xfId="42" applyNumberFormat="1" applyFont="1" applyFill="1" applyBorder="1" applyAlignment="1" applyProtection="1">
      <alignment horizontal="right" wrapText="1"/>
    </xf>
    <xf numFmtId="4" fontId="8" fillId="4" borderId="1" xfId="42" applyNumberFormat="1" applyFont="1" applyFill="1" applyBorder="1" applyAlignment="1" applyProtection="1">
      <alignment horizontal="right" wrapText="1"/>
    </xf>
    <xf numFmtId="49" fontId="8" fillId="2" borderId="1" xfId="42" applyNumberFormat="1" applyFont="1" applyFill="1" applyBorder="1" applyAlignment="1" applyProtection="1">
      <alignment horizontal="left" wrapText="1"/>
      <protection locked="0"/>
    </xf>
    <xf numFmtId="164" fontId="8" fillId="4" borderId="1" xfId="42" applyNumberFormat="1" applyFont="1" applyFill="1" applyBorder="1" applyAlignment="1" applyProtection="1">
      <alignment horizontal="right" wrapText="1"/>
    </xf>
    <xf numFmtId="4" fontId="8" fillId="2" borderId="1" xfId="42" applyNumberFormat="1" applyFont="1" applyFill="1" applyBorder="1" applyAlignment="1" applyProtection="1">
      <alignment horizontal="right" wrapText="1"/>
      <protection locked="0"/>
    </xf>
    <xf numFmtId="164" fontId="5" fillId="2" borderId="1" xfId="42" applyNumberFormat="1" applyFont="1" applyFill="1" applyBorder="1" applyAlignment="1" applyProtection="1">
      <alignment horizontal="right" wrapText="1"/>
      <protection locked="0"/>
    </xf>
    <xf numFmtId="4" fontId="11" fillId="2" borderId="1" xfId="42" applyNumberFormat="1" applyFont="1" applyFill="1" applyBorder="1" applyAlignment="1" applyProtection="1">
      <alignment horizontal="right" wrapText="1"/>
      <protection locked="0"/>
    </xf>
    <xf numFmtId="164" fontId="11" fillId="2" borderId="1" xfId="42" applyNumberFormat="1" applyFont="1" applyFill="1" applyBorder="1" applyAlignment="1" applyProtection="1">
      <alignment horizontal="right" wrapText="1"/>
      <protection locked="0"/>
    </xf>
    <xf numFmtId="4" fontId="5" fillId="2" borderId="1" xfId="42" applyNumberFormat="1" applyFont="1" applyFill="1" applyBorder="1" applyAlignment="1" applyProtection="1">
      <alignment horizontal="right" wrapText="1"/>
      <protection locked="0"/>
    </xf>
    <xf numFmtId="164" fontId="5" fillId="4" borderId="1" xfId="42" applyNumberFormat="1" applyFont="1" applyFill="1" applyBorder="1" applyAlignment="1" applyProtection="1">
      <alignment horizontal="right" vertical="top" wrapText="1"/>
    </xf>
    <xf numFmtId="164" fontId="6" fillId="4" borderId="1" xfId="42" applyNumberFormat="1" applyFont="1" applyFill="1" applyBorder="1" applyAlignment="1" applyProtection="1">
      <alignment horizontal="right" vertical="top"/>
    </xf>
    <xf numFmtId="4" fontId="6" fillId="4" borderId="1" xfId="42" applyNumberFormat="1" applyFont="1" applyFill="1" applyBorder="1" applyAlignment="1" applyProtection="1">
      <alignment horizontal="right" vertical="top"/>
    </xf>
    <xf numFmtId="164" fontId="7" fillId="4" borderId="1" xfId="42" applyNumberFormat="1" applyFont="1" applyFill="1" applyBorder="1" applyAlignment="1" applyProtection="1">
      <alignment horizontal="right" vertical="top"/>
    </xf>
    <xf numFmtId="4" fontId="7" fillId="4" borderId="1" xfId="42" applyNumberFormat="1" applyFont="1" applyFill="1" applyBorder="1" applyAlignment="1" applyProtection="1">
      <alignment horizontal="right" vertical="top"/>
    </xf>
    <xf numFmtId="4" fontId="5" fillId="4" borderId="1" xfId="42" applyNumberFormat="1" applyFont="1" applyFill="1" applyBorder="1" applyAlignment="1" applyProtection="1">
      <alignment horizontal="right" vertical="top" wrapText="1"/>
    </xf>
    <xf numFmtId="164" fontId="8" fillId="2" borderId="1" xfId="42" applyNumberFormat="1" applyFont="1" applyFill="1" applyBorder="1" applyAlignment="1" applyProtection="1">
      <alignment horizontal="right" vertical="top" wrapText="1"/>
      <protection locked="0"/>
    </xf>
    <xf numFmtId="164" fontId="8" fillId="4" borderId="1" xfId="42" applyNumberFormat="1" applyFont="1" applyFill="1" applyBorder="1" applyAlignment="1" applyProtection="1">
      <alignment horizontal="right" vertical="top" wrapText="1"/>
    </xf>
    <xf numFmtId="4" fontId="8" fillId="4" borderId="1" xfId="42" applyNumberFormat="1" applyFont="1" applyFill="1" applyBorder="1" applyAlignment="1" applyProtection="1">
      <alignment horizontal="right" vertical="top" wrapText="1"/>
    </xf>
    <xf numFmtId="164" fontId="8" fillId="2" borderId="9" xfId="42" applyNumberFormat="1" applyFont="1" applyFill="1" applyBorder="1" applyAlignment="1" applyProtection="1">
      <alignment horizontal="right" vertical="top" wrapText="1"/>
      <protection locked="0"/>
    </xf>
    <xf numFmtId="164" fontId="5" fillId="4" borderId="9" xfId="42" applyNumberFormat="1" applyFont="1" applyFill="1" applyBorder="1" applyAlignment="1" applyProtection="1">
      <alignment horizontal="right" vertical="top" wrapText="1"/>
    </xf>
    <xf numFmtId="164" fontId="8" fillId="4" borderId="9" xfId="42" applyNumberFormat="1" applyFont="1" applyFill="1" applyBorder="1" applyAlignment="1" applyProtection="1">
      <alignment horizontal="right" vertical="top" wrapText="1"/>
    </xf>
    <xf numFmtId="164" fontId="7" fillId="4" borderId="9" xfId="42" applyNumberFormat="1" applyFont="1" applyFill="1" applyBorder="1" applyAlignment="1" applyProtection="1">
      <alignment horizontal="right" vertical="top"/>
    </xf>
    <xf numFmtId="164" fontId="7" fillId="2" borderId="9" xfId="42" applyNumberFormat="1" applyFont="1" applyFill="1" applyBorder="1" applyAlignment="1" applyProtection="1">
      <alignment horizontal="right" vertical="top"/>
      <protection locked="0"/>
    </xf>
    <xf numFmtId="164" fontId="7" fillId="2" borderId="1" xfId="42" applyNumberFormat="1" applyFont="1" applyFill="1" applyBorder="1" applyAlignment="1" applyProtection="1">
      <alignment horizontal="right" vertical="top"/>
      <protection locked="0"/>
    </xf>
    <xf numFmtId="4" fontId="14" fillId="4" borderId="1" xfId="42" applyNumberFormat="1" applyFont="1" applyFill="1" applyBorder="1" applyAlignment="1" applyProtection="1">
      <alignment horizontal="right" vertical="top"/>
    </xf>
    <xf numFmtId="164" fontId="5" fillId="2" borderId="9" xfId="42" applyNumberFormat="1" applyFont="1" applyFill="1" applyBorder="1" applyAlignment="1" applyProtection="1">
      <alignment horizontal="right" vertical="top" wrapText="1"/>
      <protection locked="0"/>
    </xf>
    <xf numFmtId="164" fontId="5" fillId="2" borderId="1" xfId="42" applyNumberFormat="1" applyFont="1" applyFill="1" applyBorder="1" applyAlignment="1" applyProtection="1">
      <alignment horizontal="right" vertical="top" wrapText="1"/>
      <protection locked="0"/>
    </xf>
    <xf numFmtId="164" fontId="5" fillId="2" borderId="1" xfId="42" applyNumberFormat="1" applyFont="1" applyFill="1" applyBorder="1" applyAlignment="1" applyProtection="1">
      <alignment horizontal="right" vertical="top" wrapText="1"/>
      <protection locked="0"/>
    </xf>
    <xf numFmtId="164" fontId="6" fillId="2" borderId="1" xfId="42" applyNumberFormat="1" applyFont="1" applyFill="1" applyBorder="1" applyAlignment="1" applyProtection="1">
      <alignment horizontal="right" vertical="top"/>
      <protection locked="0"/>
    </xf>
    <xf numFmtId="4" fontId="6" fillId="2" borderId="1" xfId="42" applyNumberFormat="1" applyFont="1" applyFill="1" applyBorder="1" applyAlignment="1" applyProtection="1">
      <alignment horizontal="right" vertical="top"/>
      <protection locked="0"/>
    </xf>
    <xf numFmtId="164" fontId="18" fillId="2" borderId="1" xfId="42" applyNumberFormat="1" applyFont="1" applyFill="1" applyBorder="1" applyAlignment="1" applyProtection="1">
      <alignment horizontal="right" vertical="top"/>
      <protection locked="0"/>
    </xf>
    <xf numFmtId="4" fontId="18" fillId="2" borderId="1" xfId="42" applyNumberFormat="1" applyFont="1" applyFill="1" applyBorder="1" applyAlignment="1" applyProtection="1">
      <alignment horizontal="right" vertical="top"/>
      <protection locked="0"/>
    </xf>
    <xf numFmtId="4" fontId="5" fillId="2" borderId="1" xfId="42" applyNumberFormat="1" applyFont="1" applyFill="1" applyBorder="1" applyAlignment="1" applyProtection="1">
      <alignment horizontal="right" vertical="top" wrapText="1"/>
      <protection locked="0"/>
    </xf>
    <xf numFmtId="164" fontId="16" fillId="2" borderId="1" xfId="42" applyNumberFormat="1" applyFont="1" applyFill="1" applyBorder="1" applyAlignment="1" applyProtection="1">
      <alignment horizontal="right" vertical="top"/>
      <protection locked="0"/>
    </xf>
    <xf numFmtId="4" fontId="16" fillId="2" borderId="1" xfId="42" applyNumberFormat="1" applyFont="1" applyFill="1" applyBorder="1" applyAlignment="1" applyProtection="1">
      <alignment horizontal="right" vertical="top"/>
      <protection locked="0"/>
    </xf>
    <xf numFmtId="164" fontId="1" fillId="2" borderId="0" xfId="42" applyNumberFormat="1" applyFont="1" applyFill="1" applyAlignment="1" applyProtection="1">
      <alignment horizontal="right"/>
      <protection locked="0"/>
    </xf>
    <xf numFmtId="164" fontId="19" fillId="2" borderId="1" xfId="42" applyNumberFormat="1" applyFont="1" applyFill="1" applyBorder="1" applyAlignment="1" applyProtection="1">
      <alignment horizontal="right" vertical="top"/>
      <protection locked="0"/>
    </xf>
    <xf numFmtId="4" fontId="19" fillId="2" borderId="1" xfId="42" applyNumberFormat="1" applyFont="1" applyFill="1" applyBorder="1" applyAlignment="1" applyProtection="1">
      <alignment horizontal="right" vertical="top"/>
      <protection locked="0"/>
    </xf>
    <xf numFmtId="4" fontId="20" fillId="2" borderId="1" xfId="42" applyNumberFormat="1" applyFont="1" applyFill="1" applyBorder="1" applyAlignment="1" applyProtection="1">
      <alignment horizontal="right" vertical="top" wrapText="1"/>
      <protection locked="0"/>
    </xf>
    <xf numFmtId="164" fontId="8" fillId="2" borderId="4" xfId="42" applyNumberFormat="1" applyFont="1" applyFill="1" applyBorder="1" applyAlignment="1" applyProtection="1">
      <alignment horizontal="right" vertical="top" wrapText="1"/>
      <protection locked="0"/>
    </xf>
    <xf numFmtId="164" fontId="8" fillId="4" borderId="4" xfId="42" applyNumberFormat="1" applyFont="1" applyFill="1" applyBorder="1" applyAlignment="1" applyProtection="1">
      <alignment horizontal="right" vertical="top" wrapText="1"/>
    </xf>
    <xf numFmtId="4" fontId="8" fillId="4" borderId="4" xfId="42" applyNumberFormat="1" applyFont="1" applyFill="1" applyBorder="1" applyAlignment="1" applyProtection="1">
      <alignment horizontal="right" vertical="top" wrapText="1"/>
    </xf>
    <xf numFmtId="0" fontId="2" fillId="0" borderId="0" xfId="42" applyFont="1" applyBorder="1" applyAlignment="1">
      <alignment horizontal="center"/>
    </xf>
    <xf numFmtId="0" fontId="3" fillId="0" borderId="0" xfId="42" applyFont="1" applyBorder="1" applyAlignment="1"/>
    <xf numFmtId="0" fontId="2" fillId="2" borderId="15" xfId="42" applyFont="1" applyFill="1" applyBorder="1" applyAlignment="1" applyProtection="1">
      <protection locked="0"/>
    </xf>
    <xf numFmtId="0" fontId="2" fillId="0" borderId="15" xfId="42" applyFont="1" applyBorder="1" applyAlignment="1"/>
    <xf numFmtId="0" fontId="5" fillId="0" borderId="16" xfId="42" applyFont="1" applyFill="1" applyBorder="1" applyAlignment="1">
      <alignment horizontal="center" vertical="center"/>
    </xf>
    <xf numFmtId="0" fontId="5" fillId="0" borderId="11" xfId="42" applyFont="1" applyFill="1" applyBorder="1" applyAlignment="1">
      <alignment horizontal="center" vertical="center"/>
    </xf>
    <xf numFmtId="0" fontId="10" fillId="0" borderId="16" xfId="46" applyFont="1" applyBorder="1" applyAlignment="1">
      <alignment horizontal="center" vertical="center" wrapText="1"/>
    </xf>
    <xf numFmtId="0" fontId="10" fillId="0" borderId="11" xfId="46" applyFont="1" applyBorder="1" applyAlignment="1">
      <alignment horizontal="center" vertical="center" wrapText="1"/>
    </xf>
    <xf numFmtId="0" fontId="10" fillId="0" borderId="17" xfId="46" applyFont="1" applyBorder="1" applyAlignment="1">
      <alignment horizontal="center" vertical="top" wrapText="1"/>
    </xf>
    <xf numFmtId="0" fontId="10" fillId="0" borderId="14" xfId="46" applyFont="1" applyBorder="1" applyAlignment="1">
      <alignment horizontal="center" vertical="top" wrapText="1"/>
    </xf>
    <xf numFmtId="0" fontId="10" fillId="0" borderId="1" xfId="46" applyFont="1" applyBorder="1" applyAlignment="1">
      <alignment horizontal="center" vertical="top" wrapText="1"/>
    </xf>
    <xf numFmtId="0" fontId="10" fillId="0" borderId="17" xfId="42" applyNumberFormat="1" applyFont="1" applyFill="1" applyBorder="1" applyAlignment="1" applyProtection="1">
      <alignment horizontal="center" vertical="center" wrapText="1"/>
    </xf>
    <xf numFmtId="0" fontId="10" fillId="0" borderId="14" xfId="42" applyNumberFormat="1" applyFont="1" applyFill="1" applyBorder="1" applyAlignment="1" applyProtection="1">
      <alignment horizontal="center" vertical="center" wrapText="1"/>
    </xf>
    <xf numFmtId="0" fontId="10" fillId="0" borderId="9" xfId="42" applyNumberFormat="1" applyFont="1" applyFill="1" applyBorder="1" applyAlignment="1" applyProtection="1">
      <alignment horizontal="center" vertical="center" wrapText="1"/>
    </xf>
    <xf numFmtId="0" fontId="10" fillId="0" borderId="1" xfId="46" applyFont="1" applyBorder="1" applyAlignment="1">
      <alignment horizontal="center" vertical="center" wrapText="1"/>
    </xf>
    <xf numFmtId="0" fontId="10" fillId="0" borderId="1" xfId="42" applyNumberFormat="1" applyFont="1" applyFill="1" applyBorder="1" applyAlignment="1" applyProtection="1">
      <alignment horizontal="center" vertical="center" wrapText="1"/>
    </xf>
    <xf numFmtId="0" fontId="10" fillId="0" borderId="16" xfId="42" applyNumberFormat="1" applyFont="1" applyFill="1" applyBorder="1" applyAlignment="1" applyProtection="1">
      <alignment horizontal="center" vertical="center" wrapText="1"/>
    </xf>
    <xf numFmtId="0" fontId="10" fillId="0" borderId="11" xfId="42" applyNumberFormat="1" applyFont="1" applyFill="1" applyBorder="1" applyAlignment="1" applyProtection="1">
      <alignment horizontal="center" vertical="center" wrapText="1"/>
    </xf>
  </cellXfs>
  <cellStyles count="5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Hyperlink" xfId="45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_1" xfId="43"/>
    <cellStyle name="Обычный_Государство_Общество_Политика_1" xfId="46"/>
    <cellStyle name="Обычный_таблица2_1" xfId="44"/>
    <cellStyle name="Обычный_таблица2_2" xfId="44"/>
    <cellStyle name="Обычный_таблица2_3" xfId="44"/>
    <cellStyle name="Обычный_таблица2_4" xfId="44"/>
    <cellStyle name="Обычный_таблица2_5" xfId="44"/>
    <cellStyle name="Обычный_таблица2_6" xfId="44"/>
    <cellStyle name="Обычный_таблица2_7" xfId="44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cols>
    <col min="2" max="256" width="9.140625" customWidth="1"/>
  </cols>
  <sheetData/>
  <sheetProtection password="C86F" sheet="1" scenarios="1"/>
  <phoneticPr fontId="0" type="noConversion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74"/>
  <sheetViews>
    <sheetView zoomScale="70" zoomScaleNormal="70" workbookViewId="0"/>
  </sheetViews>
  <sheetFormatPr defaultRowHeight="15" x14ac:dyDescent="0.25"/>
  <cols>
    <col min="1" max="1" width="22.140625" style="2" customWidth="1"/>
    <col min="2" max="2" width="9.85546875" style="2" hidden="1" customWidth="1"/>
    <col min="3" max="3" width="55.28515625" style="2" customWidth="1"/>
    <col min="4" max="4" width="8.28515625" style="2" customWidth="1"/>
    <col min="5" max="8" width="9.28515625" style="2" bestFit="1" customWidth="1"/>
    <col min="9" max="9" width="10" style="2" customWidth="1"/>
    <col min="10" max="10" width="11.28515625" style="2" bestFit="1" customWidth="1"/>
    <col min="11" max="14" width="8.28515625" style="2" customWidth="1"/>
    <col min="15" max="15" width="9.85546875" style="2" customWidth="1"/>
    <col min="16" max="19" width="8.28515625" style="2" customWidth="1"/>
    <col min="20" max="20" width="9.7109375" style="2" customWidth="1"/>
    <col min="21" max="23" width="8.28515625" style="2" customWidth="1"/>
    <col min="24" max="256" width="9.140625" style="2" customWidth="1"/>
  </cols>
  <sheetData>
    <row r="1" spans="1:23" ht="31.5" customHeight="1" x14ac:dyDescent="0.25">
      <c r="A1" s="108" t="s">
        <v>334</v>
      </c>
      <c r="B1" s="4" t="s">
        <v>6</v>
      </c>
      <c r="C1" s="108" t="s">
        <v>335</v>
      </c>
      <c r="D1" s="117" t="s">
        <v>336</v>
      </c>
      <c r="E1" s="117"/>
      <c r="F1" s="117"/>
      <c r="G1" s="117"/>
      <c r="H1" s="117"/>
      <c r="I1" s="113" t="s">
        <v>9</v>
      </c>
      <c r="J1" s="114"/>
      <c r="K1" s="114"/>
      <c r="L1" s="114"/>
      <c r="M1" s="115"/>
      <c r="N1" s="113" t="s">
        <v>337</v>
      </c>
      <c r="O1" s="114"/>
      <c r="P1" s="114"/>
      <c r="Q1" s="114"/>
      <c r="R1" s="115"/>
      <c r="S1" s="113" t="s">
        <v>9</v>
      </c>
      <c r="T1" s="114"/>
      <c r="U1" s="114"/>
      <c r="V1" s="114"/>
      <c r="W1" s="115"/>
    </row>
    <row r="2" spans="1:23" ht="28.5" x14ac:dyDescent="0.25">
      <c r="A2" s="109"/>
      <c r="B2" s="4"/>
      <c r="C2" s="109"/>
      <c r="D2" s="28" t="s">
        <v>11</v>
      </c>
      <c r="E2" s="28" t="s">
        <v>12</v>
      </c>
      <c r="F2" s="28" t="s">
        <v>13</v>
      </c>
      <c r="G2" s="28" t="s">
        <v>14</v>
      </c>
      <c r="H2" s="28" t="s">
        <v>15</v>
      </c>
      <c r="I2" s="28" t="s">
        <v>11</v>
      </c>
      <c r="J2" s="28" t="s">
        <v>12</v>
      </c>
      <c r="K2" s="28" t="s">
        <v>13</v>
      </c>
      <c r="L2" s="28" t="s">
        <v>14</v>
      </c>
      <c r="M2" s="28" t="s">
        <v>15</v>
      </c>
      <c r="N2" s="28" t="s">
        <v>11</v>
      </c>
      <c r="O2" s="28" t="s">
        <v>12</v>
      </c>
      <c r="P2" s="28" t="s">
        <v>13</v>
      </c>
      <c r="Q2" s="28" t="s">
        <v>14</v>
      </c>
      <c r="R2" s="28" t="s">
        <v>15</v>
      </c>
      <c r="S2" s="28" t="s">
        <v>11</v>
      </c>
      <c r="T2" s="28" t="s">
        <v>12</v>
      </c>
      <c r="U2" s="28" t="s">
        <v>13</v>
      </c>
      <c r="V2" s="28" t="s">
        <v>14</v>
      </c>
      <c r="W2" s="28" t="s">
        <v>15</v>
      </c>
    </row>
    <row r="3" spans="1:23" hidden="1" x14ac:dyDescent="0.25">
      <c r="A3" s="4" t="s">
        <v>16</v>
      </c>
      <c r="B3" s="4"/>
      <c r="C3" s="6"/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6" t="s">
        <v>43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56</v>
      </c>
      <c r="P3" s="6" t="s">
        <v>27</v>
      </c>
      <c r="Q3" s="6" t="s">
        <v>61</v>
      </c>
      <c r="R3" s="6" t="s">
        <v>64</v>
      </c>
      <c r="S3" s="6" t="s">
        <v>67</v>
      </c>
      <c r="T3" s="6" t="s">
        <v>70</v>
      </c>
      <c r="U3" s="6" t="s">
        <v>73</v>
      </c>
      <c r="V3" s="6" t="s">
        <v>76</v>
      </c>
      <c r="W3" s="6" t="s">
        <v>79</v>
      </c>
    </row>
    <row r="4" spans="1:23" x14ac:dyDescent="0.25">
      <c r="A4" s="5"/>
      <c r="B4" s="6" t="s">
        <v>29</v>
      </c>
      <c r="C4" s="8" t="s">
        <v>338</v>
      </c>
      <c r="D4" s="87"/>
      <c r="E4" s="87"/>
      <c r="F4" s="87"/>
      <c r="G4" s="87"/>
      <c r="H4" s="87"/>
      <c r="I4" s="56" t="s">
        <v>31</v>
      </c>
      <c r="J4" s="56" t="s">
        <v>31</v>
      </c>
      <c r="K4" s="56" t="s">
        <v>31</v>
      </c>
      <c r="L4" s="56" t="s">
        <v>31</v>
      </c>
      <c r="M4" s="56" t="s">
        <v>31</v>
      </c>
      <c r="N4" s="87"/>
      <c r="O4" s="87"/>
      <c r="P4" s="87"/>
      <c r="Q4" s="87"/>
      <c r="R4" s="87"/>
      <c r="S4" s="56" t="s">
        <v>31</v>
      </c>
      <c r="T4" s="56" t="s">
        <v>31</v>
      </c>
      <c r="U4" s="56" t="s">
        <v>31</v>
      </c>
      <c r="V4" s="56" t="s">
        <v>31</v>
      </c>
      <c r="W4" s="56" t="s">
        <v>31</v>
      </c>
    </row>
    <row r="5" spans="1:23" ht="18.75" x14ac:dyDescent="0.25">
      <c r="A5" s="7" t="s">
        <v>3415</v>
      </c>
      <c r="B5" s="6" t="s">
        <v>17</v>
      </c>
      <c r="C5" s="9" t="s">
        <v>3416</v>
      </c>
      <c r="D5" s="88"/>
      <c r="E5" s="88"/>
      <c r="F5" s="88"/>
      <c r="G5" s="88"/>
      <c r="H5" s="88"/>
      <c r="I5" s="89"/>
      <c r="J5" s="89"/>
      <c r="K5" s="89"/>
      <c r="L5" s="89"/>
      <c r="M5" s="89"/>
      <c r="N5" s="88"/>
      <c r="O5" s="88"/>
      <c r="P5" s="88"/>
      <c r="Q5" s="88"/>
      <c r="R5" s="88"/>
      <c r="S5" s="89"/>
      <c r="T5" s="89"/>
      <c r="U5" s="89"/>
      <c r="V5" s="89"/>
      <c r="W5" s="89"/>
    </row>
    <row r="6" spans="1:23" ht="15.75" x14ac:dyDescent="0.25">
      <c r="A6" s="7" t="s">
        <v>3417</v>
      </c>
      <c r="B6" s="6" t="s">
        <v>18</v>
      </c>
      <c r="C6" s="10" t="s">
        <v>3418</v>
      </c>
      <c r="D6" s="90"/>
      <c r="E6" s="90"/>
      <c r="F6" s="90"/>
      <c r="G6" s="90"/>
      <c r="H6" s="90"/>
      <c r="I6" s="91"/>
      <c r="J6" s="91"/>
      <c r="K6" s="91"/>
      <c r="L6" s="91"/>
      <c r="M6" s="91"/>
      <c r="N6" s="90"/>
      <c r="O6" s="90"/>
      <c r="P6" s="90"/>
      <c r="Q6" s="90"/>
      <c r="R6" s="90"/>
      <c r="S6" s="91"/>
      <c r="T6" s="91"/>
      <c r="U6" s="91"/>
      <c r="V6" s="91"/>
      <c r="W6" s="91"/>
    </row>
    <row r="7" spans="1:23" x14ac:dyDescent="0.25">
      <c r="A7" s="7" t="s">
        <v>3419</v>
      </c>
      <c r="B7" s="6" t="s">
        <v>19</v>
      </c>
      <c r="C7" s="11" t="s">
        <v>3420</v>
      </c>
      <c r="D7" s="87"/>
      <c r="E7" s="87"/>
      <c r="F7" s="87"/>
      <c r="G7" s="87"/>
      <c r="H7" s="87"/>
      <c r="I7" s="92"/>
      <c r="J7" s="92"/>
      <c r="K7" s="92"/>
      <c r="L7" s="92"/>
      <c r="M7" s="92"/>
      <c r="N7" s="87"/>
      <c r="O7" s="87"/>
      <c r="P7" s="87"/>
      <c r="Q7" s="87"/>
      <c r="R7" s="87"/>
      <c r="S7" s="92"/>
      <c r="T7" s="92"/>
      <c r="U7" s="92"/>
      <c r="V7" s="92"/>
      <c r="W7" s="92"/>
    </row>
    <row r="8" spans="1:23" x14ac:dyDescent="0.25">
      <c r="A8" s="7" t="s">
        <v>3421</v>
      </c>
      <c r="B8" s="6" t="s">
        <v>20</v>
      </c>
      <c r="C8" s="12" t="s">
        <v>3420</v>
      </c>
      <c r="D8" s="75"/>
      <c r="E8" s="75"/>
      <c r="F8" s="75"/>
      <c r="G8" s="87"/>
      <c r="H8" s="75"/>
      <c r="I8" s="92"/>
      <c r="J8" s="92"/>
      <c r="K8" s="92"/>
      <c r="L8" s="92"/>
      <c r="M8" s="92"/>
      <c r="N8" s="75"/>
      <c r="O8" s="75"/>
      <c r="P8" s="75"/>
      <c r="Q8" s="87"/>
      <c r="R8" s="75"/>
      <c r="S8" s="92"/>
      <c r="T8" s="92"/>
      <c r="U8" s="92"/>
      <c r="V8" s="92"/>
      <c r="W8" s="92"/>
    </row>
    <row r="9" spans="1:23" ht="57" x14ac:dyDescent="0.25">
      <c r="A9" s="7" t="s">
        <v>3422</v>
      </c>
      <c r="B9" s="6" t="s">
        <v>21</v>
      </c>
      <c r="C9" s="11" t="s">
        <v>3423</v>
      </c>
      <c r="D9" s="93"/>
      <c r="E9" s="93"/>
      <c r="F9" s="93"/>
      <c r="G9" s="93"/>
      <c r="H9" s="93"/>
      <c r="I9" s="94"/>
      <c r="J9" s="94"/>
      <c r="K9" s="94"/>
      <c r="L9" s="94"/>
      <c r="M9" s="94"/>
      <c r="N9" s="93"/>
      <c r="O9" s="93"/>
      <c r="P9" s="93"/>
      <c r="Q9" s="93"/>
      <c r="R9" s="93"/>
      <c r="S9" s="94"/>
      <c r="T9" s="92"/>
      <c r="U9" s="92"/>
      <c r="V9" s="92"/>
      <c r="W9" s="92"/>
    </row>
    <row r="10" spans="1:23" ht="30" x14ac:dyDescent="0.25">
      <c r="A10" s="42" t="s">
        <v>3424</v>
      </c>
      <c r="B10" s="6" t="s">
        <v>43</v>
      </c>
      <c r="C10" s="30" t="s">
        <v>3425</v>
      </c>
      <c r="D10" s="78"/>
      <c r="E10" s="75"/>
      <c r="F10" s="95"/>
      <c r="G10" s="87"/>
      <c r="H10" s="75"/>
      <c r="I10" s="92"/>
      <c r="J10" s="92"/>
      <c r="K10" s="92"/>
      <c r="L10" s="92"/>
      <c r="M10" s="92"/>
      <c r="N10" s="75"/>
      <c r="O10" s="75"/>
      <c r="P10" s="75"/>
      <c r="Q10" s="87"/>
      <c r="R10" s="75"/>
      <c r="S10" s="92"/>
      <c r="T10" s="92"/>
      <c r="U10" s="92"/>
      <c r="V10" s="92"/>
      <c r="W10" s="92"/>
    </row>
    <row r="11" spans="1:23" s="51" customFormat="1" ht="30" x14ac:dyDescent="0.25">
      <c r="A11" s="49" t="s">
        <v>3426</v>
      </c>
      <c r="B11" s="50" t="s">
        <v>22</v>
      </c>
      <c r="C11" s="47" t="s">
        <v>3427</v>
      </c>
      <c r="D11" s="93"/>
      <c r="E11" s="93"/>
      <c r="F11" s="93"/>
      <c r="G11" s="93"/>
      <c r="H11" s="93"/>
      <c r="I11" s="94"/>
      <c r="J11" s="94"/>
      <c r="K11" s="94"/>
      <c r="L11" s="94"/>
      <c r="M11" s="94"/>
      <c r="N11" s="93"/>
      <c r="O11" s="93"/>
      <c r="P11" s="93"/>
      <c r="Q11" s="93"/>
      <c r="R11" s="93"/>
      <c r="S11" s="94"/>
      <c r="T11" s="92"/>
      <c r="U11" s="92"/>
      <c r="V11" s="92"/>
      <c r="W11" s="92"/>
    </row>
    <row r="12" spans="1:23" ht="15" customHeight="1" x14ac:dyDescent="0.25">
      <c r="A12" s="42" t="s">
        <v>3428</v>
      </c>
      <c r="B12" s="6" t="s">
        <v>23</v>
      </c>
      <c r="C12" s="30" t="s">
        <v>3429</v>
      </c>
      <c r="D12" s="78"/>
      <c r="E12" s="75"/>
      <c r="F12" s="75"/>
      <c r="G12" s="87"/>
      <c r="H12" s="75"/>
      <c r="I12" s="92"/>
      <c r="J12" s="92"/>
      <c r="K12" s="92"/>
      <c r="L12" s="92"/>
      <c r="M12" s="92"/>
      <c r="N12" s="75"/>
      <c r="O12" s="75"/>
      <c r="P12" s="75"/>
      <c r="Q12" s="87"/>
      <c r="R12" s="75"/>
      <c r="S12" s="92"/>
      <c r="T12" s="92"/>
      <c r="U12" s="92"/>
      <c r="V12" s="92"/>
      <c r="W12" s="92"/>
    </row>
    <row r="13" spans="1:23" ht="15" customHeight="1" x14ac:dyDescent="0.25">
      <c r="A13" s="42" t="s">
        <v>3430</v>
      </c>
      <c r="B13" s="6" t="s">
        <v>24</v>
      </c>
      <c r="C13" s="30" t="s">
        <v>3431</v>
      </c>
      <c r="D13" s="78"/>
      <c r="E13" s="75"/>
      <c r="F13" s="75"/>
      <c r="G13" s="87"/>
      <c r="H13" s="75"/>
      <c r="I13" s="92"/>
      <c r="J13" s="92"/>
      <c r="K13" s="92"/>
      <c r="L13" s="92"/>
      <c r="M13" s="92"/>
      <c r="N13" s="75"/>
      <c r="O13" s="75"/>
      <c r="P13" s="75"/>
      <c r="Q13" s="87"/>
      <c r="R13" s="75"/>
      <c r="S13" s="92"/>
      <c r="T13" s="92"/>
      <c r="U13" s="92"/>
      <c r="V13" s="92"/>
      <c r="W13" s="92"/>
    </row>
    <row r="14" spans="1:23" ht="15" customHeight="1" x14ac:dyDescent="0.25">
      <c r="A14" s="42" t="s">
        <v>3432</v>
      </c>
      <c r="B14" s="6" t="s">
        <v>25</v>
      </c>
      <c r="C14" s="30" t="s">
        <v>3433</v>
      </c>
      <c r="D14" s="78"/>
      <c r="E14" s="75"/>
      <c r="F14" s="75"/>
      <c r="G14" s="87"/>
      <c r="H14" s="75"/>
      <c r="I14" s="92"/>
      <c r="J14" s="92"/>
      <c r="K14" s="92"/>
      <c r="L14" s="92"/>
      <c r="M14" s="92"/>
      <c r="N14" s="75"/>
      <c r="O14" s="75"/>
      <c r="P14" s="75"/>
      <c r="Q14" s="87"/>
      <c r="R14" s="75"/>
      <c r="S14" s="92"/>
      <c r="T14" s="92"/>
      <c r="U14" s="92"/>
      <c r="V14" s="92"/>
      <c r="W14" s="92"/>
    </row>
    <row r="15" spans="1:23" ht="15" customHeight="1" x14ac:dyDescent="0.25">
      <c r="A15" s="42" t="s">
        <v>3434</v>
      </c>
      <c r="B15" s="6" t="s">
        <v>26</v>
      </c>
      <c r="C15" s="30" t="s">
        <v>3435</v>
      </c>
      <c r="D15" s="78"/>
      <c r="E15" s="75"/>
      <c r="F15" s="75"/>
      <c r="G15" s="87"/>
      <c r="H15" s="75"/>
      <c r="I15" s="92"/>
      <c r="J15" s="92"/>
      <c r="K15" s="92"/>
      <c r="L15" s="92"/>
      <c r="M15" s="92"/>
      <c r="N15" s="75"/>
      <c r="O15" s="75"/>
      <c r="P15" s="75"/>
      <c r="Q15" s="87"/>
      <c r="R15" s="75"/>
      <c r="S15" s="92"/>
      <c r="T15" s="92"/>
      <c r="U15" s="92"/>
      <c r="V15" s="92"/>
      <c r="W15" s="92"/>
    </row>
    <row r="16" spans="1:23" ht="15" customHeight="1" x14ac:dyDescent="0.25">
      <c r="A16" s="42" t="s">
        <v>3436</v>
      </c>
      <c r="B16" s="6" t="s">
        <v>56</v>
      </c>
      <c r="C16" s="30" t="s">
        <v>3437</v>
      </c>
      <c r="D16" s="78"/>
      <c r="E16" s="75"/>
      <c r="F16" s="75"/>
      <c r="G16" s="87"/>
      <c r="H16" s="75"/>
      <c r="I16" s="92"/>
      <c r="J16" s="92"/>
      <c r="K16" s="92"/>
      <c r="L16" s="92"/>
      <c r="M16" s="92"/>
      <c r="N16" s="75"/>
      <c r="O16" s="75"/>
      <c r="P16" s="75"/>
      <c r="Q16" s="87"/>
      <c r="R16" s="75"/>
      <c r="S16" s="92"/>
      <c r="T16" s="92"/>
      <c r="U16" s="92"/>
      <c r="V16" s="92"/>
      <c r="W16" s="92"/>
    </row>
    <row r="17" spans="1:23" ht="15" customHeight="1" x14ac:dyDescent="0.25">
      <c r="A17" s="42" t="s">
        <v>3438</v>
      </c>
      <c r="B17" s="6" t="s">
        <v>27</v>
      </c>
      <c r="C17" s="30" t="s">
        <v>3439</v>
      </c>
      <c r="D17" s="78"/>
      <c r="E17" s="75"/>
      <c r="F17" s="75"/>
      <c r="G17" s="87"/>
      <c r="H17" s="75"/>
      <c r="I17" s="92"/>
      <c r="J17" s="92"/>
      <c r="K17" s="92"/>
      <c r="L17" s="92"/>
      <c r="M17" s="92"/>
      <c r="N17" s="75"/>
      <c r="O17" s="75"/>
      <c r="P17" s="75"/>
      <c r="Q17" s="87"/>
      <c r="R17" s="75"/>
      <c r="S17" s="92"/>
      <c r="T17" s="92"/>
      <c r="U17" s="92"/>
      <c r="V17" s="92"/>
      <c r="W17" s="92"/>
    </row>
    <row r="18" spans="1:23" ht="15" customHeight="1" x14ac:dyDescent="0.25">
      <c r="A18" s="42" t="s">
        <v>3440</v>
      </c>
      <c r="B18" s="6" t="s">
        <v>61</v>
      </c>
      <c r="C18" s="30" t="s">
        <v>3441</v>
      </c>
      <c r="D18" s="78"/>
      <c r="E18" s="75"/>
      <c r="F18" s="75"/>
      <c r="G18" s="87"/>
      <c r="H18" s="75"/>
      <c r="I18" s="92"/>
      <c r="J18" s="92"/>
      <c r="K18" s="92"/>
      <c r="L18" s="92"/>
      <c r="M18" s="92"/>
      <c r="N18" s="75"/>
      <c r="O18" s="75"/>
      <c r="P18" s="75"/>
      <c r="Q18" s="87"/>
      <c r="R18" s="75"/>
      <c r="S18" s="92"/>
      <c r="T18" s="92"/>
      <c r="U18" s="92"/>
      <c r="V18" s="92"/>
      <c r="W18" s="92"/>
    </row>
    <row r="19" spans="1:23" ht="15" customHeight="1" x14ac:dyDescent="0.25">
      <c r="A19" s="42" t="s">
        <v>3442</v>
      </c>
      <c r="B19" s="6" t="s">
        <v>64</v>
      </c>
      <c r="C19" s="30" t="s">
        <v>3443</v>
      </c>
      <c r="D19" s="78"/>
      <c r="E19" s="75"/>
      <c r="F19" s="75"/>
      <c r="G19" s="87"/>
      <c r="H19" s="75"/>
      <c r="I19" s="92"/>
      <c r="J19" s="92"/>
      <c r="K19" s="92"/>
      <c r="L19" s="92"/>
      <c r="M19" s="92"/>
      <c r="N19" s="75"/>
      <c r="O19" s="75"/>
      <c r="P19" s="75"/>
      <c r="Q19" s="87"/>
      <c r="R19" s="75"/>
      <c r="S19" s="92"/>
      <c r="T19" s="92"/>
      <c r="U19" s="92"/>
      <c r="V19" s="92"/>
      <c r="W19" s="92"/>
    </row>
    <row r="20" spans="1:23" ht="30" x14ac:dyDescent="0.25">
      <c r="A20" s="42" t="s">
        <v>3444</v>
      </c>
      <c r="B20" s="6" t="s">
        <v>67</v>
      </c>
      <c r="C20" s="30" t="s">
        <v>3445</v>
      </c>
      <c r="D20" s="78"/>
      <c r="E20" s="75"/>
      <c r="F20" s="75"/>
      <c r="G20" s="87"/>
      <c r="H20" s="75"/>
      <c r="I20" s="92"/>
      <c r="J20" s="92"/>
      <c r="K20" s="92"/>
      <c r="L20" s="92"/>
      <c r="M20" s="92"/>
      <c r="N20" s="75"/>
      <c r="O20" s="75"/>
      <c r="P20" s="75"/>
      <c r="Q20" s="87"/>
      <c r="R20" s="75"/>
      <c r="S20" s="92"/>
      <c r="T20" s="92"/>
      <c r="U20" s="92"/>
      <c r="V20" s="92"/>
      <c r="W20" s="92"/>
    </row>
    <row r="21" spans="1:23" ht="45" x14ac:dyDescent="0.25">
      <c r="A21" s="42" t="s">
        <v>3446</v>
      </c>
      <c r="B21" s="6" t="s">
        <v>70</v>
      </c>
      <c r="C21" s="30" t="s">
        <v>3447</v>
      </c>
      <c r="D21" s="78"/>
      <c r="E21" s="75"/>
      <c r="F21" s="75"/>
      <c r="G21" s="87"/>
      <c r="H21" s="75"/>
      <c r="I21" s="92"/>
      <c r="J21" s="92"/>
      <c r="K21" s="92"/>
      <c r="L21" s="92"/>
      <c r="M21" s="92"/>
      <c r="N21" s="75"/>
      <c r="O21" s="75"/>
      <c r="P21" s="75"/>
      <c r="Q21" s="87"/>
      <c r="R21" s="75"/>
      <c r="S21" s="92"/>
      <c r="T21" s="92"/>
      <c r="U21" s="92"/>
      <c r="V21" s="92"/>
      <c r="W21" s="92"/>
    </row>
    <row r="22" spans="1:23" ht="45" x14ac:dyDescent="0.25">
      <c r="A22" s="42" t="s">
        <v>3448</v>
      </c>
      <c r="B22" s="6" t="s">
        <v>73</v>
      </c>
      <c r="C22" s="30" t="s">
        <v>3449</v>
      </c>
      <c r="D22" s="78"/>
      <c r="E22" s="75"/>
      <c r="F22" s="75"/>
      <c r="G22" s="87"/>
      <c r="H22" s="75"/>
      <c r="I22" s="92"/>
      <c r="J22" s="92"/>
      <c r="K22" s="92"/>
      <c r="L22" s="92"/>
      <c r="M22" s="92"/>
      <c r="N22" s="75"/>
      <c r="O22" s="75"/>
      <c r="P22" s="75"/>
      <c r="Q22" s="87"/>
      <c r="R22" s="75"/>
      <c r="S22" s="92"/>
      <c r="T22" s="92"/>
      <c r="U22" s="92"/>
      <c r="V22" s="92"/>
      <c r="W22" s="92"/>
    </row>
    <row r="23" spans="1:23" ht="30" x14ac:dyDescent="0.25">
      <c r="A23" s="42" t="s">
        <v>3450</v>
      </c>
      <c r="B23" s="6" t="s">
        <v>76</v>
      </c>
      <c r="C23" s="30" t="s">
        <v>3451</v>
      </c>
      <c r="D23" s="78"/>
      <c r="E23" s="75"/>
      <c r="F23" s="75"/>
      <c r="G23" s="87"/>
      <c r="H23" s="75"/>
      <c r="I23" s="92"/>
      <c r="J23" s="92"/>
      <c r="K23" s="92"/>
      <c r="L23" s="92"/>
      <c r="M23" s="92"/>
      <c r="N23" s="75"/>
      <c r="O23" s="75"/>
      <c r="P23" s="75"/>
      <c r="Q23" s="87"/>
      <c r="R23" s="75"/>
      <c r="S23" s="92"/>
      <c r="T23" s="92"/>
      <c r="U23" s="92"/>
      <c r="V23" s="92"/>
      <c r="W23" s="92"/>
    </row>
    <row r="24" spans="1:23" ht="30" x14ac:dyDescent="0.25">
      <c r="A24" s="42" t="s">
        <v>3452</v>
      </c>
      <c r="B24" s="6" t="s">
        <v>79</v>
      </c>
      <c r="C24" s="30" t="s">
        <v>3453</v>
      </c>
      <c r="D24" s="78"/>
      <c r="E24" s="75"/>
      <c r="F24" s="75"/>
      <c r="G24" s="87"/>
      <c r="H24" s="75"/>
      <c r="I24" s="92"/>
      <c r="J24" s="92"/>
      <c r="K24" s="92"/>
      <c r="L24" s="92"/>
      <c r="M24" s="92"/>
      <c r="N24" s="75"/>
      <c r="O24" s="75"/>
      <c r="P24" s="75"/>
      <c r="Q24" s="87"/>
      <c r="R24" s="75"/>
      <c r="S24" s="92"/>
      <c r="T24" s="92"/>
      <c r="U24" s="92"/>
      <c r="V24" s="92"/>
      <c r="W24" s="92"/>
    </row>
    <row r="25" spans="1:23" x14ac:dyDescent="0.25">
      <c r="A25" s="42" t="s">
        <v>3454</v>
      </c>
      <c r="B25" s="6" t="s">
        <v>82</v>
      </c>
      <c r="C25" s="30" t="s">
        <v>3455</v>
      </c>
      <c r="D25" s="78"/>
      <c r="E25" s="75"/>
      <c r="F25" s="75"/>
      <c r="G25" s="87"/>
      <c r="H25" s="75"/>
      <c r="I25" s="92"/>
      <c r="J25" s="92"/>
      <c r="K25" s="92"/>
      <c r="L25" s="92"/>
      <c r="M25" s="92"/>
      <c r="N25" s="75"/>
      <c r="O25" s="75"/>
      <c r="P25" s="75"/>
      <c r="Q25" s="87"/>
      <c r="R25" s="75"/>
      <c r="S25" s="92"/>
      <c r="T25" s="92"/>
      <c r="U25" s="92"/>
      <c r="V25" s="92"/>
      <c r="W25" s="92"/>
    </row>
    <row r="26" spans="1:23" s="51" customFormat="1" ht="42.75" x14ac:dyDescent="0.2">
      <c r="A26" s="7" t="s">
        <v>3456</v>
      </c>
      <c r="B26" s="50" t="s">
        <v>85</v>
      </c>
      <c r="C26" s="11" t="s">
        <v>3457</v>
      </c>
      <c r="D26" s="93"/>
      <c r="E26" s="93"/>
      <c r="F26" s="93"/>
      <c r="G26" s="93"/>
      <c r="H26" s="93"/>
      <c r="I26" s="94"/>
      <c r="J26" s="94"/>
      <c r="K26" s="94"/>
      <c r="L26" s="94"/>
      <c r="M26" s="94"/>
      <c r="N26" s="93"/>
      <c r="O26" s="93"/>
      <c r="P26" s="93"/>
      <c r="Q26" s="93"/>
      <c r="R26" s="93"/>
      <c r="S26" s="94"/>
      <c r="T26" s="92"/>
      <c r="U26" s="92"/>
      <c r="V26" s="92"/>
      <c r="W26" s="92"/>
    </row>
    <row r="27" spans="1:23" x14ac:dyDescent="0.25">
      <c r="A27" s="42" t="s">
        <v>3458</v>
      </c>
      <c r="B27" s="6" t="s">
        <v>88</v>
      </c>
      <c r="C27" s="30" t="s">
        <v>3459</v>
      </c>
      <c r="D27" s="78"/>
      <c r="E27" s="75"/>
      <c r="F27" s="75"/>
      <c r="G27" s="87"/>
      <c r="H27" s="75"/>
      <c r="I27" s="92"/>
      <c r="J27" s="92"/>
      <c r="K27" s="92"/>
      <c r="L27" s="92"/>
      <c r="M27" s="92"/>
      <c r="N27" s="75"/>
      <c r="O27" s="75"/>
      <c r="P27" s="75"/>
      <c r="Q27" s="87"/>
      <c r="R27" s="75"/>
      <c r="S27" s="92"/>
      <c r="T27" s="92"/>
      <c r="U27" s="92"/>
      <c r="V27" s="92"/>
      <c r="W27" s="92"/>
    </row>
    <row r="28" spans="1:23" x14ac:dyDescent="0.25">
      <c r="A28" s="42" t="s">
        <v>3460</v>
      </c>
      <c r="B28" s="6" t="s">
        <v>91</v>
      </c>
      <c r="C28" s="30" t="s">
        <v>3461</v>
      </c>
      <c r="D28" s="78"/>
      <c r="E28" s="75"/>
      <c r="F28" s="75"/>
      <c r="G28" s="87"/>
      <c r="H28" s="75"/>
      <c r="I28" s="92"/>
      <c r="J28" s="92"/>
      <c r="K28" s="92"/>
      <c r="L28" s="92"/>
      <c r="M28" s="92"/>
      <c r="N28" s="75"/>
      <c r="O28" s="75"/>
      <c r="P28" s="75"/>
      <c r="Q28" s="87"/>
      <c r="R28" s="75"/>
      <c r="S28" s="92"/>
      <c r="T28" s="92"/>
      <c r="U28" s="92"/>
      <c r="V28" s="92"/>
      <c r="W28" s="92"/>
    </row>
    <row r="29" spans="1:23" x14ac:dyDescent="0.25">
      <c r="A29" s="42" t="s">
        <v>3462</v>
      </c>
      <c r="B29" s="6" t="s">
        <v>94</v>
      </c>
      <c r="C29" s="30" t="s">
        <v>3463</v>
      </c>
      <c r="D29" s="78"/>
      <c r="E29" s="75"/>
      <c r="F29" s="75"/>
      <c r="G29" s="87"/>
      <c r="H29" s="75"/>
      <c r="I29" s="92"/>
      <c r="J29" s="92"/>
      <c r="K29" s="92"/>
      <c r="L29" s="92"/>
      <c r="M29" s="92"/>
      <c r="N29" s="75"/>
      <c r="O29" s="75"/>
      <c r="P29" s="75"/>
      <c r="Q29" s="87"/>
      <c r="R29" s="75"/>
      <c r="S29" s="92"/>
      <c r="T29" s="92"/>
      <c r="U29" s="92"/>
      <c r="V29" s="92"/>
      <c r="W29" s="92"/>
    </row>
    <row r="30" spans="1:23" s="51" customFormat="1" ht="28.5" x14ac:dyDescent="0.2">
      <c r="A30" s="32" t="s">
        <v>3464</v>
      </c>
      <c r="B30" s="50" t="s">
        <v>97</v>
      </c>
      <c r="C30" s="34" t="s">
        <v>3465</v>
      </c>
      <c r="D30" s="93"/>
      <c r="E30" s="93"/>
      <c r="F30" s="93"/>
      <c r="G30" s="93"/>
      <c r="H30" s="93"/>
      <c r="I30" s="94"/>
      <c r="J30" s="94"/>
      <c r="K30" s="94"/>
      <c r="L30" s="94"/>
      <c r="M30" s="94"/>
      <c r="N30" s="93"/>
      <c r="O30" s="93"/>
      <c r="P30" s="93"/>
      <c r="Q30" s="93"/>
      <c r="R30" s="93"/>
      <c r="S30" s="94"/>
      <c r="T30" s="92"/>
      <c r="U30" s="92"/>
      <c r="V30" s="92"/>
      <c r="W30" s="92"/>
    </row>
    <row r="31" spans="1:23" x14ac:dyDescent="0.25">
      <c r="A31" s="42" t="s">
        <v>3466</v>
      </c>
      <c r="B31" s="6" t="s">
        <v>99</v>
      </c>
      <c r="C31" s="30" t="s">
        <v>3467</v>
      </c>
      <c r="D31" s="78"/>
      <c r="E31" s="75"/>
      <c r="F31" s="75"/>
      <c r="G31" s="87"/>
      <c r="H31" s="75"/>
      <c r="I31" s="92"/>
      <c r="J31" s="92"/>
      <c r="K31" s="92"/>
      <c r="L31" s="92"/>
      <c r="M31" s="92"/>
      <c r="N31" s="75"/>
      <c r="O31" s="75"/>
      <c r="P31" s="75"/>
      <c r="Q31" s="87"/>
      <c r="R31" s="75"/>
      <c r="S31" s="92"/>
      <c r="T31" s="92"/>
      <c r="U31" s="92"/>
      <c r="V31" s="92"/>
      <c r="W31" s="92"/>
    </row>
    <row r="32" spans="1:23" ht="45" x14ac:dyDescent="0.25">
      <c r="A32" s="42" t="s">
        <v>3468</v>
      </c>
      <c r="B32" s="6" t="s">
        <v>102</v>
      </c>
      <c r="C32" s="30" t="s">
        <v>3469</v>
      </c>
      <c r="D32" s="78"/>
      <c r="E32" s="75"/>
      <c r="F32" s="75"/>
      <c r="G32" s="87"/>
      <c r="H32" s="75"/>
      <c r="I32" s="92"/>
      <c r="J32" s="92"/>
      <c r="K32" s="92"/>
      <c r="L32" s="92"/>
      <c r="M32" s="92"/>
      <c r="N32" s="75"/>
      <c r="O32" s="75"/>
      <c r="P32" s="75"/>
      <c r="Q32" s="87"/>
      <c r="R32" s="75"/>
      <c r="S32" s="92"/>
      <c r="T32" s="92"/>
      <c r="U32" s="92"/>
      <c r="V32" s="92"/>
      <c r="W32" s="92"/>
    </row>
    <row r="33" spans="1:23" x14ac:dyDescent="0.25">
      <c r="A33" s="42" t="s">
        <v>3470</v>
      </c>
      <c r="B33" s="6" t="s">
        <v>104</v>
      </c>
      <c r="C33" s="30" t="s">
        <v>3471</v>
      </c>
      <c r="D33" s="78"/>
      <c r="E33" s="75"/>
      <c r="F33" s="75"/>
      <c r="G33" s="87"/>
      <c r="H33" s="75"/>
      <c r="I33" s="92"/>
      <c r="J33" s="92"/>
      <c r="K33" s="92"/>
      <c r="L33" s="92"/>
      <c r="M33" s="92"/>
      <c r="N33" s="75"/>
      <c r="O33" s="75"/>
      <c r="P33" s="75"/>
      <c r="Q33" s="87"/>
      <c r="R33" s="75"/>
      <c r="S33" s="92"/>
      <c r="T33" s="92"/>
      <c r="U33" s="92"/>
      <c r="V33" s="92"/>
      <c r="W33" s="92"/>
    </row>
    <row r="34" spans="1:23" s="51" customFormat="1" ht="18.75" x14ac:dyDescent="0.25">
      <c r="A34" s="49" t="s">
        <v>3472</v>
      </c>
      <c r="B34" s="50" t="s">
        <v>106</v>
      </c>
      <c r="C34" s="47" t="s">
        <v>3473</v>
      </c>
      <c r="D34" s="93"/>
      <c r="E34" s="93"/>
      <c r="F34" s="93"/>
      <c r="G34" s="93"/>
      <c r="H34" s="93"/>
      <c r="I34" s="94"/>
      <c r="J34" s="94"/>
      <c r="K34" s="94"/>
      <c r="L34" s="94"/>
      <c r="M34" s="94"/>
      <c r="N34" s="93"/>
      <c r="O34" s="93"/>
      <c r="P34" s="93"/>
      <c r="Q34" s="93"/>
      <c r="R34" s="93"/>
      <c r="S34" s="94"/>
      <c r="T34" s="94"/>
      <c r="U34" s="92"/>
      <c r="V34" s="92"/>
      <c r="W34" s="92"/>
    </row>
    <row r="35" spans="1:23" x14ac:dyDescent="0.25">
      <c r="A35" s="42" t="s">
        <v>3474</v>
      </c>
      <c r="B35" s="6" t="s">
        <v>109</v>
      </c>
      <c r="C35" s="30" t="s">
        <v>3429</v>
      </c>
      <c r="D35" s="78"/>
      <c r="E35" s="78"/>
      <c r="F35" s="78"/>
      <c r="G35" s="87"/>
      <c r="H35" s="78"/>
      <c r="I35" s="92"/>
      <c r="J35" s="92"/>
      <c r="K35" s="92"/>
      <c r="L35" s="92"/>
      <c r="M35" s="92"/>
      <c r="N35" s="78"/>
      <c r="O35" s="78"/>
      <c r="P35" s="78"/>
      <c r="Q35" s="87"/>
      <c r="R35" s="78"/>
      <c r="S35" s="92"/>
      <c r="T35" s="92"/>
      <c r="U35" s="92"/>
      <c r="V35" s="92"/>
      <c r="W35" s="92"/>
    </row>
    <row r="36" spans="1:23" x14ac:dyDescent="0.25">
      <c r="A36" s="42" t="s">
        <v>3475</v>
      </c>
      <c r="B36" s="6" t="s">
        <v>112</v>
      </c>
      <c r="C36" s="30" t="s">
        <v>3431</v>
      </c>
      <c r="D36" s="78"/>
      <c r="E36" s="78"/>
      <c r="F36" s="78"/>
      <c r="G36" s="87"/>
      <c r="H36" s="78"/>
      <c r="I36" s="92"/>
      <c r="J36" s="92"/>
      <c r="K36" s="92"/>
      <c r="L36" s="92"/>
      <c r="M36" s="92"/>
      <c r="N36" s="78"/>
      <c r="O36" s="78"/>
      <c r="P36" s="78"/>
      <c r="Q36" s="87"/>
      <c r="R36" s="78"/>
      <c r="S36" s="92"/>
      <c r="T36" s="92"/>
      <c r="U36" s="92"/>
      <c r="V36" s="92"/>
      <c r="W36" s="92"/>
    </row>
    <row r="37" spans="1:23" x14ac:dyDescent="0.25">
      <c r="A37" s="42" t="s">
        <v>3476</v>
      </c>
      <c r="B37" s="6" t="s">
        <v>114</v>
      </c>
      <c r="C37" s="30" t="s">
        <v>3433</v>
      </c>
      <c r="D37" s="78"/>
      <c r="E37" s="78"/>
      <c r="F37" s="78"/>
      <c r="G37" s="87"/>
      <c r="H37" s="78"/>
      <c r="I37" s="92"/>
      <c r="J37" s="92"/>
      <c r="K37" s="92"/>
      <c r="L37" s="92"/>
      <c r="M37" s="92"/>
      <c r="N37" s="78"/>
      <c r="O37" s="78"/>
      <c r="P37" s="78"/>
      <c r="Q37" s="87"/>
      <c r="R37" s="78"/>
      <c r="S37" s="92"/>
      <c r="T37" s="92"/>
      <c r="U37" s="92"/>
      <c r="V37" s="92"/>
      <c r="W37" s="92"/>
    </row>
    <row r="38" spans="1:23" x14ac:dyDescent="0.25">
      <c r="A38" s="42" t="s">
        <v>3477</v>
      </c>
      <c r="B38" s="6" t="s">
        <v>117</v>
      </c>
      <c r="C38" s="30" t="s">
        <v>3435</v>
      </c>
      <c r="D38" s="78"/>
      <c r="E38" s="78"/>
      <c r="F38" s="78"/>
      <c r="G38" s="87"/>
      <c r="H38" s="78"/>
      <c r="I38" s="92"/>
      <c r="J38" s="92"/>
      <c r="K38" s="92"/>
      <c r="L38" s="92"/>
      <c r="M38" s="92"/>
      <c r="N38" s="78"/>
      <c r="O38" s="78"/>
      <c r="P38" s="78"/>
      <c r="Q38" s="87"/>
      <c r="R38" s="78"/>
      <c r="S38" s="92"/>
      <c r="T38" s="92"/>
      <c r="U38" s="92"/>
      <c r="V38" s="92"/>
      <c r="W38" s="92"/>
    </row>
    <row r="39" spans="1:23" x14ac:dyDescent="0.25">
      <c r="A39" s="42" t="s">
        <v>3478</v>
      </c>
      <c r="B39" s="6" t="s">
        <v>120</v>
      </c>
      <c r="C39" s="30" t="s">
        <v>3437</v>
      </c>
      <c r="D39" s="78"/>
      <c r="E39" s="78"/>
      <c r="F39" s="78"/>
      <c r="G39" s="87"/>
      <c r="H39" s="78"/>
      <c r="I39" s="92"/>
      <c r="J39" s="92"/>
      <c r="K39" s="92"/>
      <c r="L39" s="92"/>
      <c r="M39" s="92"/>
      <c r="N39" s="78"/>
      <c r="O39" s="78"/>
      <c r="P39" s="78"/>
      <c r="Q39" s="87"/>
      <c r="R39" s="78"/>
      <c r="S39" s="92"/>
      <c r="T39" s="92"/>
      <c r="U39" s="92"/>
      <c r="V39" s="92"/>
      <c r="W39" s="92"/>
    </row>
    <row r="40" spans="1:23" x14ac:dyDescent="0.25">
      <c r="A40" s="42" t="s">
        <v>3479</v>
      </c>
      <c r="B40" s="6" t="s">
        <v>122</v>
      </c>
      <c r="C40" s="30" t="s">
        <v>3439</v>
      </c>
      <c r="D40" s="78"/>
      <c r="E40" s="78"/>
      <c r="F40" s="78"/>
      <c r="G40" s="87"/>
      <c r="H40" s="78"/>
      <c r="I40" s="92"/>
      <c r="J40" s="92"/>
      <c r="K40" s="92"/>
      <c r="L40" s="92"/>
      <c r="M40" s="92"/>
      <c r="N40" s="78"/>
      <c r="O40" s="78"/>
      <c r="P40" s="78"/>
      <c r="Q40" s="87"/>
      <c r="R40" s="78"/>
      <c r="S40" s="92"/>
      <c r="T40" s="92"/>
      <c r="U40" s="92"/>
      <c r="V40" s="92"/>
      <c r="W40" s="92"/>
    </row>
    <row r="41" spans="1:23" x14ac:dyDescent="0.25">
      <c r="A41" s="42" t="s">
        <v>3480</v>
      </c>
      <c r="B41" s="6" t="s">
        <v>124</v>
      </c>
      <c r="C41" s="30" t="s">
        <v>3441</v>
      </c>
      <c r="D41" s="78"/>
      <c r="E41" s="78"/>
      <c r="F41" s="78"/>
      <c r="G41" s="87"/>
      <c r="H41" s="78"/>
      <c r="I41" s="92"/>
      <c r="J41" s="92"/>
      <c r="K41" s="92"/>
      <c r="L41" s="92"/>
      <c r="M41" s="92"/>
      <c r="N41" s="78"/>
      <c r="O41" s="78"/>
      <c r="P41" s="78"/>
      <c r="Q41" s="87"/>
      <c r="R41" s="78"/>
      <c r="S41" s="92"/>
      <c r="T41" s="92"/>
      <c r="U41" s="92"/>
      <c r="V41" s="92"/>
      <c r="W41" s="92"/>
    </row>
    <row r="42" spans="1:23" x14ac:dyDescent="0.25">
      <c r="A42" s="42" t="s">
        <v>3481</v>
      </c>
      <c r="B42" s="6" t="s">
        <v>126</v>
      </c>
      <c r="C42" s="30" t="s">
        <v>3443</v>
      </c>
      <c r="D42" s="78"/>
      <c r="E42" s="78"/>
      <c r="F42" s="78"/>
      <c r="G42" s="87"/>
      <c r="H42" s="78"/>
      <c r="I42" s="92"/>
      <c r="J42" s="92"/>
      <c r="K42" s="92"/>
      <c r="L42" s="92"/>
      <c r="M42" s="92"/>
      <c r="N42" s="78"/>
      <c r="O42" s="78"/>
      <c r="P42" s="78"/>
      <c r="Q42" s="87"/>
      <c r="R42" s="78"/>
      <c r="S42" s="92"/>
      <c r="T42" s="92"/>
      <c r="U42" s="92"/>
      <c r="V42" s="92"/>
      <c r="W42" s="92"/>
    </row>
    <row r="43" spans="1:23" s="51" customFormat="1" ht="30" x14ac:dyDescent="0.25">
      <c r="A43" s="49" t="s">
        <v>3482</v>
      </c>
      <c r="B43" s="50" t="s">
        <v>128</v>
      </c>
      <c r="C43" s="47" t="s">
        <v>3483</v>
      </c>
      <c r="D43" s="93"/>
      <c r="E43" s="93"/>
      <c r="F43" s="93"/>
      <c r="G43" s="93"/>
      <c r="H43" s="93"/>
      <c r="I43" s="94"/>
      <c r="J43" s="94"/>
      <c r="K43" s="94"/>
      <c r="L43" s="94"/>
      <c r="M43" s="94"/>
      <c r="N43" s="93"/>
      <c r="O43" s="93"/>
      <c r="P43" s="93"/>
      <c r="Q43" s="93"/>
      <c r="R43" s="93"/>
      <c r="S43" s="94"/>
      <c r="T43" s="94"/>
      <c r="U43" s="92"/>
      <c r="V43" s="92"/>
      <c r="W43" s="92"/>
    </row>
    <row r="44" spans="1:23" x14ac:dyDescent="0.25">
      <c r="A44" s="42" t="s">
        <v>3484</v>
      </c>
      <c r="B44" s="6" t="s">
        <v>131</v>
      </c>
      <c r="C44" s="30" t="s">
        <v>3429</v>
      </c>
      <c r="D44" s="78"/>
      <c r="E44" s="78"/>
      <c r="F44" s="78"/>
      <c r="G44" s="87"/>
      <c r="H44" s="78"/>
      <c r="I44" s="92"/>
      <c r="J44" s="92"/>
      <c r="K44" s="92"/>
      <c r="L44" s="92"/>
      <c r="M44" s="92"/>
      <c r="N44" s="78"/>
      <c r="O44" s="78"/>
      <c r="P44" s="78"/>
      <c r="Q44" s="87"/>
      <c r="R44" s="78"/>
      <c r="S44" s="92"/>
      <c r="T44" s="92"/>
      <c r="U44" s="92"/>
      <c r="V44" s="92"/>
      <c r="W44" s="92"/>
    </row>
    <row r="45" spans="1:23" x14ac:dyDescent="0.25">
      <c r="A45" s="42" t="s">
        <v>3485</v>
      </c>
      <c r="B45" s="6" t="s">
        <v>134</v>
      </c>
      <c r="C45" s="30" t="s">
        <v>3431</v>
      </c>
      <c r="D45" s="78"/>
      <c r="E45" s="75"/>
      <c r="F45" s="75"/>
      <c r="G45" s="87"/>
      <c r="H45" s="75"/>
      <c r="I45" s="92"/>
      <c r="J45" s="92"/>
      <c r="K45" s="92"/>
      <c r="L45" s="92"/>
      <c r="M45" s="92"/>
      <c r="N45" s="75"/>
      <c r="O45" s="75"/>
      <c r="P45" s="75"/>
      <c r="Q45" s="87"/>
      <c r="R45" s="75"/>
      <c r="S45" s="92"/>
      <c r="T45" s="92"/>
      <c r="U45" s="92"/>
      <c r="V45" s="92"/>
      <c r="W45" s="92"/>
    </row>
    <row r="46" spans="1:23" x14ac:dyDescent="0.25">
      <c r="A46" s="42" t="s">
        <v>3486</v>
      </c>
      <c r="B46" s="6" t="s">
        <v>137</v>
      </c>
      <c r="C46" s="30" t="s">
        <v>3433</v>
      </c>
      <c r="D46" s="78"/>
      <c r="E46" s="75"/>
      <c r="F46" s="75"/>
      <c r="G46" s="87"/>
      <c r="H46" s="75"/>
      <c r="I46" s="92"/>
      <c r="J46" s="92"/>
      <c r="K46" s="92"/>
      <c r="L46" s="92"/>
      <c r="M46" s="92"/>
      <c r="N46" s="75"/>
      <c r="O46" s="75"/>
      <c r="P46" s="75"/>
      <c r="Q46" s="87"/>
      <c r="R46" s="75"/>
      <c r="S46" s="92"/>
      <c r="T46" s="92"/>
      <c r="U46" s="92"/>
      <c r="V46" s="92"/>
      <c r="W46" s="92"/>
    </row>
    <row r="47" spans="1:23" x14ac:dyDescent="0.25">
      <c r="A47" s="42" t="s">
        <v>3487</v>
      </c>
      <c r="B47" s="6" t="s">
        <v>140</v>
      </c>
      <c r="C47" s="30" t="s">
        <v>3435</v>
      </c>
      <c r="D47" s="78"/>
      <c r="E47" s="75"/>
      <c r="F47" s="75"/>
      <c r="G47" s="87"/>
      <c r="H47" s="75"/>
      <c r="I47" s="92"/>
      <c r="J47" s="92"/>
      <c r="K47" s="92"/>
      <c r="L47" s="92"/>
      <c r="M47" s="92"/>
      <c r="N47" s="75"/>
      <c r="O47" s="75"/>
      <c r="P47" s="75"/>
      <c r="Q47" s="87"/>
      <c r="R47" s="75"/>
      <c r="S47" s="92"/>
      <c r="T47" s="92"/>
      <c r="U47" s="92"/>
      <c r="V47" s="92"/>
      <c r="W47" s="92"/>
    </row>
    <row r="48" spans="1:23" x14ac:dyDescent="0.25">
      <c r="A48" s="42" t="s">
        <v>3488</v>
      </c>
      <c r="B48" s="6" t="s">
        <v>145</v>
      </c>
      <c r="C48" s="30" t="s">
        <v>3437</v>
      </c>
      <c r="D48" s="78"/>
      <c r="E48" s="75"/>
      <c r="F48" s="75"/>
      <c r="G48" s="87"/>
      <c r="H48" s="75"/>
      <c r="I48" s="92"/>
      <c r="J48" s="92"/>
      <c r="K48" s="92"/>
      <c r="L48" s="92"/>
      <c r="M48" s="92"/>
      <c r="N48" s="75"/>
      <c r="O48" s="75"/>
      <c r="P48" s="75"/>
      <c r="Q48" s="87"/>
      <c r="R48" s="75"/>
      <c r="S48" s="92"/>
      <c r="T48" s="92"/>
      <c r="U48" s="92"/>
      <c r="V48" s="92"/>
      <c r="W48" s="92"/>
    </row>
    <row r="49" spans="1:23" x14ac:dyDescent="0.25">
      <c r="A49" s="42" t="s">
        <v>3489</v>
      </c>
      <c r="B49" s="6" t="s">
        <v>147</v>
      </c>
      <c r="C49" s="30" t="s">
        <v>3439</v>
      </c>
      <c r="D49" s="78"/>
      <c r="E49" s="75"/>
      <c r="F49" s="75"/>
      <c r="G49" s="87"/>
      <c r="H49" s="75"/>
      <c r="I49" s="92"/>
      <c r="J49" s="92"/>
      <c r="K49" s="92"/>
      <c r="L49" s="92"/>
      <c r="M49" s="92"/>
      <c r="N49" s="75"/>
      <c r="O49" s="75"/>
      <c r="P49" s="75"/>
      <c r="Q49" s="87"/>
      <c r="R49" s="75"/>
      <c r="S49" s="92"/>
      <c r="T49" s="92"/>
      <c r="U49" s="92"/>
      <c r="V49" s="92"/>
      <c r="W49" s="92"/>
    </row>
    <row r="50" spans="1:23" x14ac:dyDescent="0.25">
      <c r="A50" s="42" t="s">
        <v>3490</v>
      </c>
      <c r="B50" s="6" t="s">
        <v>150</v>
      </c>
      <c r="C50" s="30" t="s">
        <v>3441</v>
      </c>
      <c r="D50" s="78"/>
      <c r="E50" s="75"/>
      <c r="F50" s="75"/>
      <c r="G50" s="87"/>
      <c r="H50" s="75"/>
      <c r="I50" s="92"/>
      <c r="J50" s="92"/>
      <c r="K50" s="92"/>
      <c r="L50" s="92"/>
      <c r="M50" s="92"/>
      <c r="N50" s="75"/>
      <c r="O50" s="75"/>
      <c r="P50" s="75"/>
      <c r="Q50" s="87"/>
      <c r="R50" s="75"/>
      <c r="S50" s="92"/>
      <c r="T50" s="92"/>
      <c r="U50" s="92"/>
      <c r="V50" s="92"/>
      <c r="W50" s="92"/>
    </row>
    <row r="51" spans="1:23" x14ac:dyDescent="0.25">
      <c r="A51" s="42" t="s">
        <v>3491</v>
      </c>
      <c r="B51" s="6" t="s">
        <v>153</v>
      </c>
      <c r="C51" s="30" t="s">
        <v>3443</v>
      </c>
      <c r="D51" s="78"/>
      <c r="E51" s="75"/>
      <c r="F51" s="75"/>
      <c r="G51" s="87"/>
      <c r="H51" s="75"/>
      <c r="I51" s="92"/>
      <c r="J51" s="92"/>
      <c r="K51" s="92"/>
      <c r="L51" s="92"/>
      <c r="M51" s="92"/>
      <c r="N51" s="75"/>
      <c r="O51" s="75"/>
      <c r="P51" s="75"/>
      <c r="Q51" s="87"/>
      <c r="R51" s="75"/>
      <c r="S51" s="92"/>
      <c r="T51" s="92"/>
      <c r="U51" s="92"/>
      <c r="V51" s="92"/>
      <c r="W51" s="92"/>
    </row>
    <row r="52" spans="1:23" s="51" customFormat="1" ht="28.5" x14ac:dyDescent="0.2">
      <c r="A52" s="32" t="s">
        <v>3492</v>
      </c>
      <c r="B52" s="50" t="s">
        <v>156</v>
      </c>
      <c r="C52" s="34" t="s">
        <v>3493</v>
      </c>
      <c r="D52" s="93"/>
      <c r="E52" s="93"/>
      <c r="F52" s="93"/>
      <c r="G52" s="93"/>
      <c r="H52" s="93"/>
      <c r="I52" s="94"/>
      <c r="J52" s="94"/>
      <c r="K52" s="94"/>
      <c r="L52" s="94"/>
      <c r="M52" s="94"/>
      <c r="N52" s="93"/>
      <c r="O52" s="93"/>
      <c r="P52" s="93"/>
      <c r="Q52" s="93"/>
      <c r="R52" s="93"/>
      <c r="S52" s="94"/>
      <c r="T52" s="94"/>
      <c r="U52" s="94"/>
      <c r="V52" s="94"/>
      <c r="W52" s="92"/>
    </row>
    <row r="53" spans="1:23" ht="30" x14ac:dyDescent="0.25">
      <c r="A53" s="42" t="s">
        <v>3494</v>
      </c>
      <c r="B53" s="6" t="s">
        <v>159</v>
      </c>
      <c r="C53" s="12" t="s">
        <v>3495</v>
      </c>
      <c r="D53" s="75"/>
      <c r="E53" s="75"/>
      <c r="F53" s="75"/>
      <c r="G53" s="87"/>
      <c r="H53" s="75"/>
      <c r="I53" s="92"/>
      <c r="J53" s="92"/>
      <c r="K53" s="92"/>
      <c r="L53" s="92"/>
      <c r="M53" s="92"/>
      <c r="N53" s="75"/>
      <c r="O53" s="75"/>
      <c r="P53" s="75"/>
      <c r="Q53" s="87"/>
      <c r="R53" s="75"/>
      <c r="S53" s="92"/>
      <c r="T53" s="92"/>
      <c r="U53" s="92"/>
      <c r="V53" s="92"/>
      <c r="W53" s="92"/>
    </row>
    <row r="54" spans="1:23" x14ac:dyDescent="0.25">
      <c r="A54" s="42" t="s">
        <v>3496</v>
      </c>
      <c r="B54" s="6" t="s">
        <v>162</v>
      </c>
      <c r="C54" s="12" t="s">
        <v>3497</v>
      </c>
      <c r="D54" s="75"/>
      <c r="E54" s="75"/>
      <c r="F54" s="75"/>
      <c r="G54" s="87"/>
      <c r="H54" s="75"/>
      <c r="I54" s="92"/>
      <c r="J54" s="92"/>
      <c r="K54" s="92"/>
      <c r="L54" s="92"/>
      <c r="M54" s="92"/>
      <c r="N54" s="75"/>
      <c r="O54" s="75"/>
      <c r="P54" s="75"/>
      <c r="Q54" s="87"/>
      <c r="R54" s="75"/>
      <c r="S54" s="92"/>
      <c r="T54" s="92"/>
      <c r="U54" s="92"/>
      <c r="V54" s="92"/>
      <c r="W54" s="92"/>
    </row>
    <row r="55" spans="1:23" ht="30" x14ac:dyDescent="0.25">
      <c r="A55" s="42" t="s">
        <v>3498</v>
      </c>
      <c r="B55" s="6" t="s">
        <v>165</v>
      </c>
      <c r="C55" s="12" t="s">
        <v>3499</v>
      </c>
      <c r="D55" s="75"/>
      <c r="E55" s="75"/>
      <c r="F55" s="75"/>
      <c r="G55" s="87"/>
      <c r="H55" s="75"/>
      <c r="I55" s="92"/>
      <c r="J55" s="92"/>
      <c r="K55" s="92"/>
      <c r="L55" s="92"/>
      <c r="M55" s="92"/>
      <c r="N55" s="75"/>
      <c r="O55" s="75"/>
      <c r="P55" s="75"/>
      <c r="Q55" s="87"/>
      <c r="R55" s="75"/>
      <c r="S55" s="92"/>
      <c r="T55" s="92"/>
      <c r="U55" s="92"/>
      <c r="V55" s="92"/>
      <c r="W55" s="92"/>
    </row>
    <row r="56" spans="1:23" ht="30" x14ac:dyDescent="0.25">
      <c r="A56" s="42" t="s">
        <v>3500</v>
      </c>
      <c r="B56" s="6" t="s">
        <v>167</v>
      </c>
      <c r="C56" s="12" t="s">
        <v>3501</v>
      </c>
      <c r="D56" s="75"/>
      <c r="E56" s="75"/>
      <c r="F56" s="75"/>
      <c r="G56" s="87"/>
      <c r="H56" s="75"/>
      <c r="I56" s="92"/>
      <c r="J56" s="92"/>
      <c r="K56" s="92"/>
      <c r="L56" s="92"/>
      <c r="M56" s="92"/>
      <c r="N56" s="75"/>
      <c r="O56" s="75"/>
      <c r="P56" s="75"/>
      <c r="Q56" s="87"/>
      <c r="R56" s="75"/>
      <c r="S56" s="92"/>
      <c r="T56" s="92"/>
      <c r="U56" s="92"/>
      <c r="V56" s="92"/>
      <c r="W56" s="92"/>
    </row>
    <row r="57" spans="1:23" s="51" customFormat="1" ht="18.75" x14ac:dyDescent="0.2">
      <c r="A57" s="7" t="s">
        <v>3502</v>
      </c>
      <c r="B57" s="50" t="s">
        <v>169</v>
      </c>
      <c r="C57" s="11" t="s">
        <v>3503</v>
      </c>
      <c r="D57" s="93"/>
      <c r="E57" s="93"/>
      <c r="F57" s="93"/>
      <c r="G57" s="93"/>
      <c r="H57" s="93"/>
      <c r="I57" s="94"/>
      <c r="J57" s="94"/>
      <c r="K57" s="94"/>
      <c r="L57" s="94"/>
      <c r="M57" s="94"/>
      <c r="N57" s="93"/>
      <c r="O57" s="93"/>
      <c r="P57" s="93"/>
      <c r="Q57" s="93"/>
      <c r="R57" s="93"/>
      <c r="S57" s="94"/>
      <c r="T57" s="94"/>
      <c r="U57" s="92"/>
      <c r="V57" s="92"/>
      <c r="W57" s="92"/>
    </row>
    <row r="58" spans="1:23" x14ac:dyDescent="0.25">
      <c r="A58" s="7" t="s">
        <v>3504</v>
      </c>
      <c r="B58" s="6" t="s">
        <v>174</v>
      </c>
      <c r="C58" s="12" t="s">
        <v>3503</v>
      </c>
      <c r="D58" s="75"/>
      <c r="E58" s="75"/>
      <c r="F58" s="75"/>
      <c r="G58" s="87"/>
      <c r="H58" s="75"/>
      <c r="I58" s="92"/>
      <c r="J58" s="92"/>
      <c r="K58" s="92"/>
      <c r="L58" s="92"/>
      <c r="M58" s="92"/>
      <c r="N58" s="75"/>
      <c r="O58" s="75"/>
      <c r="P58" s="75"/>
      <c r="Q58" s="87"/>
      <c r="R58" s="75"/>
      <c r="S58" s="92"/>
      <c r="T58" s="92"/>
      <c r="U58" s="92"/>
      <c r="V58" s="92"/>
      <c r="W58" s="92"/>
    </row>
    <row r="59" spans="1:23" s="51" customFormat="1" ht="28.5" x14ac:dyDescent="0.2">
      <c r="A59" s="7" t="s">
        <v>3505</v>
      </c>
      <c r="B59" s="50" t="s">
        <v>177</v>
      </c>
      <c r="C59" s="11" t="s">
        <v>3506</v>
      </c>
      <c r="D59" s="93"/>
      <c r="E59" s="93"/>
      <c r="F59" s="93"/>
      <c r="G59" s="93"/>
      <c r="H59" s="93"/>
      <c r="I59" s="94"/>
      <c r="J59" s="94"/>
      <c r="K59" s="94"/>
      <c r="L59" s="94"/>
      <c r="M59" s="94"/>
      <c r="N59" s="93"/>
      <c r="O59" s="93"/>
      <c r="P59" s="93"/>
      <c r="Q59" s="93"/>
      <c r="R59" s="93"/>
      <c r="S59" s="94"/>
      <c r="T59" s="92"/>
      <c r="U59" s="92"/>
      <c r="V59" s="92"/>
      <c r="W59" s="92"/>
    </row>
    <row r="60" spans="1:23" ht="30" x14ac:dyDescent="0.25">
      <c r="A60" s="42" t="s">
        <v>3507</v>
      </c>
      <c r="B60" s="6" t="s">
        <v>180</v>
      </c>
      <c r="C60" s="30" t="s">
        <v>3508</v>
      </c>
      <c r="D60" s="78"/>
      <c r="E60" s="75"/>
      <c r="F60" s="75"/>
      <c r="G60" s="87"/>
      <c r="H60" s="75"/>
      <c r="I60" s="92"/>
      <c r="J60" s="92"/>
      <c r="K60" s="92"/>
      <c r="L60" s="92"/>
      <c r="M60" s="92"/>
      <c r="N60" s="75"/>
      <c r="O60" s="75"/>
      <c r="P60" s="75"/>
      <c r="Q60" s="87"/>
      <c r="R60" s="75"/>
      <c r="S60" s="92"/>
      <c r="T60" s="92"/>
      <c r="U60" s="92"/>
      <c r="V60" s="92"/>
      <c r="W60" s="92"/>
    </row>
    <row r="61" spans="1:23" ht="45" x14ac:dyDescent="0.25">
      <c r="A61" s="42" t="s">
        <v>3509</v>
      </c>
      <c r="B61" s="6" t="s">
        <v>183</v>
      </c>
      <c r="C61" s="30" t="s">
        <v>3510</v>
      </c>
      <c r="D61" s="78"/>
      <c r="E61" s="75"/>
      <c r="F61" s="75"/>
      <c r="G61" s="87"/>
      <c r="H61" s="75"/>
      <c r="I61" s="92"/>
      <c r="J61" s="92"/>
      <c r="K61" s="92"/>
      <c r="L61" s="92"/>
      <c r="M61" s="92"/>
      <c r="N61" s="75"/>
      <c r="O61" s="75"/>
      <c r="P61" s="75"/>
      <c r="Q61" s="87"/>
      <c r="R61" s="75"/>
      <c r="S61" s="92"/>
      <c r="T61" s="92"/>
      <c r="U61" s="92"/>
      <c r="V61" s="92"/>
      <c r="W61" s="92"/>
    </row>
    <row r="62" spans="1:23" x14ac:dyDescent="0.25">
      <c r="A62" s="42" t="s">
        <v>3511</v>
      </c>
      <c r="B62" s="6" t="s">
        <v>186</v>
      </c>
      <c r="C62" s="30" t="s">
        <v>3512</v>
      </c>
      <c r="D62" s="78"/>
      <c r="E62" s="75"/>
      <c r="F62" s="75"/>
      <c r="G62" s="87"/>
      <c r="H62" s="75"/>
      <c r="I62" s="92"/>
      <c r="J62" s="92"/>
      <c r="K62" s="92"/>
      <c r="L62" s="92"/>
      <c r="M62" s="92"/>
      <c r="N62" s="75"/>
      <c r="O62" s="75"/>
      <c r="P62" s="75"/>
      <c r="Q62" s="87"/>
      <c r="R62" s="75"/>
      <c r="S62" s="92"/>
      <c r="T62" s="92"/>
      <c r="U62" s="92"/>
      <c r="V62" s="92"/>
      <c r="W62" s="92"/>
    </row>
    <row r="63" spans="1:23" x14ac:dyDescent="0.25">
      <c r="A63" s="42" t="s">
        <v>3513</v>
      </c>
      <c r="B63" s="6" t="s">
        <v>189</v>
      </c>
      <c r="C63" s="30" t="s">
        <v>3514</v>
      </c>
      <c r="D63" s="78"/>
      <c r="E63" s="75"/>
      <c r="F63" s="75"/>
      <c r="G63" s="87"/>
      <c r="H63" s="75"/>
      <c r="I63" s="92"/>
      <c r="J63" s="92"/>
      <c r="K63" s="92"/>
      <c r="L63" s="92"/>
      <c r="M63" s="92"/>
      <c r="N63" s="75"/>
      <c r="O63" s="75"/>
      <c r="P63" s="75"/>
      <c r="Q63" s="87"/>
      <c r="R63" s="75"/>
      <c r="S63" s="92"/>
      <c r="T63" s="92"/>
      <c r="U63" s="92"/>
      <c r="V63" s="92"/>
      <c r="W63" s="92"/>
    </row>
    <row r="64" spans="1:23" ht="30" x14ac:dyDescent="0.25">
      <c r="A64" s="42" t="s">
        <v>3515</v>
      </c>
      <c r="B64" s="6" t="s">
        <v>192</v>
      </c>
      <c r="C64" s="30" t="s">
        <v>3516</v>
      </c>
      <c r="D64" s="78"/>
      <c r="E64" s="75"/>
      <c r="F64" s="75"/>
      <c r="G64" s="87"/>
      <c r="H64" s="75"/>
      <c r="I64" s="92"/>
      <c r="J64" s="92"/>
      <c r="K64" s="92"/>
      <c r="L64" s="92"/>
      <c r="M64" s="92"/>
      <c r="N64" s="75"/>
      <c r="O64" s="75"/>
      <c r="P64" s="75"/>
      <c r="Q64" s="87"/>
      <c r="R64" s="75"/>
      <c r="S64" s="92"/>
      <c r="T64" s="92"/>
      <c r="U64" s="92"/>
      <c r="V64" s="92"/>
      <c r="W64" s="92"/>
    </row>
    <row r="65" spans="1:23" ht="45" x14ac:dyDescent="0.25">
      <c r="A65" s="42" t="s">
        <v>3517</v>
      </c>
      <c r="B65" s="6" t="s">
        <v>194</v>
      </c>
      <c r="C65" s="30" t="s">
        <v>3518</v>
      </c>
      <c r="D65" s="78"/>
      <c r="E65" s="75"/>
      <c r="F65" s="75"/>
      <c r="G65" s="87"/>
      <c r="H65" s="75"/>
      <c r="I65" s="92"/>
      <c r="J65" s="92"/>
      <c r="K65" s="92"/>
      <c r="L65" s="92"/>
      <c r="M65" s="92"/>
      <c r="N65" s="75"/>
      <c r="O65" s="75"/>
      <c r="P65" s="75"/>
      <c r="Q65" s="87"/>
      <c r="R65" s="75"/>
      <c r="S65" s="92"/>
      <c r="T65" s="92"/>
      <c r="U65" s="92"/>
      <c r="V65" s="92"/>
      <c r="W65" s="92"/>
    </row>
    <row r="66" spans="1:23" ht="30" x14ac:dyDescent="0.25">
      <c r="A66" s="42" t="s">
        <v>3519</v>
      </c>
      <c r="B66" s="6" t="s">
        <v>197</v>
      </c>
      <c r="C66" s="30" t="s">
        <v>3520</v>
      </c>
      <c r="D66" s="78"/>
      <c r="E66" s="75"/>
      <c r="F66" s="75"/>
      <c r="G66" s="87"/>
      <c r="H66" s="75"/>
      <c r="I66" s="92"/>
      <c r="J66" s="92"/>
      <c r="K66" s="92"/>
      <c r="L66" s="92"/>
      <c r="M66" s="92"/>
      <c r="N66" s="75"/>
      <c r="O66" s="75"/>
      <c r="P66" s="75"/>
      <c r="Q66" s="87"/>
      <c r="R66" s="75"/>
      <c r="S66" s="92"/>
      <c r="T66" s="92"/>
      <c r="U66" s="92"/>
      <c r="V66" s="92"/>
      <c r="W66" s="92"/>
    </row>
    <row r="67" spans="1:23" ht="30" x14ac:dyDescent="0.25">
      <c r="A67" s="42" t="s">
        <v>3521</v>
      </c>
      <c r="B67" s="6" t="s">
        <v>199</v>
      </c>
      <c r="C67" s="30" t="s">
        <v>3522</v>
      </c>
      <c r="D67" s="78"/>
      <c r="E67" s="75"/>
      <c r="F67" s="75"/>
      <c r="G67" s="87"/>
      <c r="H67" s="75"/>
      <c r="I67" s="92"/>
      <c r="J67" s="92"/>
      <c r="K67" s="92"/>
      <c r="L67" s="92"/>
      <c r="M67" s="92"/>
      <c r="N67" s="75"/>
      <c r="O67" s="75"/>
      <c r="P67" s="75"/>
      <c r="Q67" s="87"/>
      <c r="R67" s="75"/>
      <c r="S67" s="92"/>
      <c r="T67" s="92"/>
      <c r="U67" s="92"/>
      <c r="V67" s="92"/>
      <c r="W67" s="92"/>
    </row>
    <row r="68" spans="1:23" ht="30" x14ac:dyDescent="0.25">
      <c r="A68" s="42" t="s">
        <v>3523</v>
      </c>
      <c r="B68" s="6" t="s">
        <v>201</v>
      </c>
      <c r="C68" s="30" t="s">
        <v>3524</v>
      </c>
      <c r="D68" s="78"/>
      <c r="E68" s="75"/>
      <c r="F68" s="75"/>
      <c r="G68" s="87"/>
      <c r="H68" s="75"/>
      <c r="I68" s="92"/>
      <c r="J68" s="92"/>
      <c r="K68" s="92"/>
      <c r="L68" s="92"/>
      <c r="M68" s="92"/>
      <c r="N68" s="75"/>
      <c r="O68" s="75"/>
      <c r="P68" s="75"/>
      <c r="Q68" s="87"/>
      <c r="R68" s="75"/>
      <c r="S68" s="92"/>
      <c r="T68" s="92"/>
      <c r="U68" s="92"/>
      <c r="V68" s="92"/>
      <c r="W68" s="92"/>
    </row>
    <row r="69" spans="1:23" ht="30" x14ac:dyDescent="0.25">
      <c r="A69" s="42" t="s">
        <v>3525</v>
      </c>
      <c r="B69" s="6" t="s">
        <v>203</v>
      </c>
      <c r="C69" s="30" t="s">
        <v>3526</v>
      </c>
      <c r="D69" s="78"/>
      <c r="E69" s="75"/>
      <c r="F69" s="75"/>
      <c r="G69" s="87"/>
      <c r="H69" s="75"/>
      <c r="I69" s="92"/>
      <c r="J69" s="92"/>
      <c r="K69" s="92"/>
      <c r="L69" s="92"/>
      <c r="M69" s="92"/>
      <c r="N69" s="75"/>
      <c r="O69" s="75"/>
      <c r="P69" s="75"/>
      <c r="Q69" s="87"/>
      <c r="R69" s="75"/>
      <c r="S69" s="92"/>
      <c r="T69" s="92"/>
      <c r="U69" s="92"/>
      <c r="V69" s="92"/>
      <c r="W69" s="92"/>
    </row>
    <row r="70" spans="1:23" ht="45" x14ac:dyDescent="0.25">
      <c r="A70" s="42" t="s">
        <v>3527</v>
      </c>
      <c r="B70" s="6" t="s">
        <v>206</v>
      </c>
      <c r="C70" s="30" t="s">
        <v>3528</v>
      </c>
      <c r="D70" s="78"/>
      <c r="E70" s="75"/>
      <c r="F70" s="75"/>
      <c r="G70" s="87"/>
      <c r="H70" s="75"/>
      <c r="I70" s="92"/>
      <c r="J70" s="92"/>
      <c r="K70" s="92"/>
      <c r="L70" s="92"/>
      <c r="M70" s="92"/>
      <c r="N70" s="75"/>
      <c r="O70" s="75"/>
      <c r="P70" s="75"/>
      <c r="Q70" s="87"/>
      <c r="R70" s="75"/>
      <c r="S70" s="92"/>
      <c r="T70" s="92"/>
      <c r="U70" s="92"/>
      <c r="V70" s="92"/>
      <c r="W70" s="92"/>
    </row>
    <row r="71" spans="1:23" s="51" customFormat="1" ht="18.75" x14ac:dyDescent="0.2">
      <c r="A71" s="32" t="s">
        <v>3529</v>
      </c>
      <c r="B71" s="50" t="s">
        <v>209</v>
      </c>
      <c r="C71" s="34" t="s">
        <v>3530</v>
      </c>
      <c r="D71" s="93"/>
      <c r="E71" s="93"/>
      <c r="F71" s="93"/>
      <c r="G71" s="93"/>
      <c r="H71" s="93"/>
      <c r="I71" s="94"/>
      <c r="J71" s="94"/>
      <c r="K71" s="94"/>
      <c r="L71" s="94"/>
      <c r="M71" s="94"/>
      <c r="N71" s="93"/>
      <c r="O71" s="93"/>
      <c r="P71" s="93"/>
      <c r="Q71" s="93"/>
      <c r="R71" s="93"/>
      <c r="S71" s="94"/>
      <c r="T71" s="94"/>
      <c r="U71" s="92"/>
      <c r="V71" s="92"/>
      <c r="W71" s="92"/>
    </row>
    <row r="72" spans="1:23" ht="30" x14ac:dyDescent="0.25">
      <c r="A72" s="42" t="s">
        <v>3531</v>
      </c>
      <c r="B72" s="6" t="s">
        <v>212</v>
      </c>
      <c r="C72" s="30" t="s">
        <v>3532</v>
      </c>
      <c r="D72" s="78"/>
      <c r="E72" s="78"/>
      <c r="F72" s="78"/>
      <c r="G72" s="87"/>
      <c r="H72" s="78"/>
      <c r="I72" s="92"/>
      <c r="J72" s="92"/>
      <c r="K72" s="92"/>
      <c r="L72" s="92"/>
      <c r="M72" s="92"/>
      <c r="N72" s="78"/>
      <c r="O72" s="78"/>
      <c r="P72" s="78"/>
      <c r="Q72" s="87"/>
      <c r="R72" s="78"/>
      <c r="S72" s="92"/>
      <c r="T72" s="92"/>
      <c r="U72" s="92"/>
      <c r="V72" s="92"/>
      <c r="W72" s="92"/>
    </row>
    <row r="73" spans="1:23" x14ac:dyDescent="0.25">
      <c r="A73" s="42" t="s">
        <v>3533</v>
      </c>
      <c r="B73" s="6" t="s">
        <v>215</v>
      </c>
      <c r="C73" s="30" t="s">
        <v>3534</v>
      </c>
      <c r="D73" s="78"/>
      <c r="E73" s="78"/>
      <c r="F73" s="78"/>
      <c r="G73" s="87"/>
      <c r="H73" s="78"/>
      <c r="I73" s="92"/>
      <c r="J73" s="92"/>
      <c r="K73" s="92"/>
      <c r="L73" s="92"/>
      <c r="M73" s="92"/>
      <c r="N73" s="78"/>
      <c r="O73" s="78"/>
      <c r="P73" s="78"/>
      <c r="Q73" s="87"/>
      <c r="R73" s="78"/>
      <c r="S73" s="92"/>
      <c r="T73" s="92"/>
      <c r="U73" s="92"/>
      <c r="V73" s="92"/>
      <c r="W73" s="92"/>
    </row>
    <row r="74" spans="1:23" ht="30" x14ac:dyDescent="0.25">
      <c r="A74" s="42" t="s">
        <v>3535</v>
      </c>
      <c r="B74" s="6" t="s">
        <v>218</v>
      </c>
      <c r="C74" s="30" t="s">
        <v>3536</v>
      </c>
      <c r="D74" s="78"/>
      <c r="E74" s="78"/>
      <c r="F74" s="78"/>
      <c r="G74" s="87"/>
      <c r="H74" s="78"/>
      <c r="I74" s="92"/>
      <c r="J74" s="92"/>
      <c r="K74" s="92"/>
      <c r="L74" s="92"/>
      <c r="M74" s="92"/>
      <c r="N74" s="78"/>
      <c r="O74" s="78"/>
      <c r="P74" s="78"/>
      <c r="Q74" s="87"/>
      <c r="R74" s="78"/>
      <c r="S74" s="92"/>
      <c r="T74" s="92"/>
      <c r="U74" s="92"/>
      <c r="V74" s="92"/>
      <c r="W74" s="92"/>
    </row>
    <row r="75" spans="1:23" ht="30" x14ac:dyDescent="0.25">
      <c r="A75" s="42" t="s">
        <v>3537</v>
      </c>
      <c r="B75" s="6" t="s">
        <v>221</v>
      </c>
      <c r="C75" s="30" t="s">
        <v>3538</v>
      </c>
      <c r="D75" s="78"/>
      <c r="E75" s="78"/>
      <c r="F75" s="78"/>
      <c r="G75" s="87"/>
      <c r="H75" s="78"/>
      <c r="I75" s="92"/>
      <c r="J75" s="92"/>
      <c r="K75" s="92"/>
      <c r="L75" s="92"/>
      <c r="M75" s="92"/>
      <c r="N75" s="78"/>
      <c r="O75" s="78"/>
      <c r="P75" s="78"/>
      <c r="Q75" s="87"/>
      <c r="R75" s="78"/>
      <c r="S75" s="92"/>
      <c r="T75" s="92"/>
      <c r="U75" s="92"/>
      <c r="V75" s="92"/>
      <c r="W75" s="92"/>
    </row>
    <row r="76" spans="1:23" s="51" customFormat="1" ht="18.75" x14ac:dyDescent="0.2">
      <c r="A76" s="32" t="s">
        <v>3539</v>
      </c>
      <c r="B76" s="50" t="s">
        <v>224</v>
      </c>
      <c r="C76" s="34" t="s">
        <v>3540</v>
      </c>
      <c r="D76" s="93"/>
      <c r="E76" s="93"/>
      <c r="F76" s="93"/>
      <c r="G76" s="93"/>
      <c r="H76" s="93"/>
      <c r="I76" s="94"/>
      <c r="J76" s="94"/>
      <c r="K76" s="94"/>
      <c r="L76" s="94"/>
      <c r="M76" s="94"/>
      <c r="N76" s="93"/>
      <c r="O76" s="93"/>
      <c r="P76" s="93"/>
      <c r="Q76" s="93"/>
      <c r="R76" s="93"/>
      <c r="S76" s="94"/>
      <c r="T76" s="94"/>
      <c r="U76" s="92"/>
      <c r="V76" s="92"/>
      <c r="W76" s="92"/>
    </row>
    <row r="77" spans="1:23" ht="30" x14ac:dyDescent="0.25">
      <c r="A77" s="42" t="s">
        <v>3541</v>
      </c>
      <c r="B77" s="6" t="s">
        <v>227</v>
      </c>
      <c r="C77" s="30" t="s">
        <v>3542</v>
      </c>
      <c r="D77" s="78"/>
      <c r="E77" s="75"/>
      <c r="F77" s="75"/>
      <c r="G77" s="87"/>
      <c r="H77" s="75"/>
      <c r="I77" s="92"/>
      <c r="J77" s="92"/>
      <c r="K77" s="92"/>
      <c r="L77" s="92"/>
      <c r="M77" s="92"/>
      <c r="N77" s="75"/>
      <c r="O77" s="75"/>
      <c r="P77" s="75"/>
      <c r="Q77" s="87"/>
      <c r="R77" s="75"/>
      <c r="S77" s="92"/>
      <c r="T77" s="92"/>
      <c r="U77" s="92"/>
      <c r="V77" s="92"/>
      <c r="W77" s="92"/>
    </row>
    <row r="78" spans="1:23" x14ac:dyDescent="0.25">
      <c r="A78" s="42" t="s">
        <v>3543</v>
      </c>
      <c r="B78" s="6" t="s">
        <v>230</v>
      </c>
      <c r="C78" s="30" t="s">
        <v>3544</v>
      </c>
      <c r="D78" s="78"/>
      <c r="E78" s="75"/>
      <c r="F78" s="75"/>
      <c r="G78" s="87"/>
      <c r="H78" s="75"/>
      <c r="I78" s="92"/>
      <c r="J78" s="92"/>
      <c r="K78" s="92"/>
      <c r="L78" s="92"/>
      <c r="M78" s="92"/>
      <c r="N78" s="75"/>
      <c r="O78" s="75"/>
      <c r="P78" s="75"/>
      <c r="Q78" s="87"/>
      <c r="R78" s="75"/>
      <c r="S78" s="92"/>
      <c r="T78" s="92"/>
      <c r="U78" s="92"/>
      <c r="V78" s="92"/>
      <c r="W78" s="92"/>
    </row>
    <row r="79" spans="1:23" x14ac:dyDescent="0.25">
      <c r="A79" s="42" t="s">
        <v>3545</v>
      </c>
      <c r="B79" s="6" t="s">
        <v>233</v>
      </c>
      <c r="C79" s="30" t="s">
        <v>3546</v>
      </c>
      <c r="D79" s="78"/>
      <c r="E79" s="75"/>
      <c r="F79" s="75"/>
      <c r="G79" s="87"/>
      <c r="H79" s="75"/>
      <c r="I79" s="92"/>
      <c r="J79" s="92"/>
      <c r="K79" s="92"/>
      <c r="L79" s="92"/>
      <c r="M79" s="92"/>
      <c r="N79" s="75"/>
      <c r="O79" s="75"/>
      <c r="P79" s="75"/>
      <c r="Q79" s="87"/>
      <c r="R79" s="75"/>
      <c r="S79" s="92"/>
      <c r="T79" s="92"/>
      <c r="U79" s="92"/>
      <c r="V79" s="92"/>
      <c r="W79" s="92"/>
    </row>
    <row r="80" spans="1:23" x14ac:dyDescent="0.25">
      <c r="A80" s="42" t="s">
        <v>3547</v>
      </c>
      <c r="B80" s="6" t="s">
        <v>236</v>
      </c>
      <c r="C80" s="30" t="s">
        <v>3548</v>
      </c>
      <c r="D80" s="78"/>
      <c r="E80" s="75"/>
      <c r="F80" s="75"/>
      <c r="G80" s="87"/>
      <c r="H80" s="75"/>
      <c r="I80" s="92"/>
      <c r="J80" s="92"/>
      <c r="K80" s="92"/>
      <c r="L80" s="92"/>
      <c r="M80" s="92"/>
      <c r="N80" s="75"/>
      <c r="O80" s="75"/>
      <c r="P80" s="75"/>
      <c r="Q80" s="87"/>
      <c r="R80" s="75"/>
      <c r="S80" s="92"/>
      <c r="T80" s="92"/>
      <c r="U80" s="92"/>
      <c r="V80" s="92"/>
      <c r="W80" s="92"/>
    </row>
    <row r="81" spans="1:23" x14ac:dyDescent="0.25">
      <c r="A81" s="42" t="s">
        <v>3549</v>
      </c>
      <c r="B81" s="6" t="s">
        <v>239</v>
      </c>
      <c r="C81" s="30" t="s">
        <v>3550</v>
      </c>
      <c r="D81" s="78"/>
      <c r="E81" s="75"/>
      <c r="F81" s="75"/>
      <c r="G81" s="87"/>
      <c r="H81" s="75"/>
      <c r="I81" s="92"/>
      <c r="J81" s="92"/>
      <c r="K81" s="92"/>
      <c r="L81" s="92"/>
      <c r="M81" s="92"/>
      <c r="N81" s="75"/>
      <c r="O81" s="75"/>
      <c r="P81" s="75"/>
      <c r="Q81" s="87"/>
      <c r="R81" s="75"/>
      <c r="S81" s="92"/>
      <c r="T81" s="92"/>
      <c r="U81" s="92"/>
      <c r="V81" s="92"/>
      <c r="W81" s="92"/>
    </row>
    <row r="82" spans="1:23" s="51" customFormat="1" ht="18.75" x14ac:dyDescent="0.2">
      <c r="A82" s="32" t="s">
        <v>3551</v>
      </c>
      <c r="B82" s="50" t="s">
        <v>242</v>
      </c>
      <c r="C82" s="34" t="s">
        <v>3552</v>
      </c>
      <c r="D82" s="93"/>
      <c r="E82" s="93"/>
      <c r="F82" s="93"/>
      <c r="G82" s="93"/>
      <c r="H82" s="93"/>
      <c r="I82" s="94"/>
      <c r="J82" s="94"/>
      <c r="K82" s="94"/>
      <c r="L82" s="94"/>
      <c r="M82" s="94"/>
      <c r="N82" s="93"/>
      <c r="O82" s="93"/>
      <c r="P82" s="93"/>
      <c r="Q82" s="93"/>
      <c r="R82" s="93"/>
      <c r="S82" s="94"/>
      <c r="T82" s="94"/>
      <c r="U82" s="92"/>
      <c r="V82" s="92"/>
      <c r="W82" s="92"/>
    </row>
    <row r="83" spans="1:23" x14ac:dyDescent="0.25">
      <c r="A83" s="42" t="s">
        <v>3553</v>
      </c>
      <c r="B83" s="6" t="s">
        <v>245</v>
      </c>
      <c r="C83" s="30" t="s">
        <v>3554</v>
      </c>
      <c r="D83" s="78"/>
      <c r="E83" s="78"/>
      <c r="F83" s="78"/>
      <c r="G83" s="87"/>
      <c r="H83" s="78"/>
      <c r="I83" s="92"/>
      <c r="J83" s="92"/>
      <c r="K83" s="92"/>
      <c r="L83" s="92"/>
      <c r="M83" s="92"/>
      <c r="N83" s="78"/>
      <c r="O83" s="78"/>
      <c r="P83" s="78"/>
      <c r="Q83" s="87"/>
      <c r="R83" s="78"/>
      <c r="S83" s="92"/>
      <c r="T83" s="92"/>
      <c r="U83" s="92"/>
      <c r="V83" s="92"/>
      <c r="W83" s="92"/>
    </row>
    <row r="84" spans="1:23" ht="45" x14ac:dyDescent="0.25">
      <c r="A84" s="42" t="s">
        <v>3555</v>
      </c>
      <c r="B84" s="6" t="s">
        <v>248</v>
      </c>
      <c r="C84" s="30" t="s">
        <v>3556</v>
      </c>
      <c r="D84" s="78"/>
      <c r="E84" s="78"/>
      <c r="F84" s="78"/>
      <c r="G84" s="87"/>
      <c r="H84" s="78"/>
      <c r="I84" s="92"/>
      <c r="J84" s="92"/>
      <c r="K84" s="92"/>
      <c r="L84" s="92"/>
      <c r="M84" s="92"/>
      <c r="N84" s="78"/>
      <c r="O84" s="78"/>
      <c r="P84" s="78"/>
      <c r="Q84" s="87"/>
      <c r="R84" s="78"/>
      <c r="S84" s="92"/>
      <c r="T84" s="92"/>
      <c r="U84" s="92"/>
      <c r="V84" s="92"/>
      <c r="W84" s="92"/>
    </row>
    <row r="85" spans="1:23" s="51" customFormat="1" ht="45" x14ac:dyDescent="0.25">
      <c r="A85" s="49" t="s">
        <v>3557</v>
      </c>
      <c r="B85" s="50" t="s">
        <v>251</v>
      </c>
      <c r="C85" s="47" t="s">
        <v>3558</v>
      </c>
      <c r="D85" s="93"/>
      <c r="E85" s="93"/>
      <c r="F85" s="93"/>
      <c r="G85" s="93"/>
      <c r="H85" s="93"/>
      <c r="I85" s="94"/>
      <c r="J85" s="94"/>
      <c r="K85" s="94"/>
      <c r="L85" s="94"/>
      <c r="M85" s="94"/>
      <c r="N85" s="93"/>
      <c r="O85" s="93"/>
      <c r="P85" s="93"/>
      <c r="Q85" s="93"/>
      <c r="R85" s="93"/>
      <c r="S85" s="94"/>
      <c r="T85" s="94"/>
      <c r="U85" s="92"/>
      <c r="V85" s="92"/>
      <c r="W85" s="92"/>
    </row>
    <row r="86" spans="1:23" x14ac:dyDescent="0.25">
      <c r="A86" s="42" t="s">
        <v>3559</v>
      </c>
      <c r="B86" s="6" t="s">
        <v>254</v>
      </c>
      <c r="C86" s="30" t="s">
        <v>3429</v>
      </c>
      <c r="D86" s="78"/>
      <c r="E86" s="78"/>
      <c r="F86" s="78"/>
      <c r="G86" s="87"/>
      <c r="H86" s="78"/>
      <c r="I86" s="92"/>
      <c r="J86" s="92"/>
      <c r="K86" s="92"/>
      <c r="L86" s="92"/>
      <c r="M86" s="92"/>
      <c r="N86" s="78"/>
      <c r="O86" s="78"/>
      <c r="P86" s="78"/>
      <c r="Q86" s="87"/>
      <c r="R86" s="78"/>
      <c r="S86" s="92"/>
      <c r="T86" s="92"/>
      <c r="U86" s="92"/>
      <c r="V86" s="92"/>
      <c r="W86" s="92"/>
    </row>
    <row r="87" spans="1:23" x14ac:dyDescent="0.25">
      <c r="A87" s="42" t="s">
        <v>3560</v>
      </c>
      <c r="B87" s="6" t="s">
        <v>257</v>
      </c>
      <c r="C87" s="30" t="s">
        <v>3431</v>
      </c>
      <c r="D87" s="78"/>
      <c r="E87" s="78"/>
      <c r="F87" s="78"/>
      <c r="G87" s="87"/>
      <c r="H87" s="78"/>
      <c r="I87" s="92"/>
      <c r="J87" s="92"/>
      <c r="K87" s="92"/>
      <c r="L87" s="92"/>
      <c r="M87" s="92"/>
      <c r="N87" s="78"/>
      <c r="O87" s="78"/>
      <c r="P87" s="78"/>
      <c r="Q87" s="87"/>
      <c r="R87" s="78"/>
      <c r="S87" s="92"/>
      <c r="T87" s="92"/>
      <c r="U87" s="92"/>
      <c r="V87" s="92"/>
      <c r="W87" s="92"/>
    </row>
    <row r="88" spans="1:23" x14ac:dyDescent="0.25">
      <c r="A88" s="42" t="s">
        <v>3561</v>
      </c>
      <c r="B88" s="6" t="s">
        <v>260</v>
      </c>
      <c r="C88" s="30" t="s">
        <v>3433</v>
      </c>
      <c r="D88" s="78"/>
      <c r="E88" s="78"/>
      <c r="F88" s="78"/>
      <c r="G88" s="87"/>
      <c r="H88" s="78"/>
      <c r="I88" s="92"/>
      <c r="J88" s="92"/>
      <c r="K88" s="92"/>
      <c r="L88" s="92"/>
      <c r="M88" s="92"/>
      <c r="N88" s="78"/>
      <c r="O88" s="78"/>
      <c r="P88" s="78"/>
      <c r="Q88" s="87"/>
      <c r="R88" s="78"/>
      <c r="S88" s="92"/>
      <c r="T88" s="92"/>
      <c r="U88" s="92"/>
      <c r="V88" s="92"/>
      <c r="W88" s="92"/>
    </row>
    <row r="89" spans="1:23" x14ac:dyDescent="0.25">
      <c r="A89" s="42" t="s">
        <v>3562</v>
      </c>
      <c r="B89" s="6" t="s">
        <v>263</v>
      </c>
      <c r="C89" s="30" t="s">
        <v>3435</v>
      </c>
      <c r="D89" s="78"/>
      <c r="E89" s="78"/>
      <c r="F89" s="78"/>
      <c r="G89" s="87"/>
      <c r="H89" s="78"/>
      <c r="I89" s="92"/>
      <c r="J89" s="92"/>
      <c r="K89" s="92"/>
      <c r="L89" s="92"/>
      <c r="M89" s="92"/>
      <c r="N89" s="78"/>
      <c r="O89" s="78"/>
      <c r="P89" s="78"/>
      <c r="Q89" s="87"/>
      <c r="R89" s="78"/>
      <c r="S89" s="92"/>
      <c r="T89" s="92"/>
      <c r="U89" s="92"/>
      <c r="V89" s="92"/>
      <c r="W89" s="92"/>
    </row>
    <row r="90" spans="1:23" x14ac:dyDescent="0.25">
      <c r="A90" s="42" t="s">
        <v>3563</v>
      </c>
      <c r="B90" s="6" t="s">
        <v>266</v>
      </c>
      <c r="C90" s="30" t="s">
        <v>3437</v>
      </c>
      <c r="D90" s="78"/>
      <c r="E90" s="78"/>
      <c r="F90" s="78"/>
      <c r="G90" s="87"/>
      <c r="H90" s="78"/>
      <c r="I90" s="92"/>
      <c r="J90" s="92"/>
      <c r="K90" s="92"/>
      <c r="L90" s="92"/>
      <c r="M90" s="92"/>
      <c r="N90" s="78"/>
      <c r="O90" s="78"/>
      <c r="P90" s="78"/>
      <c r="Q90" s="87"/>
      <c r="R90" s="78"/>
      <c r="S90" s="92"/>
      <c r="T90" s="92"/>
      <c r="U90" s="92"/>
      <c r="V90" s="92"/>
      <c r="W90" s="92"/>
    </row>
    <row r="91" spans="1:23" x14ac:dyDescent="0.25">
      <c r="A91" s="42" t="s">
        <v>3564</v>
      </c>
      <c r="B91" s="6" t="s">
        <v>269</v>
      </c>
      <c r="C91" s="30" t="s">
        <v>3439</v>
      </c>
      <c r="D91" s="78"/>
      <c r="E91" s="78"/>
      <c r="F91" s="78"/>
      <c r="G91" s="87"/>
      <c r="H91" s="78"/>
      <c r="I91" s="92"/>
      <c r="J91" s="92"/>
      <c r="K91" s="92"/>
      <c r="L91" s="92"/>
      <c r="M91" s="92"/>
      <c r="N91" s="78"/>
      <c r="O91" s="78"/>
      <c r="P91" s="78"/>
      <c r="Q91" s="87"/>
      <c r="R91" s="78"/>
      <c r="S91" s="92"/>
      <c r="T91" s="92"/>
      <c r="U91" s="92"/>
      <c r="V91" s="92"/>
      <c r="W91" s="92"/>
    </row>
    <row r="92" spans="1:23" x14ac:dyDescent="0.25">
      <c r="A92" s="42" t="s">
        <v>3565</v>
      </c>
      <c r="B92" s="6" t="s">
        <v>272</v>
      </c>
      <c r="C92" s="30" t="s">
        <v>3441</v>
      </c>
      <c r="D92" s="78"/>
      <c r="E92" s="78"/>
      <c r="F92" s="78"/>
      <c r="G92" s="87"/>
      <c r="H92" s="78"/>
      <c r="I92" s="92"/>
      <c r="J92" s="92"/>
      <c r="K92" s="92"/>
      <c r="L92" s="92"/>
      <c r="M92" s="92"/>
      <c r="N92" s="78"/>
      <c r="O92" s="78"/>
      <c r="P92" s="78"/>
      <c r="Q92" s="87"/>
      <c r="R92" s="78"/>
      <c r="S92" s="92"/>
      <c r="T92" s="92"/>
      <c r="U92" s="92"/>
      <c r="V92" s="92"/>
      <c r="W92" s="92"/>
    </row>
    <row r="93" spans="1:23" x14ac:dyDescent="0.25">
      <c r="A93" s="42" t="s">
        <v>3566</v>
      </c>
      <c r="B93" s="6" t="s">
        <v>275</v>
      </c>
      <c r="C93" s="30" t="s">
        <v>3443</v>
      </c>
      <c r="D93" s="78"/>
      <c r="E93" s="78"/>
      <c r="F93" s="78"/>
      <c r="G93" s="87"/>
      <c r="H93" s="78"/>
      <c r="I93" s="92"/>
      <c r="J93" s="92"/>
      <c r="K93" s="92"/>
      <c r="L93" s="92"/>
      <c r="M93" s="92"/>
      <c r="N93" s="78"/>
      <c r="O93" s="78"/>
      <c r="P93" s="78"/>
      <c r="Q93" s="87"/>
      <c r="R93" s="78"/>
      <c r="S93" s="92"/>
      <c r="T93" s="92"/>
      <c r="U93" s="92"/>
      <c r="V93" s="92"/>
      <c r="W93" s="92"/>
    </row>
    <row r="94" spans="1:23" s="51" customFormat="1" ht="30" x14ac:dyDescent="0.25">
      <c r="A94" s="49" t="s">
        <v>3567</v>
      </c>
      <c r="B94" s="50" t="s">
        <v>278</v>
      </c>
      <c r="C94" s="47" t="s">
        <v>3568</v>
      </c>
      <c r="D94" s="93"/>
      <c r="E94" s="93"/>
      <c r="F94" s="93"/>
      <c r="G94" s="93"/>
      <c r="H94" s="93"/>
      <c r="I94" s="94"/>
      <c r="J94" s="94"/>
      <c r="K94" s="94"/>
      <c r="L94" s="94"/>
      <c r="M94" s="94"/>
      <c r="N94" s="93"/>
      <c r="O94" s="93"/>
      <c r="P94" s="93"/>
      <c r="Q94" s="93"/>
      <c r="R94" s="93"/>
      <c r="S94" s="94"/>
      <c r="T94" s="94"/>
      <c r="U94" s="92"/>
      <c r="V94" s="92"/>
      <c r="W94" s="92"/>
    </row>
    <row r="95" spans="1:23" x14ac:dyDescent="0.25">
      <c r="A95" s="42" t="s">
        <v>3569</v>
      </c>
      <c r="B95" s="6" t="s">
        <v>281</v>
      </c>
      <c r="C95" s="30" t="s">
        <v>3429</v>
      </c>
      <c r="D95" s="78"/>
      <c r="E95" s="78"/>
      <c r="F95" s="78"/>
      <c r="G95" s="87"/>
      <c r="H95" s="78"/>
      <c r="I95" s="92"/>
      <c r="J95" s="92"/>
      <c r="K95" s="92"/>
      <c r="L95" s="92"/>
      <c r="M95" s="92"/>
      <c r="N95" s="78"/>
      <c r="O95" s="78"/>
      <c r="P95" s="78"/>
      <c r="Q95" s="87"/>
      <c r="R95" s="78"/>
      <c r="S95" s="92"/>
      <c r="T95" s="92"/>
      <c r="U95" s="92"/>
      <c r="V95" s="92"/>
      <c r="W95" s="92"/>
    </row>
    <row r="96" spans="1:23" x14ac:dyDescent="0.25">
      <c r="A96" s="42" t="s">
        <v>3570</v>
      </c>
      <c r="B96" s="6" t="s">
        <v>284</v>
      </c>
      <c r="C96" s="30" t="s">
        <v>3431</v>
      </c>
      <c r="D96" s="78"/>
      <c r="E96" s="78"/>
      <c r="F96" s="78"/>
      <c r="G96" s="87"/>
      <c r="H96" s="78"/>
      <c r="I96" s="92"/>
      <c r="J96" s="92"/>
      <c r="K96" s="92"/>
      <c r="L96" s="92"/>
      <c r="M96" s="92"/>
      <c r="N96" s="78"/>
      <c r="O96" s="78"/>
      <c r="P96" s="78"/>
      <c r="Q96" s="87"/>
      <c r="R96" s="78"/>
      <c r="S96" s="92"/>
      <c r="T96" s="92"/>
      <c r="U96" s="92"/>
      <c r="V96" s="92"/>
      <c r="W96" s="92"/>
    </row>
    <row r="97" spans="1:23" x14ac:dyDescent="0.25">
      <c r="A97" s="42" t="s">
        <v>3571</v>
      </c>
      <c r="B97" s="6" t="s">
        <v>287</v>
      </c>
      <c r="C97" s="30" t="s">
        <v>3433</v>
      </c>
      <c r="D97" s="78"/>
      <c r="E97" s="78"/>
      <c r="F97" s="78"/>
      <c r="G97" s="87"/>
      <c r="H97" s="78"/>
      <c r="I97" s="92"/>
      <c r="J97" s="92"/>
      <c r="K97" s="92"/>
      <c r="L97" s="92"/>
      <c r="M97" s="92"/>
      <c r="N97" s="78"/>
      <c r="O97" s="78"/>
      <c r="P97" s="78"/>
      <c r="Q97" s="87"/>
      <c r="R97" s="78"/>
      <c r="S97" s="92"/>
      <c r="T97" s="92"/>
      <c r="U97" s="92"/>
      <c r="V97" s="92"/>
      <c r="W97" s="92"/>
    </row>
    <row r="98" spans="1:23" x14ac:dyDescent="0.25">
      <c r="A98" s="42" t="s">
        <v>3572</v>
      </c>
      <c r="B98" s="6" t="s">
        <v>290</v>
      </c>
      <c r="C98" s="30" t="s">
        <v>3435</v>
      </c>
      <c r="D98" s="78"/>
      <c r="E98" s="78"/>
      <c r="F98" s="78"/>
      <c r="G98" s="87"/>
      <c r="H98" s="78"/>
      <c r="I98" s="92"/>
      <c r="J98" s="92"/>
      <c r="K98" s="92"/>
      <c r="L98" s="92"/>
      <c r="M98" s="92"/>
      <c r="N98" s="78"/>
      <c r="O98" s="78"/>
      <c r="P98" s="78"/>
      <c r="Q98" s="87"/>
      <c r="R98" s="78"/>
      <c r="S98" s="92"/>
      <c r="T98" s="92"/>
      <c r="U98" s="92"/>
      <c r="V98" s="92"/>
      <c r="W98" s="92"/>
    </row>
    <row r="99" spans="1:23" x14ac:dyDescent="0.25">
      <c r="A99" s="42" t="s">
        <v>3573</v>
      </c>
      <c r="B99" s="6" t="s">
        <v>293</v>
      </c>
      <c r="C99" s="30" t="s">
        <v>3437</v>
      </c>
      <c r="D99" s="78"/>
      <c r="E99" s="78"/>
      <c r="F99" s="78"/>
      <c r="G99" s="87"/>
      <c r="H99" s="78"/>
      <c r="I99" s="92"/>
      <c r="J99" s="92"/>
      <c r="K99" s="92"/>
      <c r="L99" s="92"/>
      <c r="M99" s="92"/>
      <c r="N99" s="78"/>
      <c r="O99" s="78"/>
      <c r="P99" s="78"/>
      <c r="Q99" s="87"/>
      <c r="R99" s="78"/>
      <c r="S99" s="92"/>
      <c r="T99" s="92"/>
      <c r="U99" s="92"/>
      <c r="V99" s="92"/>
      <c r="W99" s="92"/>
    </row>
    <row r="100" spans="1:23" x14ac:dyDescent="0.25">
      <c r="A100" s="42" t="s">
        <v>3574</v>
      </c>
      <c r="B100" s="6" t="s">
        <v>296</v>
      </c>
      <c r="C100" s="30" t="s">
        <v>3439</v>
      </c>
      <c r="D100" s="78"/>
      <c r="E100" s="78"/>
      <c r="F100" s="78"/>
      <c r="G100" s="87"/>
      <c r="H100" s="78"/>
      <c r="I100" s="92"/>
      <c r="J100" s="92"/>
      <c r="K100" s="92"/>
      <c r="L100" s="92"/>
      <c r="M100" s="92"/>
      <c r="N100" s="78"/>
      <c r="O100" s="78"/>
      <c r="P100" s="78"/>
      <c r="Q100" s="87"/>
      <c r="R100" s="78"/>
      <c r="S100" s="92"/>
      <c r="T100" s="92"/>
      <c r="U100" s="92"/>
      <c r="V100" s="92"/>
      <c r="W100" s="92"/>
    </row>
    <row r="101" spans="1:23" x14ac:dyDescent="0.25">
      <c r="A101" s="42" t="s">
        <v>3575</v>
      </c>
      <c r="B101" s="6" t="s">
        <v>299</v>
      </c>
      <c r="C101" s="30" t="s">
        <v>3441</v>
      </c>
      <c r="D101" s="78"/>
      <c r="E101" s="78"/>
      <c r="F101" s="78"/>
      <c r="G101" s="87"/>
      <c r="H101" s="78"/>
      <c r="I101" s="92"/>
      <c r="J101" s="92"/>
      <c r="K101" s="92"/>
      <c r="L101" s="92"/>
      <c r="M101" s="92"/>
      <c r="N101" s="78"/>
      <c r="O101" s="78"/>
      <c r="P101" s="78"/>
      <c r="Q101" s="87"/>
      <c r="R101" s="78"/>
      <c r="S101" s="92"/>
      <c r="T101" s="92"/>
      <c r="U101" s="92"/>
      <c r="V101" s="92"/>
      <c r="W101" s="92"/>
    </row>
    <row r="102" spans="1:23" x14ac:dyDescent="0.25">
      <c r="A102" s="42" t="s">
        <v>3576</v>
      </c>
      <c r="B102" s="6" t="s">
        <v>302</v>
      </c>
      <c r="C102" s="30" t="s">
        <v>3443</v>
      </c>
      <c r="D102" s="78"/>
      <c r="E102" s="78"/>
      <c r="F102" s="78"/>
      <c r="G102" s="87"/>
      <c r="H102" s="78"/>
      <c r="I102" s="92"/>
      <c r="J102" s="92"/>
      <c r="K102" s="92"/>
      <c r="L102" s="92"/>
      <c r="M102" s="92"/>
      <c r="N102" s="78"/>
      <c r="O102" s="78"/>
      <c r="P102" s="78"/>
      <c r="Q102" s="87"/>
      <c r="R102" s="78"/>
      <c r="S102" s="92"/>
      <c r="T102" s="92"/>
      <c r="U102" s="92"/>
      <c r="V102" s="92"/>
      <c r="W102" s="92"/>
    </row>
    <row r="103" spans="1:23" s="51" customFormat="1" ht="18.75" x14ac:dyDescent="0.25">
      <c r="A103" s="49" t="s">
        <v>3577</v>
      </c>
      <c r="B103" s="50" t="s">
        <v>305</v>
      </c>
      <c r="C103" s="47" t="s">
        <v>3578</v>
      </c>
      <c r="D103" s="93"/>
      <c r="E103" s="93"/>
      <c r="F103" s="93"/>
      <c r="G103" s="93"/>
      <c r="H103" s="93"/>
      <c r="I103" s="94"/>
      <c r="J103" s="94"/>
      <c r="K103" s="94"/>
      <c r="L103" s="94"/>
      <c r="M103" s="94"/>
      <c r="N103" s="93"/>
      <c r="O103" s="93"/>
      <c r="P103" s="93"/>
      <c r="Q103" s="93"/>
      <c r="R103" s="93"/>
      <c r="S103" s="94"/>
      <c r="T103" s="94"/>
      <c r="U103" s="92"/>
      <c r="V103" s="92"/>
      <c r="W103" s="92"/>
    </row>
    <row r="104" spans="1:23" x14ac:dyDescent="0.25">
      <c r="A104" s="42" t="s">
        <v>3579</v>
      </c>
      <c r="B104" s="6" t="s">
        <v>308</v>
      </c>
      <c r="C104" s="30" t="s">
        <v>3429</v>
      </c>
      <c r="D104" s="78"/>
      <c r="E104" s="78"/>
      <c r="F104" s="78"/>
      <c r="G104" s="87"/>
      <c r="H104" s="78"/>
      <c r="I104" s="92"/>
      <c r="J104" s="92"/>
      <c r="K104" s="92"/>
      <c r="L104" s="92"/>
      <c r="M104" s="92"/>
      <c r="N104" s="78"/>
      <c r="O104" s="78"/>
      <c r="P104" s="78"/>
      <c r="Q104" s="87"/>
      <c r="R104" s="78"/>
      <c r="S104" s="92"/>
      <c r="T104" s="92"/>
      <c r="U104" s="92"/>
      <c r="V104" s="92"/>
      <c r="W104" s="92"/>
    </row>
    <row r="105" spans="1:23" x14ac:dyDescent="0.25">
      <c r="A105" s="42" t="s">
        <v>3580</v>
      </c>
      <c r="B105" s="6" t="s">
        <v>311</v>
      </c>
      <c r="C105" s="30" t="s">
        <v>3431</v>
      </c>
      <c r="D105" s="78"/>
      <c r="E105" s="78"/>
      <c r="F105" s="78"/>
      <c r="G105" s="87"/>
      <c r="H105" s="78"/>
      <c r="I105" s="92"/>
      <c r="J105" s="92"/>
      <c r="K105" s="92"/>
      <c r="L105" s="92"/>
      <c r="M105" s="92"/>
      <c r="N105" s="78"/>
      <c r="O105" s="78"/>
      <c r="P105" s="78"/>
      <c r="Q105" s="87"/>
      <c r="R105" s="78"/>
      <c r="S105" s="92"/>
      <c r="T105" s="92"/>
      <c r="U105" s="92"/>
      <c r="V105" s="92"/>
      <c r="W105" s="92"/>
    </row>
    <row r="106" spans="1:23" x14ac:dyDescent="0.25">
      <c r="A106" s="42" t="s">
        <v>3581</v>
      </c>
      <c r="B106" s="6" t="s">
        <v>314</v>
      </c>
      <c r="C106" s="30" t="s">
        <v>3433</v>
      </c>
      <c r="D106" s="78"/>
      <c r="E106" s="78"/>
      <c r="F106" s="78"/>
      <c r="G106" s="87"/>
      <c r="H106" s="78"/>
      <c r="I106" s="92"/>
      <c r="J106" s="92"/>
      <c r="K106" s="92"/>
      <c r="L106" s="92"/>
      <c r="M106" s="92"/>
      <c r="N106" s="78"/>
      <c r="O106" s="78"/>
      <c r="P106" s="78"/>
      <c r="Q106" s="87"/>
      <c r="R106" s="78"/>
      <c r="S106" s="92"/>
      <c r="T106" s="92"/>
      <c r="U106" s="92"/>
      <c r="V106" s="92"/>
      <c r="W106" s="92"/>
    </row>
    <row r="107" spans="1:23" x14ac:dyDescent="0.25">
      <c r="A107" s="42" t="s">
        <v>3582</v>
      </c>
      <c r="B107" s="6" t="s">
        <v>317</v>
      </c>
      <c r="C107" s="30" t="s">
        <v>3435</v>
      </c>
      <c r="D107" s="78"/>
      <c r="E107" s="78"/>
      <c r="F107" s="78"/>
      <c r="G107" s="87"/>
      <c r="H107" s="78"/>
      <c r="I107" s="92"/>
      <c r="J107" s="92"/>
      <c r="K107" s="92"/>
      <c r="L107" s="92"/>
      <c r="M107" s="92"/>
      <c r="N107" s="78"/>
      <c r="O107" s="78"/>
      <c r="P107" s="78"/>
      <c r="Q107" s="87"/>
      <c r="R107" s="78"/>
      <c r="S107" s="92"/>
      <c r="T107" s="92"/>
      <c r="U107" s="92"/>
      <c r="V107" s="92"/>
      <c r="W107" s="92"/>
    </row>
    <row r="108" spans="1:23" x14ac:dyDescent="0.25">
      <c r="A108" s="42" t="s">
        <v>3583</v>
      </c>
      <c r="B108" s="6" t="s">
        <v>320</v>
      </c>
      <c r="C108" s="30" t="s">
        <v>3437</v>
      </c>
      <c r="D108" s="78"/>
      <c r="E108" s="78"/>
      <c r="F108" s="78"/>
      <c r="G108" s="87"/>
      <c r="H108" s="78"/>
      <c r="I108" s="92"/>
      <c r="J108" s="92"/>
      <c r="K108" s="92"/>
      <c r="L108" s="92"/>
      <c r="M108" s="92"/>
      <c r="N108" s="78"/>
      <c r="O108" s="78"/>
      <c r="P108" s="78"/>
      <c r="Q108" s="87"/>
      <c r="R108" s="78"/>
      <c r="S108" s="92"/>
      <c r="T108" s="92"/>
      <c r="U108" s="92"/>
      <c r="V108" s="92"/>
      <c r="W108" s="92"/>
    </row>
    <row r="109" spans="1:23" x14ac:dyDescent="0.25">
      <c r="A109" s="42" t="s">
        <v>3584</v>
      </c>
      <c r="B109" s="6" t="s">
        <v>323</v>
      </c>
      <c r="C109" s="30" t="s">
        <v>3439</v>
      </c>
      <c r="D109" s="78"/>
      <c r="E109" s="78"/>
      <c r="F109" s="78"/>
      <c r="G109" s="87"/>
      <c r="H109" s="78"/>
      <c r="I109" s="92"/>
      <c r="J109" s="92"/>
      <c r="K109" s="92"/>
      <c r="L109" s="92"/>
      <c r="M109" s="92"/>
      <c r="N109" s="78"/>
      <c r="O109" s="78"/>
      <c r="P109" s="78"/>
      <c r="Q109" s="87"/>
      <c r="R109" s="78"/>
      <c r="S109" s="92"/>
      <c r="T109" s="92"/>
      <c r="U109" s="92"/>
      <c r="V109" s="92"/>
      <c r="W109" s="92"/>
    </row>
    <row r="110" spans="1:23" x14ac:dyDescent="0.25">
      <c r="A110" s="42" t="s">
        <v>3585</v>
      </c>
      <c r="B110" s="6" t="s">
        <v>326</v>
      </c>
      <c r="C110" s="30" t="s">
        <v>3441</v>
      </c>
      <c r="D110" s="78"/>
      <c r="E110" s="78"/>
      <c r="F110" s="78"/>
      <c r="G110" s="87"/>
      <c r="H110" s="78"/>
      <c r="I110" s="92"/>
      <c r="J110" s="92"/>
      <c r="K110" s="92"/>
      <c r="L110" s="92"/>
      <c r="M110" s="92"/>
      <c r="N110" s="78"/>
      <c r="O110" s="78"/>
      <c r="P110" s="78"/>
      <c r="Q110" s="87"/>
      <c r="R110" s="78"/>
      <c r="S110" s="92"/>
      <c r="T110" s="92"/>
      <c r="U110" s="92"/>
      <c r="V110" s="92"/>
      <c r="W110" s="92"/>
    </row>
    <row r="111" spans="1:23" x14ac:dyDescent="0.25">
      <c r="A111" s="42" t="s">
        <v>3586</v>
      </c>
      <c r="B111" s="6" t="s">
        <v>329</v>
      </c>
      <c r="C111" s="30" t="s">
        <v>3443</v>
      </c>
      <c r="D111" s="78"/>
      <c r="E111" s="78"/>
      <c r="F111" s="78"/>
      <c r="G111" s="87"/>
      <c r="H111" s="78"/>
      <c r="I111" s="92"/>
      <c r="J111" s="92"/>
      <c r="K111" s="92"/>
      <c r="L111" s="92"/>
      <c r="M111" s="92"/>
      <c r="N111" s="78"/>
      <c r="O111" s="78"/>
      <c r="P111" s="78"/>
      <c r="Q111" s="87"/>
      <c r="R111" s="78"/>
      <c r="S111" s="92"/>
      <c r="T111" s="92"/>
      <c r="U111" s="92"/>
      <c r="V111" s="92"/>
      <c r="W111" s="92"/>
    </row>
    <row r="112" spans="1:23" ht="30" x14ac:dyDescent="0.25">
      <c r="A112" s="42" t="s">
        <v>3587</v>
      </c>
      <c r="B112" s="6" t="s">
        <v>332</v>
      </c>
      <c r="C112" s="30" t="s">
        <v>3588</v>
      </c>
      <c r="D112" s="78"/>
      <c r="E112" s="78"/>
      <c r="F112" s="78"/>
      <c r="G112" s="87"/>
      <c r="H112" s="78"/>
      <c r="I112" s="92"/>
      <c r="J112" s="92"/>
      <c r="K112" s="92"/>
      <c r="L112" s="92"/>
      <c r="M112" s="92"/>
      <c r="N112" s="78"/>
      <c r="O112" s="78"/>
      <c r="P112" s="78"/>
      <c r="Q112" s="87"/>
      <c r="R112" s="78"/>
      <c r="S112" s="92"/>
      <c r="T112" s="92"/>
      <c r="U112" s="92"/>
      <c r="V112" s="92"/>
      <c r="W112" s="92"/>
    </row>
    <row r="113" spans="1:23" s="51" customFormat="1" ht="30" x14ac:dyDescent="0.25">
      <c r="A113" s="49" t="s">
        <v>3589</v>
      </c>
      <c r="B113" s="50" t="s">
        <v>435</v>
      </c>
      <c r="C113" s="47" t="s">
        <v>3590</v>
      </c>
      <c r="D113" s="93"/>
      <c r="E113" s="93"/>
      <c r="F113" s="93"/>
      <c r="G113" s="93"/>
      <c r="H113" s="93"/>
      <c r="I113" s="94"/>
      <c r="J113" s="94"/>
      <c r="K113" s="94"/>
      <c r="L113" s="94"/>
      <c r="M113" s="94"/>
      <c r="N113" s="93"/>
      <c r="O113" s="93"/>
      <c r="P113" s="93"/>
      <c r="Q113" s="93"/>
      <c r="R113" s="93"/>
      <c r="S113" s="94"/>
      <c r="T113" s="94"/>
      <c r="U113" s="92"/>
      <c r="V113" s="92"/>
      <c r="W113" s="92"/>
    </row>
    <row r="114" spans="1:23" x14ac:dyDescent="0.25">
      <c r="A114" s="42" t="s">
        <v>3591</v>
      </c>
      <c r="B114" s="6" t="s">
        <v>171</v>
      </c>
      <c r="C114" s="30" t="s">
        <v>3429</v>
      </c>
      <c r="D114" s="78"/>
      <c r="E114" s="78"/>
      <c r="F114" s="78"/>
      <c r="G114" s="87"/>
      <c r="H114" s="78"/>
      <c r="I114" s="92"/>
      <c r="J114" s="92"/>
      <c r="K114" s="92"/>
      <c r="L114" s="92"/>
      <c r="M114" s="92"/>
      <c r="N114" s="78"/>
      <c r="O114" s="78"/>
      <c r="P114" s="78"/>
      <c r="Q114" s="87"/>
      <c r="R114" s="78"/>
      <c r="S114" s="92"/>
      <c r="T114" s="92"/>
      <c r="U114" s="92"/>
      <c r="V114" s="92"/>
      <c r="W114" s="92"/>
    </row>
    <row r="115" spans="1:23" x14ac:dyDescent="0.25">
      <c r="A115" s="42" t="s">
        <v>3592</v>
      </c>
      <c r="B115" s="6" t="s">
        <v>440</v>
      </c>
      <c r="C115" s="30" t="s">
        <v>3431</v>
      </c>
      <c r="D115" s="78"/>
      <c r="E115" s="78"/>
      <c r="F115" s="78"/>
      <c r="G115" s="87"/>
      <c r="H115" s="78"/>
      <c r="I115" s="92"/>
      <c r="J115" s="92"/>
      <c r="K115" s="92"/>
      <c r="L115" s="92"/>
      <c r="M115" s="92"/>
      <c r="N115" s="78"/>
      <c r="O115" s="78"/>
      <c r="P115" s="78"/>
      <c r="Q115" s="87"/>
      <c r="R115" s="78"/>
      <c r="S115" s="92"/>
      <c r="T115" s="92"/>
      <c r="U115" s="92"/>
      <c r="V115" s="92"/>
      <c r="W115" s="92"/>
    </row>
    <row r="116" spans="1:23" x14ac:dyDescent="0.25">
      <c r="A116" s="42" t="s">
        <v>3593</v>
      </c>
      <c r="B116" s="6" t="s">
        <v>443</v>
      </c>
      <c r="C116" s="30" t="s">
        <v>3433</v>
      </c>
      <c r="D116" s="78"/>
      <c r="E116" s="78"/>
      <c r="F116" s="78"/>
      <c r="G116" s="87"/>
      <c r="H116" s="78"/>
      <c r="I116" s="92"/>
      <c r="J116" s="92"/>
      <c r="K116" s="92"/>
      <c r="L116" s="92"/>
      <c r="M116" s="92"/>
      <c r="N116" s="78"/>
      <c r="O116" s="78"/>
      <c r="P116" s="78"/>
      <c r="Q116" s="87"/>
      <c r="R116" s="78"/>
      <c r="S116" s="92"/>
      <c r="T116" s="92"/>
      <c r="U116" s="92"/>
      <c r="V116" s="92"/>
      <c r="W116" s="92"/>
    </row>
    <row r="117" spans="1:23" x14ac:dyDescent="0.25">
      <c r="A117" s="42" t="s">
        <v>3594</v>
      </c>
      <c r="B117" s="6" t="s">
        <v>446</v>
      </c>
      <c r="C117" s="30" t="s">
        <v>3435</v>
      </c>
      <c r="D117" s="78"/>
      <c r="E117" s="78"/>
      <c r="F117" s="78"/>
      <c r="G117" s="87"/>
      <c r="H117" s="78"/>
      <c r="I117" s="92"/>
      <c r="J117" s="92"/>
      <c r="K117" s="92"/>
      <c r="L117" s="92"/>
      <c r="M117" s="92"/>
      <c r="N117" s="78"/>
      <c r="O117" s="78"/>
      <c r="P117" s="78"/>
      <c r="Q117" s="87"/>
      <c r="R117" s="78"/>
      <c r="S117" s="92"/>
      <c r="T117" s="92"/>
      <c r="U117" s="92"/>
      <c r="V117" s="92"/>
      <c r="W117" s="92"/>
    </row>
    <row r="118" spans="1:23" x14ac:dyDescent="0.25">
      <c r="A118" s="42" t="s">
        <v>3595</v>
      </c>
      <c r="B118" s="6" t="s">
        <v>1554</v>
      </c>
      <c r="C118" s="30" t="s">
        <v>3437</v>
      </c>
      <c r="D118" s="78"/>
      <c r="E118" s="78"/>
      <c r="F118" s="78"/>
      <c r="G118" s="87"/>
      <c r="H118" s="78"/>
      <c r="I118" s="92"/>
      <c r="J118" s="92"/>
      <c r="K118" s="92"/>
      <c r="L118" s="92"/>
      <c r="M118" s="92"/>
      <c r="N118" s="78"/>
      <c r="O118" s="78"/>
      <c r="P118" s="78"/>
      <c r="Q118" s="87"/>
      <c r="R118" s="78"/>
      <c r="S118" s="92"/>
      <c r="T118" s="92"/>
      <c r="U118" s="92"/>
      <c r="V118" s="92"/>
      <c r="W118" s="92"/>
    </row>
    <row r="119" spans="1:23" x14ac:dyDescent="0.25">
      <c r="A119" s="42" t="s">
        <v>3596</v>
      </c>
      <c r="B119" s="6" t="s">
        <v>1557</v>
      </c>
      <c r="C119" s="30" t="s">
        <v>3439</v>
      </c>
      <c r="D119" s="78"/>
      <c r="E119" s="78"/>
      <c r="F119" s="78"/>
      <c r="G119" s="87"/>
      <c r="H119" s="78"/>
      <c r="I119" s="92"/>
      <c r="J119" s="92"/>
      <c r="K119" s="92"/>
      <c r="L119" s="92"/>
      <c r="M119" s="92"/>
      <c r="N119" s="78"/>
      <c r="O119" s="78"/>
      <c r="P119" s="78"/>
      <c r="Q119" s="87"/>
      <c r="R119" s="78"/>
      <c r="S119" s="92"/>
      <c r="T119" s="92"/>
      <c r="U119" s="92"/>
      <c r="V119" s="92"/>
      <c r="W119" s="92"/>
    </row>
    <row r="120" spans="1:23" x14ac:dyDescent="0.25">
      <c r="A120" s="42" t="s">
        <v>3597</v>
      </c>
      <c r="B120" s="6" t="s">
        <v>1560</v>
      </c>
      <c r="C120" s="30" t="s">
        <v>3441</v>
      </c>
      <c r="D120" s="78"/>
      <c r="E120" s="78"/>
      <c r="F120" s="78"/>
      <c r="G120" s="87"/>
      <c r="H120" s="78"/>
      <c r="I120" s="92"/>
      <c r="J120" s="92"/>
      <c r="K120" s="92"/>
      <c r="L120" s="92"/>
      <c r="M120" s="92"/>
      <c r="N120" s="78"/>
      <c r="O120" s="78"/>
      <c r="P120" s="78"/>
      <c r="Q120" s="87"/>
      <c r="R120" s="78"/>
      <c r="S120" s="92"/>
      <c r="T120" s="92"/>
      <c r="U120" s="92"/>
      <c r="V120" s="92"/>
      <c r="W120" s="92"/>
    </row>
    <row r="121" spans="1:23" x14ac:dyDescent="0.25">
      <c r="A121" s="42" t="s">
        <v>3598</v>
      </c>
      <c r="B121" s="6" t="s">
        <v>449</v>
      </c>
      <c r="C121" s="30" t="s">
        <v>3443</v>
      </c>
      <c r="D121" s="78"/>
      <c r="E121" s="78"/>
      <c r="F121" s="78"/>
      <c r="G121" s="87"/>
      <c r="H121" s="78"/>
      <c r="I121" s="92"/>
      <c r="J121" s="92"/>
      <c r="K121" s="92"/>
      <c r="L121" s="92"/>
      <c r="M121" s="92"/>
      <c r="N121" s="78"/>
      <c r="O121" s="78"/>
      <c r="P121" s="78"/>
      <c r="Q121" s="87"/>
      <c r="R121" s="78"/>
      <c r="S121" s="92"/>
      <c r="T121" s="92"/>
      <c r="U121" s="92"/>
      <c r="V121" s="92"/>
      <c r="W121" s="92"/>
    </row>
    <row r="122" spans="1:23" s="51" customFormat="1" ht="18.75" x14ac:dyDescent="0.25">
      <c r="A122" s="49" t="s">
        <v>3599</v>
      </c>
      <c r="B122" s="50" t="s">
        <v>452</v>
      </c>
      <c r="C122" s="47" t="s">
        <v>3600</v>
      </c>
      <c r="D122" s="93"/>
      <c r="E122" s="93"/>
      <c r="F122" s="93"/>
      <c r="G122" s="93"/>
      <c r="H122" s="93"/>
      <c r="I122" s="94"/>
      <c r="J122" s="94"/>
      <c r="K122" s="94"/>
      <c r="L122" s="94"/>
      <c r="M122" s="94"/>
      <c r="N122" s="93"/>
      <c r="O122" s="93"/>
      <c r="P122" s="93"/>
      <c r="Q122" s="93"/>
      <c r="R122" s="93"/>
      <c r="S122" s="94"/>
      <c r="T122" s="94"/>
      <c r="U122" s="92"/>
      <c r="V122" s="92"/>
      <c r="W122" s="92"/>
    </row>
    <row r="123" spans="1:23" x14ac:dyDescent="0.25">
      <c r="A123" s="42" t="s">
        <v>3601</v>
      </c>
      <c r="B123" s="6" t="s">
        <v>455</v>
      </c>
      <c r="C123" s="30" t="s">
        <v>3429</v>
      </c>
      <c r="D123" s="78"/>
      <c r="E123" s="78"/>
      <c r="F123" s="78"/>
      <c r="G123" s="87"/>
      <c r="H123" s="78"/>
      <c r="I123" s="92"/>
      <c r="J123" s="92"/>
      <c r="K123" s="92"/>
      <c r="L123" s="92"/>
      <c r="M123" s="92"/>
      <c r="N123" s="78"/>
      <c r="O123" s="78"/>
      <c r="P123" s="78"/>
      <c r="Q123" s="87"/>
      <c r="R123" s="78"/>
      <c r="S123" s="92"/>
      <c r="T123" s="92"/>
      <c r="U123" s="92"/>
      <c r="V123" s="92"/>
      <c r="W123" s="92"/>
    </row>
    <row r="124" spans="1:23" x14ac:dyDescent="0.25">
      <c r="A124" s="42" t="s">
        <v>3602</v>
      </c>
      <c r="B124" s="6" t="s">
        <v>458</v>
      </c>
      <c r="C124" s="30" t="s">
        <v>3431</v>
      </c>
      <c r="D124" s="78"/>
      <c r="E124" s="78"/>
      <c r="F124" s="78"/>
      <c r="G124" s="87"/>
      <c r="H124" s="78"/>
      <c r="I124" s="92"/>
      <c r="J124" s="92"/>
      <c r="K124" s="92"/>
      <c r="L124" s="92"/>
      <c r="M124" s="92"/>
      <c r="N124" s="78"/>
      <c r="O124" s="78"/>
      <c r="P124" s="78"/>
      <c r="Q124" s="87"/>
      <c r="R124" s="78"/>
      <c r="S124" s="92"/>
      <c r="T124" s="92"/>
      <c r="U124" s="92"/>
      <c r="V124" s="92"/>
      <c r="W124" s="92"/>
    </row>
    <row r="125" spans="1:23" x14ac:dyDescent="0.25">
      <c r="A125" s="42" t="s">
        <v>3603</v>
      </c>
      <c r="B125" s="6" t="s">
        <v>461</v>
      </c>
      <c r="C125" s="30" t="s">
        <v>3433</v>
      </c>
      <c r="D125" s="78"/>
      <c r="E125" s="78"/>
      <c r="F125" s="78"/>
      <c r="G125" s="87"/>
      <c r="H125" s="78"/>
      <c r="I125" s="92"/>
      <c r="J125" s="92"/>
      <c r="K125" s="92"/>
      <c r="L125" s="92"/>
      <c r="M125" s="92"/>
      <c r="N125" s="78"/>
      <c r="O125" s="78"/>
      <c r="P125" s="78"/>
      <c r="Q125" s="87"/>
      <c r="R125" s="78"/>
      <c r="S125" s="92"/>
      <c r="T125" s="92"/>
      <c r="U125" s="92"/>
      <c r="V125" s="92"/>
      <c r="W125" s="92"/>
    </row>
    <row r="126" spans="1:23" x14ac:dyDescent="0.25">
      <c r="A126" s="42" t="s">
        <v>3604</v>
      </c>
      <c r="B126" s="6" t="s">
        <v>463</v>
      </c>
      <c r="C126" s="30" t="s">
        <v>3435</v>
      </c>
      <c r="D126" s="78"/>
      <c r="E126" s="78"/>
      <c r="F126" s="78"/>
      <c r="G126" s="87"/>
      <c r="H126" s="78"/>
      <c r="I126" s="92"/>
      <c r="J126" s="92"/>
      <c r="K126" s="92"/>
      <c r="L126" s="92"/>
      <c r="M126" s="92"/>
      <c r="N126" s="78"/>
      <c r="O126" s="78"/>
      <c r="P126" s="78"/>
      <c r="Q126" s="87"/>
      <c r="R126" s="78"/>
      <c r="S126" s="92"/>
      <c r="T126" s="92"/>
      <c r="U126" s="92"/>
      <c r="V126" s="92"/>
      <c r="W126" s="92"/>
    </row>
    <row r="127" spans="1:23" x14ac:dyDescent="0.25">
      <c r="A127" s="42" t="s">
        <v>3605</v>
      </c>
      <c r="B127" s="6" t="s">
        <v>465</v>
      </c>
      <c r="C127" s="30" t="s">
        <v>3437</v>
      </c>
      <c r="D127" s="78"/>
      <c r="E127" s="78"/>
      <c r="F127" s="78"/>
      <c r="G127" s="87"/>
      <c r="H127" s="78"/>
      <c r="I127" s="92"/>
      <c r="J127" s="92"/>
      <c r="K127" s="92"/>
      <c r="L127" s="92"/>
      <c r="M127" s="92"/>
      <c r="N127" s="78"/>
      <c r="O127" s="78"/>
      <c r="P127" s="78"/>
      <c r="Q127" s="87"/>
      <c r="R127" s="78"/>
      <c r="S127" s="92"/>
      <c r="T127" s="92"/>
      <c r="U127" s="92"/>
      <c r="V127" s="92"/>
      <c r="W127" s="92"/>
    </row>
    <row r="128" spans="1:23" x14ac:dyDescent="0.25">
      <c r="A128" s="42" t="s">
        <v>3606</v>
      </c>
      <c r="B128" s="6" t="s">
        <v>467</v>
      </c>
      <c r="C128" s="30" t="s">
        <v>3439</v>
      </c>
      <c r="D128" s="78"/>
      <c r="E128" s="78"/>
      <c r="F128" s="78"/>
      <c r="G128" s="87"/>
      <c r="H128" s="78"/>
      <c r="I128" s="92"/>
      <c r="J128" s="92"/>
      <c r="K128" s="92"/>
      <c r="L128" s="92"/>
      <c r="M128" s="92"/>
      <c r="N128" s="78"/>
      <c r="O128" s="78"/>
      <c r="P128" s="78"/>
      <c r="Q128" s="87"/>
      <c r="R128" s="78"/>
      <c r="S128" s="92"/>
      <c r="T128" s="92"/>
      <c r="U128" s="92"/>
      <c r="V128" s="92"/>
      <c r="W128" s="92"/>
    </row>
    <row r="129" spans="1:23" x14ac:dyDescent="0.25">
      <c r="A129" s="42" t="s">
        <v>3607</v>
      </c>
      <c r="B129" s="6" t="s">
        <v>470</v>
      </c>
      <c r="C129" s="30" t="s">
        <v>3441</v>
      </c>
      <c r="D129" s="78"/>
      <c r="E129" s="78"/>
      <c r="F129" s="78"/>
      <c r="G129" s="87"/>
      <c r="H129" s="78"/>
      <c r="I129" s="92"/>
      <c r="J129" s="92"/>
      <c r="K129" s="92"/>
      <c r="L129" s="92"/>
      <c r="M129" s="92"/>
      <c r="N129" s="78"/>
      <c r="O129" s="78"/>
      <c r="P129" s="78"/>
      <c r="Q129" s="87"/>
      <c r="R129" s="78"/>
      <c r="S129" s="92"/>
      <c r="T129" s="92"/>
      <c r="U129" s="92"/>
      <c r="V129" s="92"/>
      <c r="W129" s="92"/>
    </row>
    <row r="130" spans="1:23" x14ac:dyDescent="0.25">
      <c r="A130" s="42" t="s">
        <v>3608</v>
      </c>
      <c r="B130" s="6" t="s">
        <v>473</v>
      </c>
      <c r="C130" s="30" t="s">
        <v>3443</v>
      </c>
      <c r="D130" s="78"/>
      <c r="E130" s="78"/>
      <c r="F130" s="78"/>
      <c r="G130" s="87"/>
      <c r="H130" s="78"/>
      <c r="I130" s="92"/>
      <c r="J130" s="92"/>
      <c r="K130" s="92"/>
      <c r="L130" s="92"/>
      <c r="M130" s="92"/>
      <c r="N130" s="78"/>
      <c r="O130" s="78"/>
      <c r="P130" s="78"/>
      <c r="Q130" s="87"/>
      <c r="R130" s="78"/>
      <c r="S130" s="92"/>
      <c r="T130" s="92"/>
      <c r="U130" s="92"/>
      <c r="V130" s="92"/>
      <c r="W130" s="92"/>
    </row>
    <row r="131" spans="1:23" s="51" customFormat="1" ht="60" x14ac:dyDescent="0.25">
      <c r="A131" s="49" t="s">
        <v>3609</v>
      </c>
      <c r="B131" s="50" t="s">
        <v>476</v>
      </c>
      <c r="C131" s="47" t="s">
        <v>3610</v>
      </c>
      <c r="D131" s="93"/>
      <c r="E131" s="93"/>
      <c r="F131" s="93"/>
      <c r="G131" s="93"/>
      <c r="H131" s="93"/>
      <c r="I131" s="94"/>
      <c r="J131" s="94"/>
      <c r="K131" s="94"/>
      <c r="L131" s="94"/>
      <c r="M131" s="94"/>
      <c r="N131" s="93"/>
      <c r="O131" s="93"/>
      <c r="P131" s="93"/>
      <c r="Q131" s="93"/>
      <c r="R131" s="93"/>
      <c r="S131" s="94"/>
      <c r="T131" s="94"/>
      <c r="U131" s="92"/>
      <c r="V131" s="92"/>
      <c r="W131" s="92"/>
    </row>
    <row r="132" spans="1:23" x14ac:dyDescent="0.25">
      <c r="A132" s="42" t="s">
        <v>3611</v>
      </c>
      <c r="B132" s="6" t="s">
        <v>479</v>
      </c>
      <c r="C132" s="30" t="s">
        <v>3429</v>
      </c>
      <c r="D132" s="78"/>
      <c r="E132" s="78"/>
      <c r="F132" s="78"/>
      <c r="G132" s="87"/>
      <c r="H132" s="78"/>
      <c r="I132" s="92"/>
      <c r="J132" s="92"/>
      <c r="K132" s="92"/>
      <c r="L132" s="92"/>
      <c r="M132" s="92"/>
      <c r="N132" s="78"/>
      <c r="O132" s="78"/>
      <c r="P132" s="78"/>
      <c r="Q132" s="87"/>
      <c r="R132" s="78"/>
      <c r="S132" s="92"/>
      <c r="T132" s="92"/>
      <c r="U132" s="92"/>
      <c r="V132" s="92"/>
      <c r="W132" s="92"/>
    </row>
    <row r="133" spans="1:23" x14ac:dyDescent="0.25">
      <c r="A133" s="42" t="s">
        <v>3612</v>
      </c>
      <c r="B133" s="6" t="s">
        <v>1605</v>
      </c>
      <c r="C133" s="30" t="s">
        <v>3431</v>
      </c>
      <c r="D133" s="78"/>
      <c r="E133" s="78"/>
      <c r="F133" s="78"/>
      <c r="G133" s="87"/>
      <c r="H133" s="78"/>
      <c r="I133" s="92"/>
      <c r="J133" s="92"/>
      <c r="K133" s="92"/>
      <c r="L133" s="92"/>
      <c r="M133" s="92"/>
      <c r="N133" s="78"/>
      <c r="O133" s="78"/>
      <c r="P133" s="78"/>
      <c r="Q133" s="87"/>
      <c r="R133" s="78"/>
      <c r="S133" s="92"/>
      <c r="T133" s="92"/>
      <c r="U133" s="92"/>
      <c r="V133" s="92"/>
      <c r="W133" s="92"/>
    </row>
    <row r="134" spans="1:23" x14ac:dyDescent="0.25">
      <c r="A134" s="42" t="s">
        <v>3613</v>
      </c>
      <c r="B134" s="6" t="s">
        <v>1608</v>
      </c>
      <c r="C134" s="30" t="s">
        <v>3433</v>
      </c>
      <c r="D134" s="78"/>
      <c r="E134" s="78"/>
      <c r="F134" s="78"/>
      <c r="G134" s="87"/>
      <c r="H134" s="78"/>
      <c r="I134" s="92"/>
      <c r="J134" s="92"/>
      <c r="K134" s="92"/>
      <c r="L134" s="92"/>
      <c r="M134" s="92"/>
      <c r="N134" s="78"/>
      <c r="O134" s="78"/>
      <c r="P134" s="78"/>
      <c r="Q134" s="87"/>
      <c r="R134" s="78"/>
      <c r="S134" s="92"/>
      <c r="T134" s="92"/>
      <c r="U134" s="92"/>
      <c r="V134" s="92"/>
      <c r="W134" s="92"/>
    </row>
    <row r="135" spans="1:23" x14ac:dyDescent="0.25">
      <c r="A135" s="42" t="s">
        <v>3614</v>
      </c>
      <c r="B135" s="6" t="s">
        <v>1611</v>
      </c>
      <c r="C135" s="30" t="s">
        <v>3435</v>
      </c>
      <c r="D135" s="78"/>
      <c r="E135" s="78"/>
      <c r="F135" s="78"/>
      <c r="G135" s="87"/>
      <c r="H135" s="78"/>
      <c r="I135" s="92"/>
      <c r="J135" s="92"/>
      <c r="K135" s="92"/>
      <c r="L135" s="92"/>
      <c r="M135" s="92"/>
      <c r="N135" s="78"/>
      <c r="O135" s="78"/>
      <c r="P135" s="78"/>
      <c r="Q135" s="87"/>
      <c r="R135" s="78"/>
      <c r="S135" s="92"/>
      <c r="T135" s="92"/>
      <c r="U135" s="92"/>
      <c r="V135" s="92"/>
      <c r="W135" s="92"/>
    </row>
    <row r="136" spans="1:23" x14ac:dyDescent="0.25">
      <c r="A136" s="42" t="s">
        <v>3615</v>
      </c>
      <c r="B136" s="6" t="s">
        <v>1614</v>
      </c>
      <c r="C136" s="30" t="s">
        <v>3437</v>
      </c>
      <c r="D136" s="78"/>
      <c r="E136" s="78"/>
      <c r="F136" s="78"/>
      <c r="G136" s="87"/>
      <c r="H136" s="78"/>
      <c r="I136" s="92"/>
      <c r="J136" s="92"/>
      <c r="K136" s="92"/>
      <c r="L136" s="92"/>
      <c r="M136" s="92"/>
      <c r="N136" s="78"/>
      <c r="O136" s="78"/>
      <c r="P136" s="78"/>
      <c r="Q136" s="87"/>
      <c r="R136" s="78"/>
      <c r="S136" s="92"/>
      <c r="T136" s="92"/>
      <c r="U136" s="92"/>
      <c r="V136" s="92"/>
      <c r="W136" s="92"/>
    </row>
    <row r="137" spans="1:23" x14ac:dyDescent="0.25">
      <c r="A137" s="42" t="s">
        <v>3616</v>
      </c>
      <c r="B137" s="6" t="s">
        <v>1617</v>
      </c>
      <c r="C137" s="30" t="s">
        <v>3439</v>
      </c>
      <c r="D137" s="78"/>
      <c r="E137" s="78"/>
      <c r="F137" s="78"/>
      <c r="G137" s="87"/>
      <c r="H137" s="78"/>
      <c r="I137" s="92"/>
      <c r="J137" s="92"/>
      <c r="K137" s="92"/>
      <c r="L137" s="92"/>
      <c r="M137" s="92"/>
      <c r="N137" s="78"/>
      <c r="O137" s="78"/>
      <c r="P137" s="78"/>
      <c r="Q137" s="87"/>
      <c r="R137" s="78"/>
      <c r="S137" s="92"/>
      <c r="T137" s="92"/>
      <c r="U137" s="92"/>
      <c r="V137" s="92"/>
      <c r="W137" s="92"/>
    </row>
    <row r="138" spans="1:23" x14ac:dyDescent="0.25">
      <c r="A138" s="42" t="s">
        <v>3617</v>
      </c>
      <c r="B138" s="6" t="s">
        <v>1620</v>
      </c>
      <c r="C138" s="30" t="s">
        <v>3441</v>
      </c>
      <c r="D138" s="78"/>
      <c r="E138" s="78"/>
      <c r="F138" s="78"/>
      <c r="G138" s="87"/>
      <c r="H138" s="78"/>
      <c r="I138" s="92"/>
      <c r="J138" s="92"/>
      <c r="K138" s="92"/>
      <c r="L138" s="92"/>
      <c r="M138" s="92"/>
      <c r="N138" s="78"/>
      <c r="O138" s="78"/>
      <c r="P138" s="78"/>
      <c r="Q138" s="87"/>
      <c r="R138" s="78"/>
      <c r="S138" s="92"/>
      <c r="T138" s="92"/>
      <c r="U138" s="92"/>
      <c r="V138" s="92"/>
      <c r="W138" s="92"/>
    </row>
    <row r="139" spans="1:23" x14ac:dyDescent="0.25">
      <c r="A139" s="42" t="s">
        <v>3618</v>
      </c>
      <c r="B139" s="6" t="s">
        <v>1623</v>
      </c>
      <c r="C139" s="30" t="s">
        <v>3443</v>
      </c>
      <c r="D139" s="78"/>
      <c r="E139" s="78"/>
      <c r="F139" s="78"/>
      <c r="G139" s="87"/>
      <c r="H139" s="78"/>
      <c r="I139" s="92"/>
      <c r="J139" s="92"/>
      <c r="K139" s="92"/>
      <c r="L139" s="92"/>
      <c r="M139" s="92"/>
      <c r="N139" s="78"/>
      <c r="O139" s="78"/>
      <c r="P139" s="78"/>
      <c r="Q139" s="87"/>
      <c r="R139" s="78"/>
      <c r="S139" s="92"/>
      <c r="T139" s="92"/>
      <c r="U139" s="92"/>
      <c r="V139" s="92"/>
      <c r="W139" s="92"/>
    </row>
    <row r="140" spans="1:23" s="51" customFormat="1" ht="45" x14ac:dyDescent="0.25">
      <c r="A140" s="49" t="s">
        <v>3619</v>
      </c>
      <c r="B140" s="50" t="s">
        <v>1626</v>
      </c>
      <c r="C140" s="47" t="s">
        <v>3620</v>
      </c>
      <c r="D140" s="93"/>
      <c r="E140" s="93"/>
      <c r="F140" s="93"/>
      <c r="G140" s="93"/>
      <c r="H140" s="93"/>
      <c r="I140" s="94"/>
      <c r="J140" s="94"/>
      <c r="K140" s="94"/>
      <c r="L140" s="94"/>
      <c r="M140" s="94"/>
      <c r="N140" s="93"/>
      <c r="O140" s="93"/>
      <c r="P140" s="93"/>
      <c r="Q140" s="93"/>
      <c r="R140" s="93"/>
      <c r="S140" s="94"/>
      <c r="T140" s="94"/>
      <c r="U140" s="92"/>
      <c r="V140" s="92"/>
      <c r="W140" s="92"/>
    </row>
    <row r="141" spans="1:23" x14ac:dyDescent="0.25">
      <c r="A141" s="42" t="s">
        <v>3621</v>
      </c>
      <c r="B141" s="6" t="s">
        <v>1631</v>
      </c>
      <c r="C141" s="30" t="s">
        <v>3429</v>
      </c>
      <c r="D141" s="78"/>
      <c r="E141" s="78"/>
      <c r="F141" s="78"/>
      <c r="G141" s="87"/>
      <c r="H141" s="78"/>
      <c r="I141" s="92"/>
      <c r="J141" s="92"/>
      <c r="K141" s="92"/>
      <c r="L141" s="92"/>
      <c r="M141" s="92"/>
      <c r="N141" s="78"/>
      <c r="O141" s="78"/>
      <c r="P141" s="78"/>
      <c r="Q141" s="87"/>
      <c r="R141" s="78"/>
      <c r="S141" s="92"/>
      <c r="T141" s="92"/>
      <c r="U141" s="92"/>
      <c r="V141" s="92"/>
      <c r="W141" s="92"/>
    </row>
    <row r="142" spans="1:23" x14ac:dyDescent="0.25">
      <c r="A142" s="42" t="s">
        <v>3622</v>
      </c>
      <c r="B142" s="6" t="s">
        <v>481</v>
      </c>
      <c r="C142" s="30" t="s">
        <v>3431</v>
      </c>
      <c r="D142" s="78"/>
      <c r="E142" s="78"/>
      <c r="F142" s="78"/>
      <c r="G142" s="87"/>
      <c r="H142" s="78"/>
      <c r="I142" s="92"/>
      <c r="J142" s="92"/>
      <c r="K142" s="92"/>
      <c r="L142" s="92"/>
      <c r="M142" s="92"/>
      <c r="N142" s="78"/>
      <c r="O142" s="78"/>
      <c r="P142" s="78"/>
      <c r="Q142" s="87"/>
      <c r="R142" s="78"/>
      <c r="S142" s="92"/>
      <c r="T142" s="92"/>
      <c r="U142" s="92"/>
      <c r="V142" s="92"/>
      <c r="W142" s="92"/>
    </row>
    <row r="143" spans="1:23" x14ac:dyDescent="0.25">
      <c r="A143" s="42" t="s">
        <v>3623</v>
      </c>
      <c r="B143" s="6" t="s">
        <v>484</v>
      </c>
      <c r="C143" s="30" t="s">
        <v>3433</v>
      </c>
      <c r="D143" s="78"/>
      <c r="E143" s="78"/>
      <c r="F143" s="78"/>
      <c r="G143" s="87"/>
      <c r="H143" s="78"/>
      <c r="I143" s="92"/>
      <c r="J143" s="92"/>
      <c r="K143" s="92"/>
      <c r="L143" s="92"/>
      <c r="M143" s="92"/>
      <c r="N143" s="78"/>
      <c r="O143" s="78"/>
      <c r="P143" s="78"/>
      <c r="Q143" s="87"/>
      <c r="R143" s="78"/>
      <c r="S143" s="92"/>
      <c r="T143" s="92"/>
      <c r="U143" s="92"/>
      <c r="V143" s="92"/>
      <c r="W143" s="92"/>
    </row>
    <row r="144" spans="1:23" x14ac:dyDescent="0.25">
      <c r="A144" s="42" t="s">
        <v>3624</v>
      </c>
      <c r="B144" s="6" t="s">
        <v>486</v>
      </c>
      <c r="C144" s="30" t="s">
        <v>3435</v>
      </c>
      <c r="D144" s="78"/>
      <c r="E144" s="78"/>
      <c r="F144" s="78"/>
      <c r="G144" s="87"/>
      <c r="H144" s="78"/>
      <c r="I144" s="92"/>
      <c r="J144" s="92"/>
      <c r="K144" s="92"/>
      <c r="L144" s="92"/>
      <c r="M144" s="92"/>
      <c r="N144" s="78"/>
      <c r="O144" s="78"/>
      <c r="P144" s="78"/>
      <c r="Q144" s="87"/>
      <c r="R144" s="78"/>
      <c r="S144" s="92"/>
      <c r="T144" s="92"/>
      <c r="U144" s="92"/>
      <c r="V144" s="92"/>
      <c r="W144" s="92"/>
    </row>
    <row r="145" spans="1:23" x14ac:dyDescent="0.25">
      <c r="A145" s="42" t="s">
        <v>3625</v>
      </c>
      <c r="B145" s="6" t="s">
        <v>489</v>
      </c>
      <c r="C145" s="30" t="s">
        <v>3437</v>
      </c>
      <c r="D145" s="78"/>
      <c r="E145" s="78"/>
      <c r="F145" s="78"/>
      <c r="G145" s="87"/>
      <c r="H145" s="78"/>
      <c r="I145" s="92"/>
      <c r="J145" s="92"/>
      <c r="K145" s="92"/>
      <c r="L145" s="92"/>
      <c r="M145" s="92"/>
      <c r="N145" s="78"/>
      <c r="O145" s="78"/>
      <c r="P145" s="78"/>
      <c r="Q145" s="87"/>
      <c r="R145" s="78"/>
      <c r="S145" s="92"/>
      <c r="T145" s="92"/>
      <c r="U145" s="92"/>
      <c r="V145" s="92"/>
      <c r="W145" s="92"/>
    </row>
    <row r="146" spans="1:23" x14ac:dyDescent="0.25">
      <c r="A146" s="42" t="s">
        <v>3626</v>
      </c>
      <c r="B146" s="6" t="s">
        <v>1642</v>
      </c>
      <c r="C146" s="30" t="s">
        <v>3439</v>
      </c>
      <c r="D146" s="78"/>
      <c r="E146" s="78"/>
      <c r="F146" s="78"/>
      <c r="G146" s="87"/>
      <c r="H146" s="78"/>
      <c r="I146" s="92"/>
      <c r="J146" s="92"/>
      <c r="K146" s="92"/>
      <c r="L146" s="92"/>
      <c r="M146" s="92"/>
      <c r="N146" s="78"/>
      <c r="O146" s="78"/>
      <c r="P146" s="78"/>
      <c r="Q146" s="87"/>
      <c r="R146" s="78"/>
      <c r="S146" s="92"/>
      <c r="T146" s="92"/>
      <c r="U146" s="92"/>
      <c r="V146" s="92"/>
      <c r="W146" s="92"/>
    </row>
    <row r="147" spans="1:23" x14ac:dyDescent="0.25">
      <c r="A147" s="42" t="s">
        <v>3627</v>
      </c>
      <c r="B147" s="6" t="s">
        <v>491</v>
      </c>
      <c r="C147" s="30" t="s">
        <v>3441</v>
      </c>
      <c r="D147" s="78"/>
      <c r="E147" s="78"/>
      <c r="F147" s="78"/>
      <c r="G147" s="87"/>
      <c r="H147" s="78"/>
      <c r="I147" s="92"/>
      <c r="J147" s="92"/>
      <c r="K147" s="92"/>
      <c r="L147" s="92"/>
      <c r="M147" s="92"/>
      <c r="N147" s="78"/>
      <c r="O147" s="78"/>
      <c r="P147" s="78"/>
      <c r="Q147" s="87"/>
      <c r="R147" s="78"/>
      <c r="S147" s="92"/>
      <c r="T147" s="92"/>
      <c r="U147" s="92"/>
      <c r="V147" s="92"/>
      <c r="W147" s="92"/>
    </row>
    <row r="148" spans="1:23" x14ac:dyDescent="0.25">
      <c r="A148" s="42" t="s">
        <v>3628</v>
      </c>
      <c r="B148" s="6" t="s">
        <v>494</v>
      </c>
      <c r="C148" s="30" t="s">
        <v>3443</v>
      </c>
      <c r="D148" s="78"/>
      <c r="E148" s="78"/>
      <c r="F148" s="78"/>
      <c r="G148" s="87"/>
      <c r="H148" s="78"/>
      <c r="I148" s="92"/>
      <c r="J148" s="92"/>
      <c r="K148" s="92"/>
      <c r="L148" s="92"/>
      <c r="M148" s="92"/>
      <c r="N148" s="78"/>
      <c r="O148" s="78"/>
      <c r="P148" s="78"/>
      <c r="Q148" s="87"/>
      <c r="R148" s="78"/>
      <c r="S148" s="92"/>
      <c r="T148" s="92"/>
      <c r="U148" s="92"/>
      <c r="V148" s="92"/>
      <c r="W148" s="92"/>
    </row>
    <row r="149" spans="1:23" x14ac:dyDescent="0.25">
      <c r="A149" s="42" t="s">
        <v>3629</v>
      </c>
      <c r="B149" s="6" t="s">
        <v>496</v>
      </c>
      <c r="C149" s="30" t="s">
        <v>3630</v>
      </c>
      <c r="D149" s="78"/>
      <c r="E149" s="78"/>
      <c r="F149" s="78"/>
      <c r="G149" s="87"/>
      <c r="H149" s="78"/>
      <c r="I149" s="92"/>
      <c r="J149" s="92"/>
      <c r="K149" s="92"/>
      <c r="L149" s="92"/>
      <c r="M149" s="92"/>
      <c r="N149" s="78"/>
      <c r="O149" s="78"/>
      <c r="P149" s="78"/>
      <c r="Q149" s="87"/>
      <c r="R149" s="78"/>
      <c r="S149" s="92"/>
      <c r="T149" s="92"/>
      <c r="U149" s="92"/>
      <c r="V149" s="92"/>
      <c r="W149" s="92"/>
    </row>
    <row r="150" spans="1:23" x14ac:dyDescent="0.25">
      <c r="A150" s="42" t="s">
        <v>3631</v>
      </c>
      <c r="B150" s="6" t="s">
        <v>499</v>
      </c>
      <c r="C150" s="30" t="s">
        <v>3632</v>
      </c>
      <c r="D150" s="78"/>
      <c r="E150" s="78"/>
      <c r="F150" s="78"/>
      <c r="G150" s="87"/>
      <c r="H150" s="78"/>
      <c r="I150" s="92"/>
      <c r="J150" s="92"/>
      <c r="K150" s="92"/>
      <c r="L150" s="92"/>
      <c r="M150" s="92"/>
      <c r="N150" s="78"/>
      <c r="O150" s="78"/>
      <c r="P150" s="78"/>
      <c r="Q150" s="87"/>
      <c r="R150" s="78"/>
      <c r="S150" s="92"/>
      <c r="T150" s="92"/>
      <c r="U150" s="92"/>
      <c r="V150" s="92"/>
      <c r="W150" s="92"/>
    </row>
    <row r="151" spans="1:23" x14ac:dyDescent="0.25">
      <c r="A151" s="42" t="s">
        <v>3633</v>
      </c>
      <c r="B151" s="6" t="s">
        <v>501</v>
      </c>
      <c r="C151" s="30" t="s">
        <v>3634</v>
      </c>
      <c r="D151" s="78"/>
      <c r="E151" s="78"/>
      <c r="F151" s="78"/>
      <c r="G151" s="87"/>
      <c r="H151" s="78"/>
      <c r="I151" s="92"/>
      <c r="J151" s="92"/>
      <c r="K151" s="92"/>
      <c r="L151" s="92"/>
      <c r="M151" s="92"/>
      <c r="N151" s="78"/>
      <c r="O151" s="78"/>
      <c r="P151" s="78"/>
      <c r="Q151" s="87"/>
      <c r="R151" s="78"/>
      <c r="S151" s="92"/>
      <c r="T151" s="92"/>
      <c r="U151" s="92"/>
      <c r="V151" s="92"/>
      <c r="W151" s="92"/>
    </row>
    <row r="152" spans="1:23" ht="45" x14ac:dyDescent="0.25">
      <c r="A152" s="42" t="s">
        <v>3635</v>
      </c>
      <c r="B152" s="6" t="s">
        <v>504</v>
      </c>
      <c r="C152" s="30" t="s">
        <v>3636</v>
      </c>
      <c r="D152" s="78"/>
      <c r="E152" s="78"/>
      <c r="F152" s="78"/>
      <c r="G152" s="87"/>
      <c r="H152" s="78"/>
      <c r="I152" s="92"/>
      <c r="J152" s="92"/>
      <c r="K152" s="92"/>
      <c r="L152" s="92"/>
      <c r="M152" s="92"/>
      <c r="N152" s="78"/>
      <c r="O152" s="78"/>
      <c r="P152" s="78"/>
      <c r="Q152" s="87"/>
      <c r="R152" s="78"/>
      <c r="S152" s="92"/>
      <c r="T152" s="92"/>
      <c r="U152" s="92"/>
      <c r="V152" s="92"/>
      <c r="W152" s="92"/>
    </row>
    <row r="153" spans="1:23" ht="60" x14ac:dyDescent="0.25">
      <c r="A153" s="42" t="s">
        <v>3637</v>
      </c>
      <c r="B153" s="6" t="s">
        <v>1655</v>
      </c>
      <c r="C153" s="30" t="s">
        <v>3638</v>
      </c>
      <c r="D153" s="78"/>
      <c r="E153" s="78"/>
      <c r="F153" s="78"/>
      <c r="G153" s="87"/>
      <c r="H153" s="78"/>
      <c r="I153" s="92"/>
      <c r="J153" s="92"/>
      <c r="K153" s="92"/>
      <c r="L153" s="92"/>
      <c r="M153" s="92"/>
      <c r="N153" s="78"/>
      <c r="O153" s="78"/>
      <c r="P153" s="78"/>
      <c r="Q153" s="87"/>
      <c r="R153" s="78"/>
      <c r="S153" s="92"/>
      <c r="T153" s="92"/>
      <c r="U153" s="92"/>
      <c r="V153" s="92"/>
      <c r="W153" s="92"/>
    </row>
    <row r="154" spans="1:23" ht="75" x14ac:dyDescent="0.25">
      <c r="A154" s="42" t="s">
        <v>3639</v>
      </c>
      <c r="B154" s="6" t="s">
        <v>506</v>
      </c>
      <c r="C154" s="30" t="s">
        <v>3640</v>
      </c>
      <c r="D154" s="78"/>
      <c r="E154" s="78"/>
      <c r="F154" s="78"/>
      <c r="G154" s="87"/>
      <c r="H154" s="78"/>
      <c r="I154" s="92"/>
      <c r="J154" s="92"/>
      <c r="K154" s="92"/>
      <c r="L154" s="92"/>
      <c r="M154" s="92"/>
      <c r="N154" s="78"/>
      <c r="O154" s="78"/>
      <c r="P154" s="78"/>
      <c r="Q154" s="87"/>
      <c r="R154" s="78"/>
      <c r="S154" s="92"/>
      <c r="T154" s="92"/>
      <c r="U154" s="92"/>
      <c r="V154" s="92"/>
      <c r="W154" s="92"/>
    </row>
    <row r="155" spans="1:23" ht="45" x14ac:dyDescent="0.25">
      <c r="A155" s="42" t="s">
        <v>3641</v>
      </c>
      <c r="B155" s="6" t="s">
        <v>509</v>
      </c>
      <c r="C155" s="30" t="s">
        <v>3642</v>
      </c>
      <c r="D155" s="78"/>
      <c r="E155" s="78"/>
      <c r="F155" s="78"/>
      <c r="G155" s="87"/>
      <c r="H155" s="78"/>
      <c r="I155" s="92"/>
      <c r="J155" s="92"/>
      <c r="K155" s="92"/>
      <c r="L155" s="92"/>
      <c r="M155" s="92"/>
      <c r="N155" s="78"/>
      <c r="O155" s="78"/>
      <c r="P155" s="78"/>
      <c r="Q155" s="87"/>
      <c r="R155" s="78"/>
      <c r="S155" s="92"/>
      <c r="T155" s="92"/>
      <c r="U155" s="92"/>
      <c r="V155" s="92"/>
      <c r="W155" s="92"/>
    </row>
    <row r="156" spans="1:23" s="51" customFormat="1" ht="30" x14ac:dyDescent="0.25">
      <c r="A156" s="49" t="s">
        <v>3643</v>
      </c>
      <c r="B156" s="50" t="s">
        <v>512</v>
      </c>
      <c r="C156" s="47" t="s">
        <v>3644</v>
      </c>
      <c r="D156" s="93"/>
      <c r="E156" s="93"/>
      <c r="F156" s="93"/>
      <c r="G156" s="93"/>
      <c r="H156" s="93"/>
      <c r="I156" s="94"/>
      <c r="J156" s="94"/>
      <c r="K156" s="94"/>
      <c r="L156" s="94"/>
      <c r="M156" s="94"/>
      <c r="N156" s="93"/>
      <c r="O156" s="93"/>
      <c r="P156" s="93"/>
      <c r="Q156" s="93"/>
      <c r="R156" s="93"/>
      <c r="S156" s="94"/>
      <c r="T156" s="94"/>
      <c r="U156" s="92"/>
      <c r="V156" s="92"/>
      <c r="W156" s="92"/>
    </row>
    <row r="157" spans="1:23" x14ac:dyDescent="0.25">
      <c r="A157" s="42" t="s">
        <v>3645</v>
      </c>
      <c r="B157" s="6" t="s">
        <v>515</v>
      </c>
      <c r="C157" s="30" t="s">
        <v>3429</v>
      </c>
      <c r="D157" s="78"/>
      <c r="E157" s="78"/>
      <c r="F157" s="78"/>
      <c r="G157" s="87"/>
      <c r="H157" s="78"/>
      <c r="I157" s="92"/>
      <c r="J157" s="92"/>
      <c r="K157" s="92"/>
      <c r="L157" s="92"/>
      <c r="M157" s="92"/>
      <c r="N157" s="78"/>
      <c r="O157" s="78"/>
      <c r="P157" s="78"/>
      <c r="Q157" s="87"/>
      <c r="R157" s="78"/>
      <c r="S157" s="92"/>
      <c r="T157" s="92"/>
      <c r="U157" s="92"/>
      <c r="V157" s="92"/>
      <c r="W157" s="92"/>
    </row>
    <row r="158" spans="1:23" x14ac:dyDescent="0.25">
      <c r="A158" s="42" t="s">
        <v>3646</v>
      </c>
      <c r="B158" s="6" t="s">
        <v>518</v>
      </c>
      <c r="C158" s="30" t="s">
        <v>3431</v>
      </c>
      <c r="D158" s="78"/>
      <c r="E158" s="78"/>
      <c r="F158" s="78"/>
      <c r="G158" s="87"/>
      <c r="H158" s="78"/>
      <c r="I158" s="92"/>
      <c r="J158" s="92"/>
      <c r="K158" s="92"/>
      <c r="L158" s="92"/>
      <c r="M158" s="92"/>
      <c r="N158" s="78"/>
      <c r="O158" s="78"/>
      <c r="P158" s="78"/>
      <c r="Q158" s="87"/>
      <c r="R158" s="78"/>
      <c r="S158" s="92"/>
      <c r="T158" s="92"/>
      <c r="U158" s="92"/>
      <c r="V158" s="92"/>
      <c r="W158" s="92"/>
    </row>
    <row r="159" spans="1:23" x14ac:dyDescent="0.25">
      <c r="A159" s="42" t="s">
        <v>3647</v>
      </c>
      <c r="B159" s="6" t="s">
        <v>521</v>
      </c>
      <c r="C159" s="30" t="s">
        <v>3433</v>
      </c>
      <c r="D159" s="78"/>
      <c r="E159" s="78"/>
      <c r="F159" s="78"/>
      <c r="G159" s="87"/>
      <c r="H159" s="78"/>
      <c r="I159" s="92"/>
      <c r="J159" s="92"/>
      <c r="K159" s="92"/>
      <c r="L159" s="92"/>
      <c r="M159" s="92"/>
      <c r="N159" s="78"/>
      <c r="O159" s="78"/>
      <c r="P159" s="78"/>
      <c r="Q159" s="87"/>
      <c r="R159" s="78"/>
      <c r="S159" s="92"/>
      <c r="T159" s="92"/>
      <c r="U159" s="92"/>
      <c r="V159" s="92"/>
      <c r="W159" s="92"/>
    </row>
    <row r="160" spans="1:23" x14ac:dyDescent="0.25">
      <c r="A160" s="42" t="s">
        <v>3648</v>
      </c>
      <c r="B160" s="6" t="s">
        <v>524</v>
      </c>
      <c r="C160" s="30" t="s">
        <v>3435</v>
      </c>
      <c r="D160" s="78"/>
      <c r="E160" s="78"/>
      <c r="F160" s="78"/>
      <c r="G160" s="87"/>
      <c r="H160" s="78"/>
      <c r="I160" s="92"/>
      <c r="J160" s="92"/>
      <c r="K160" s="92"/>
      <c r="L160" s="92"/>
      <c r="M160" s="92"/>
      <c r="N160" s="78"/>
      <c r="O160" s="78"/>
      <c r="P160" s="78"/>
      <c r="Q160" s="87"/>
      <c r="R160" s="78"/>
      <c r="S160" s="92"/>
      <c r="T160" s="92"/>
      <c r="U160" s="92"/>
      <c r="V160" s="92"/>
      <c r="W160" s="92"/>
    </row>
    <row r="161" spans="1:23" x14ac:dyDescent="0.25">
      <c r="A161" s="42" t="s">
        <v>3649</v>
      </c>
      <c r="B161" s="6" t="s">
        <v>527</v>
      </c>
      <c r="C161" s="30" t="s">
        <v>3437</v>
      </c>
      <c r="D161" s="78"/>
      <c r="E161" s="78"/>
      <c r="F161" s="78"/>
      <c r="G161" s="87"/>
      <c r="H161" s="78"/>
      <c r="I161" s="92"/>
      <c r="J161" s="92"/>
      <c r="K161" s="92"/>
      <c r="L161" s="92"/>
      <c r="M161" s="92"/>
      <c r="N161" s="78"/>
      <c r="O161" s="78"/>
      <c r="P161" s="78"/>
      <c r="Q161" s="87"/>
      <c r="R161" s="78"/>
      <c r="S161" s="92"/>
      <c r="T161" s="92"/>
      <c r="U161" s="92"/>
      <c r="V161" s="92"/>
      <c r="W161" s="92"/>
    </row>
    <row r="162" spans="1:23" x14ac:dyDescent="0.25">
      <c r="A162" s="42" t="s">
        <v>3650</v>
      </c>
      <c r="B162" s="6" t="s">
        <v>530</v>
      </c>
      <c r="C162" s="30" t="s">
        <v>3439</v>
      </c>
      <c r="D162" s="78"/>
      <c r="E162" s="78"/>
      <c r="F162" s="78"/>
      <c r="G162" s="87"/>
      <c r="H162" s="78"/>
      <c r="I162" s="92"/>
      <c r="J162" s="92"/>
      <c r="K162" s="92"/>
      <c r="L162" s="92"/>
      <c r="M162" s="92"/>
      <c r="N162" s="78"/>
      <c r="O162" s="78"/>
      <c r="P162" s="78"/>
      <c r="Q162" s="87"/>
      <c r="R162" s="78"/>
      <c r="S162" s="92"/>
      <c r="T162" s="92"/>
      <c r="U162" s="92"/>
      <c r="V162" s="92"/>
      <c r="W162" s="92"/>
    </row>
    <row r="163" spans="1:23" x14ac:dyDescent="0.25">
      <c r="A163" s="42" t="s">
        <v>3651</v>
      </c>
      <c r="B163" s="6" t="s">
        <v>1676</v>
      </c>
      <c r="C163" s="30" t="s">
        <v>3441</v>
      </c>
      <c r="D163" s="78"/>
      <c r="E163" s="78"/>
      <c r="F163" s="78"/>
      <c r="G163" s="87"/>
      <c r="H163" s="78"/>
      <c r="I163" s="92"/>
      <c r="J163" s="92"/>
      <c r="K163" s="92"/>
      <c r="L163" s="92"/>
      <c r="M163" s="92"/>
      <c r="N163" s="78"/>
      <c r="O163" s="78"/>
      <c r="P163" s="78"/>
      <c r="Q163" s="87"/>
      <c r="R163" s="78"/>
      <c r="S163" s="92"/>
      <c r="T163" s="92"/>
      <c r="U163" s="92"/>
      <c r="V163" s="92"/>
      <c r="W163" s="92"/>
    </row>
    <row r="164" spans="1:23" x14ac:dyDescent="0.25">
      <c r="A164" s="42" t="s">
        <v>3652</v>
      </c>
      <c r="B164" s="6" t="s">
        <v>533</v>
      </c>
      <c r="C164" s="30" t="s">
        <v>3443</v>
      </c>
      <c r="D164" s="78"/>
      <c r="E164" s="78"/>
      <c r="F164" s="78"/>
      <c r="G164" s="87"/>
      <c r="H164" s="78"/>
      <c r="I164" s="92"/>
      <c r="J164" s="92"/>
      <c r="K164" s="92"/>
      <c r="L164" s="92"/>
      <c r="M164" s="92"/>
      <c r="N164" s="78"/>
      <c r="O164" s="78"/>
      <c r="P164" s="78"/>
      <c r="Q164" s="87"/>
      <c r="R164" s="78"/>
      <c r="S164" s="92"/>
      <c r="T164" s="92"/>
      <c r="U164" s="92"/>
      <c r="V164" s="92"/>
      <c r="W164" s="92"/>
    </row>
    <row r="165" spans="1:23" s="51" customFormat="1" ht="30" x14ac:dyDescent="0.25">
      <c r="A165" s="49" t="s">
        <v>3653</v>
      </c>
      <c r="B165" s="50" t="s">
        <v>536</v>
      </c>
      <c r="C165" s="47" t="s">
        <v>3654</v>
      </c>
      <c r="D165" s="93"/>
      <c r="E165" s="93"/>
      <c r="F165" s="93"/>
      <c r="G165" s="93"/>
      <c r="H165" s="93"/>
      <c r="I165" s="94"/>
      <c r="J165" s="94"/>
      <c r="K165" s="94"/>
      <c r="L165" s="94"/>
      <c r="M165" s="94"/>
      <c r="N165" s="93"/>
      <c r="O165" s="93"/>
      <c r="P165" s="93"/>
      <c r="Q165" s="93"/>
      <c r="R165" s="93"/>
      <c r="S165" s="94"/>
      <c r="T165" s="94"/>
      <c r="U165" s="92"/>
      <c r="V165" s="92"/>
      <c r="W165" s="92"/>
    </row>
    <row r="166" spans="1:23" x14ac:dyDescent="0.25">
      <c r="A166" s="42" t="s">
        <v>3655</v>
      </c>
      <c r="B166" s="6" t="s">
        <v>539</v>
      </c>
      <c r="C166" s="30" t="s">
        <v>3429</v>
      </c>
      <c r="D166" s="78"/>
      <c r="E166" s="75"/>
      <c r="F166" s="75"/>
      <c r="G166" s="87"/>
      <c r="H166" s="75"/>
      <c r="I166" s="92"/>
      <c r="J166" s="92"/>
      <c r="K166" s="92"/>
      <c r="L166" s="92"/>
      <c r="M166" s="92"/>
      <c r="N166" s="75"/>
      <c r="O166" s="75"/>
      <c r="P166" s="75"/>
      <c r="Q166" s="87"/>
      <c r="R166" s="75"/>
      <c r="S166" s="92"/>
      <c r="T166" s="92"/>
      <c r="U166" s="92"/>
      <c r="V166" s="92"/>
      <c r="W166" s="92"/>
    </row>
    <row r="167" spans="1:23" x14ac:dyDescent="0.25">
      <c r="A167" s="42" t="s">
        <v>3656</v>
      </c>
      <c r="B167" s="6" t="s">
        <v>542</v>
      </c>
      <c r="C167" s="30" t="s">
        <v>3431</v>
      </c>
      <c r="D167" s="78"/>
      <c r="E167" s="75"/>
      <c r="F167" s="75"/>
      <c r="G167" s="87"/>
      <c r="H167" s="75"/>
      <c r="I167" s="92"/>
      <c r="J167" s="92"/>
      <c r="K167" s="92"/>
      <c r="L167" s="92"/>
      <c r="M167" s="92"/>
      <c r="N167" s="75"/>
      <c r="O167" s="75"/>
      <c r="P167" s="75"/>
      <c r="Q167" s="87"/>
      <c r="R167" s="75"/>
      <c r="S167" s="92"/>
      <c r="T167" s="92"/>
      <c r="U167" s="92"/>
      <c r="V167" s="92"/>
      <c r="W167" s="92"/>
    </row>
    <row r="168" spans="1:23" x14ac:dyDescent="0.25">
      <c r="A168" s="42" t="s">
        <v>3657</v>
      </c>
      <c r="B168" s="6" t="s">
        <v>545</v>
      </c>
      <c r="C168" s="30" t="s">
        <v>3433</v>
      </c>
      <c r="D168" s="78"/>
      <c r="E168" s="75"/>
      <c r="F168" s="75"/>
      <c r="G168" s="87"/>
      <c r="H168" s="75"/>
      <c r="I168" s="92"/>
      <c r="J168" s="92"/>
      <c r="K168" s="92"/>
      <c r="L168" s="92"/>
      <c r="M168" s="92"/>
      <c r="N168" s="75"/>
      <c r="O168" s="75"/>
      <c r="P168" s="75"/>
      <c r="Q168" s="87"/>
      <c r="R168" s="75"/>
      <c r="S168" s="92"/>
      <c r="T168" s="92"/>
      <c r="U168" s="92"/>
      <c r="V168" s="92"/>
      <c r="W168" s="92"/>
    </row>
    <row r="169" spans="1:23" x14ac:dyDescent="0.25">
      <c r="A169" s="42" t="s">
        <v>3658</v>
      </c>
      <c r="B169" s="6" t="s">
        <v>548</v>
      </c>
      <c r="C169" s="30" t="s">
        <v>3435</v>
      </c>
      <c r="D169" s="78"/>
      <c r="E169" s="75"/>
      <c r="F169" s="75"/>
      <c r="G169" s="87"/>
      <c r="H169" s="75"/>
      <c r="I169" s="92"/>
      <c r="J169" s="92"/>
      <c r="K169" s="92"/>
      <c r="L169" s="92"/>
      <c r="M169" s="92"/>
      <c r="N169" s="75"/>
      <c r="O169" s="75"/>
      <c r="P169" s="75"/>
      <c r="Q169" s="87"/>
      <c r="R169" s="75"/>
      <c r="S169" s="92"/>
      <c r="T169" s="92"/>
      <c r="U169" s="92"/>
      <c r="V169" s="92"/>
      <c r="W169" s="92"/>
    </row>
    <row r="170" spans="1:23" x14ac:dyDescent="0.25">
      <c r="A170" s="42" t="s">
        <v>3659</v>
      </c>
      <c r="B170" s="6" t="s">
        <v>551</v>
      </c>
      <c r="C170" s="30" t="s">
        <v>3437</v>
      </c>
      <c r="D170" s="78"/>
      <c r="E170" s="75"/>
      <c r="F170" s="75"/>
      <c r="G170" s="87"/>
      <c r="H170" s="75"/>
      <c r="I170" s="92"/>
      <c r="J170" s="92"/>
      <c r="K170" s="92"/>
      <c r="L170" s="92"/>
      <c r="M170" s="92"/>
      <c r="N170" s="75"/>
      <c r="O170" s="75"/>
      <c r="P170" s="75"/>
      <c r="Q170" s="87"/>
      <c r="R170" s="75"/>
      <c r="S170" s="92"/>
      <c r="T170" s="92"/>
      <c r="U170" s="92"/>
      <c r="V170" s="92"/>
      <c r="W170" s="92"/>
    </row>
    <row r="171" spans="1:23" x14ac:dyDescent="0.25">
      <c r="A171" s="42" t="s">
        <v>3660</v>
      </c>
      <c r="B171" s="6" t="s">
        <v>554</v>
      </c>
      <c r="C171" s="30" t="s">
        <v>3439</v>
      </c>
      <c r="D171" s="78"/>
      <c r="E171" s="75"/>
      <c r="F171" s="75"/>
      <c r="G171" s="87"/>
      <c r="H171" s="75"/>
      <c r="I171" s="92"/>
      <c r="J171" s="92"/>
      <c r="K171" s="92"/>
      <c r="L171" s="92"/>
      <c r="M171" s="92"/>
      <c r="N171" s="75"/>
      <c r="O171" s="75"/>
      <c r="P171" s="75"/>
      <c r="Q171" s="87"/>
      <c r="R171" s="75"/>
      <c r="S171" s="92"/>
      <c r="T171" s="92"/>
      <c r="U171" s="92"/>
      <c r="V171" s="92"/>
      <c r="W171" s="92"/>
    </row>
    <row r="172" spans="1:23" x14ac:dyDescent="0.25">
      <c r="A172" s="42" t="s">
        <v>3661</v>
      </c>
      <c r="B172" s="6" t="s">
        <v>557</v>
      </c>
      <c r="C172" s="30" t="s">
        <v>3441</v>
      </c>
      <c r="D172" s="78"/>
      <c r="E172" s="75"/>
      <c r="F172" s="75"/>
      <c r="G172" s="87"/>
      <c r="H172" s="75"/>
      <c r="I172" s="92"/>
      <c r="J172" s="92"/>
      <c r="K172" s="92"/>
      <c r="L172" s="92"/>
      <c r="M172" s="92"/>
      <c r="N172" s="75"/>
      <c r="O172" s="75"/>
      <c r="P172" s="75"/>
      <c r="Q172" s="87"/>
      <c r="R172" s="75"/>
      <c r="S172" s="92"/>
      <c r="T172" s="92"/>
      <c r="U172" s="92"/>
      <c r="V172" s="92"/>
      <c r="W172" s="92"/>
    </row>
    <row r="173" spans="1:23" x14ac:dyDescent="0.25">
      <c r="A173" s="42" t="s">
        <v>3662</v>
      </c>
      <c r="B173" s="6" t="s">
        <v>560</v>
      </c>
      <c r="C173" s="30" t="s">
        <v>3443</v>
      </c>
      <c r="D173" s="78"/>
      <c r="E173" s="75"/>
      <c r="F173" s="75"/>
      <c r="G173" s="87"/>
      <c r="H173" s="75"/>
      <c r="I173" s="92"/>
      <c r="J173" s="92"/>
      <c r="K173" s="92"/>
      <c r="L173" s="92"/>
      <c r="M173" s="92"/>
      <c r="N173" s="75"/>
      <c r="O173" s="75"/>
      <c r="P173" s="75"/>
      <c r="Q173" s="87"/>
      <c r="R173" s="75"/>
      <c r="S173" s="92"/>
      <c r="T173" s="92"/>
      <c r="U173" s="92"/>
      <c r="V173" s="92"/>
      <c r="W173" s="92"/>
    </row>
    <row r="174" spans="1:23" s="51" customFormat="1" ht="18.75" x14ac:dyDescent="0.2">
      <c r="A174" s="32" t="s">
        <v>3663</v>
      </c>
      <c r="B174" s="50" t="s">
        <v>563</v>
      </c>
      <c r="C174" s="11" t="s">
        <v>3664</v>
      </c>
      <c r="D174" s="93"/>
      <c r="E174" s="93"/>
      <c r="F174" s="93"/>
      <c r="G174" s="93"/>
      <c r="H174" s="93"/>
      <c r="I174" s="94"/>
      <c r="J174" s="94"/>
      <c r="K174" s="94"/>
      <c r="L174" s="94"/>
      <c r="M174" s="94"/>
      <c r="N174" s="93"/>
      <c r="O174" s="93"/>
      <c r="P174" s="93"/>
      <c r="Q174" s="93"/>
      <c r="R174" s="93"/>
      <c r="S174" s="94"/>
      <c r="T174" s="94"/>
      <c r="U174" s="92"/>
      <c r="V174" s="92"/>
      <c r="W174" s="92"/>
    </row>
    <row r="175" spans="1:23" x14ac:dyDescent="0.25">
      <c r="A175" s="7" t="s">
        <v>3665</v>
      </c>
      <c r="B175" s="6" t="s">
        <v>566</v>
      </c>
      <c r="C175" s="12" t="s">
        <v>3666</v>
      </c>
      <c r="D175" s="75"/>
      <c r="E175" s="75"/>
      <c r="F175" s="75"/>
      <c r="G175" s="87"/>
      <c r="H175" s="75"/>
      <c r="I175" s="92"/>
      <c r="J175" s="92"/>
      <c r="K175" s="92"/>
      <c r="L175" s="92"/>
      <c r="M175" s="92"/>
      <c r="N175" s="75"/>
      <c r="O175" s="75"/>
      <c r="P175" s="75"/>
      <c r="Q175" s="87"/>
      <c r="R175" s="75"/>
      <c r="S175" s="92"/>
      <c r="T175" s="92"/>
      <c r="U175" s="92"/>
      <c r="V175" s="92"/>
      <c r="W175" s="92"/>
    </row>
    <row r="176" spans="1:23" s="51" customFormat="1" ht="28.5" x14ac:dyDescent="0.2">
      <c r="A176" s="7" t="s">
        <v>3667</v>
      </c>
      <c r="B176" s="50" t="s">
        <v>2702</v>
      </c>
      <c r="C176" s="11" t="s">
        <v>3668</v>
      </c>
      <c r="D176" s="93"/>
      <c r="E176" s="93"/>
      <c r="F176" s="93"/>
      <c r="G176" s="93"/>
      <c r="H176" s="93"/>
      <c r="I176" s="94"/>
      <c r="J176" s="94"/>
      <c r="K176" s="94"/>
      <c r="L176" s="94"/>
      <c r="M176" s="94"/>
      <c r="N176" s="93"/>
      <c r="O176" s="93"/>
      <c r="P176" s="93"/>
      <c r="Q176" s="93"/>
      <c r="R176" s="93"/>
      <c r="S176" s="94"/>
      <c r="T176" s="94"/>
      <c r="U176" s="92"/>
      <c r="V176" s="92"/>
      <c r="W176" s="92"/>
    </row>
    <row r="177" spans="1:23" x14ac:dyDescent="0.25">
      <c r="A177" s="7" t="s">
        <v>3669</v>
      </c>
      <c r="B177" s="6" t="s">
        <v>2705</v>
      </c>
      <c r="C177" s="12" t="s">
        <v>3670</v>
      </c>
      <c r="D177" s="75"/>
      <c r="E177" s="75"/>
      <c r="F177" s="75"/>
      <c r="G177" s="87"/>
      <c r="H177" s="75"/>
      <c r="I177" s="92"/>
      <c r="J177" s="92"/>
      <c r="K177" s="92"/>
      <c r="L177" s="92"/>
      <c r="M177" s="92"/>
      <c r="N177" s="75"/>
      <c r="O177" s="75"/>
      <c r="P177" s="75"/>
      <c r="Q177" s="87"/>
      <c r="R177" s="75"/>
      <c r="S177" s="92"/>
      <c r="T177" s="92"/>
      <c r="U177" s="92"/>
      <c r="V177" s="92"/>
      <c r="W177" s="92"/>
    </row>
    <row r="178" spans="1:23" s="51" customFormat="1" ht="42.75" x14ac:dyDescent="0.2">
      <c r="A178" s="7" t="s">
        <v>3671</v>
      </c>
      <c r="B178" s="50" t="s">
        <v>2708</v>
      </c>
      <c r="C178" s="11" t="s">
        <v>3672</v>
      </c>
      <c r="D178" s="93"/>
      <c r="E178" s="93"/>
      <c r="F178" s="93"/>
      <c r="G178" s="93"/>
      <c r="H178" s="93"/>
      <c r="I178" s="94"/>
      <c r="J178" s="94"/>
      <c r="K178" s="94"/>
      <c r="L178" s="94"/>
      <c r="M178" s="94"/>
      <c r="N178" s="93"/>
      <c r="O178" s="93"/>
      <c r="P178" s="93"/>
      <c r="Q178" s="93"/>
      <c r="R178" s="93"/>
      <c r="S178" s="94"/>
      <c r="T178" s="94"/>
      <c r="U178" s="92"/>
      <c r="V178" s="92"/>
      <c r="W178" s="92"/>
    </row>
    <row r="179" spans="1:23" s="51" customFormat="1" ht="18.75" x14ac:dyDescent="0.25">
      <c r="A179" s="49" t="s">
        <v>3673</v>
      </c>
      <c r="B179" s="50" t="s">
        <v>2711</v>
      </c>
      <c r="C179" s="47" t="s">
        <v>3674</v>
      </c>
      <c r="D179" s="93"/>
      <c r="E179" s="93"/>
      <c r="F179" s="93"/>
      <c r="G179" s="93"/>
      <c r="H179" s="93"/>
      <c r="I179" s="94"/>
      <c r="J179" s="94"/>
      <c r="K179" s="94"/>
      <c r="L179" s="94"/>
      <c r="M179" s="94"/>
      <c r="N179" s="93"/>
      <c r="O179" s="93"/>
      <c r="P179" s="93"/>
      <c r="Q179" s="93"/>
      <c r="R179" s="93"/>
      <c r="S179" s="94"/>
      <c r="T179" s="94"/>
      <c r="U179" s="92"/>
      <c r="V179" s="92"/>
      <c r="W179" s="92"/>
    </row>
    <row r="180" spans="1:23" x14ac:dyDescent="0.25">
      <c r="A180" s="42" t="s">
        <v>3675</v>
      </c>
      <c r="B180" s="6" t="s">
        <v>2714</v>
      </c>
      <c r="C180" s="30" t="s">
        <v>3429</v>
      </c>
      <c r="D180" s="78"/>
      <c r="E180" s="78"/>
      <c r="F180" s="78"/>
      <c r="G180" s="87"/>
      <c r="H180" s="78"/>
      <c r="I180" s="92"/>
      <c r="J180" s="92"/>
      <c r="K180" s="92"/>
      <c r="L180" s="92"/>
      <c r="M180" s="92"/>
      <c r="N180" s="78"/>
      <c r="O180" s="78"/>
      <c r="P180" s="78"/>
      <c r="Q180" s="87"/>
      <c r="R180" s="78"/>
      <c r="S180" s="92"/>
      <c r="T180" s="92"/>
      <c r="U180" s="92"/>
      <c r="V180" s="92"/>
      <c r="W180" s="92"/>
    </row>
    <row r="181" spans="1:23" x14ac:dyDescent="0.25">
      <c r="A181" s="42" t="s">
        <v>3676</v>
      </c>
      <c r="B181" s="6" t="s">
        <v>1699</v>
      </c>
      <c r="C181" s="30" t="s">
        <v>3431</v>
      </c>
      <c r="D181" s="78"/>
      <c r="E181" s="78"/>
      <c r="F181" s="78"/>
      <c r="G181" s="87"/>
      <c r="H181" s="78"/>
      <c r="I181" s="92"/>
      <c r="J181" s="92"/>
      <c r="K181" s="92"/>
      <c r="L181" s="92"/>
      <c r="M181" s="92"/>
      <c r="N181" s="78"/>
      <c r="O181" s="78"/>
      <c r="P181" s="78"/>
      <c r="Q181" s="87"/>
      <c r="R181" s="78"/>
      <c r="S181" s="92"/>
      <c r="T181" s="92"/>
      <c r="U181" s="92"/>
      <c r="V181" s="92"/>
      <c r="W181" s="92"/>
    </row>
    <row r="182" spans="1:23" x14ac:dyDescent="0.25">
      <c r="A182" s="42" t="s">
        <v>3677</v>
      </c>
      <c r="B182" s="6" t="s">
        <v>1702</v>
      </c>
      <c r="C182" s="30" t="s">
        <v>3433</v>
      </c>
      <c r="D182" s="78"/>
      <c r="E182" s="78"/>
      <c r="F182" s="78"/>
      <c r="G182" s="87"/>
      <c r="H182" s="78"/>
      <c r="I182" s="92"/>
      <c r="J182" s="92"/>
      <c r="K182" s="92"/>
      <c r="L182" s="92"/>
      <c r="M182" s="92"/>
      <c r="N182" s="78"/>
      <c r="O182" s="78"/>
      <c r="P182" s="78"/>
      <c r="Q182" s="87"/>
      <c r="R182" s="78"/>
      <c r="S182" s="92"/>
      <c r="T182" s="92"/>
      <c r="U182" s="92"/>
      <c r="V182" s="92"/>
      <c r="W182" s="92"/>
    </row>
    <row r="183" spans="1:23" x14ac:dyDescent="0.25">
      <c r="A183" s="42" t="s">
        <v>3678</v>
      </c>
      <c r="B183" s="6" t="s">
        <v>2719</v>
      </c>
      <c r="C183" s="30" t="s">
        <v>3435</v>
      </c>
      <c r="D183" s="78"/>
      <c r="E183" s="78"/>
      <c r="F183" s="78"/>
      <c r="G183" s="87"/>
      <c r="H183" s="78"/>
      <c r="I183" s="92"/>
      <c r="J183" s="92"/>
      <c r="K183" s="92"/>
      <c r="L183" s="92"/>
      <c r="M183" s="92"/>
      <c r="N183" s="78"/>
      <c r="O183" s="78"/>
      <c r="P183" s="78"/>
      <c r="Q183" s="87"/>
      <c r="R183" s="78"/>
      <c r="S183" s="92"/>
      <c r="T183" s="92"/>
      <c r="U183" s="92"/>
      <c r="V183" s="92"/>
      <c r="W183" s="92"/>
    </row>
    <row r="184" spans="1:23" x14ac:dyDescent="0.25">
      <c r="A184" s="42" t="s">
        <v>3679</v>
      </c>
      <c r="B184" s="6" t="s">
        <v>569</v>
      </c>
      <c r="C184" s="30" t="s">
        <v>3437</v>
      </c>
      <c r="D184" s="78"/>
      <c r="E184" s="78"/>
      <c r="F184" s="78"/>
      <c r="G184" s="87"/>
      <c r="H184" s="78"/>
      <c r="I184" s="92"/>
      <c r="J184" s="92"/>
      <c r="K184" s="92"/>
      <c r="L184" s="92"/>
      <c r="M184" s="92"/>
      <c r="N184" s="78"/>
      <c r="O184" s="78"/>
      <c r="P184" s="78"/>
      <c r="Q184" s="87"/>
      <c r="R184" s="78"/>
      <c r="S184" s="92"/>
      <c r="T184" s="92"/>
      <c r="U184" s="92"/>
      <c r="V184" s="92"/>
      <c r="W184" s="92"/>
    </row>
    <row r="185" spans="1:23" x14ac:dyDescent="0.25">
      <c r="A185" s="42" t="s">
        <v>3680</v>
      </c>
      <c r="B185" s="6" t="s">
        <v>572</v>
      </c>
      <c r="C185" s="30" t="s">
        <v>3439</v>
      </c>
      <c r="D185" s="78"/>
      <c r="E185" s="78"/>
      <c r="F185" s="78"/>
      <c r="G185" s="87"/>
      <c r="H185" s="78"/>
      <c r="I185" s="92"/>
      <c r="J185" s="92"/>
      <c r="K185" s="92"/>
      <c r="L185" s="92"/>
      <c r="M185" s="92"/>
      <c r="N185" s="78"/>
      <c r="O185" s="78"/>
      <c r="P185" s="78"/>
      <c r="Q185" s="87"/>
      <c r="R185" s="78"/>
      <c r="S185" s="92"/>
      <c r="T185" s="92"/>
      <c r="U185" s="92"/>
      <c r="V185" s="92"/>
      <c r="W185" s="92"/>
    </row>
    <row r="186" spans="1:23" x14ac:dyDescent="0.25">
      <c r="A186" s="42" t="s">
        <v>3681</v>
      </c>
      <c r="B186" s="6" t="s">
        <v>575</v>
      </c>
      <c r="C186" s="30" t="s">
        <v>3441</v>
      </c>
      <c r="D186" s="78"/>
      <c r="E186" s="78"/>
      <c r="F186" s="78"/>
      <c r="G186" s="87"/>
      <c r="H186" s="78"/>
      <c r="I186" s="92"/>
      <c r="J186" s="92"/>
      <c r="K186" s="92"/>
      <c r="L186" s="92"/>
      <c r="M186" s="92"/>
      <c r="N186" s="78"/>
      <c r="O186" s="78"/>
      <c r="P186" s="78"/>
      <c r="Q186" s="87"/>
      <c r="R186" s="78"/>
      <c r="S186" s="92"/>
      <c r="T186" s="92"/>
      <c r="U186" s="92"/>
      <c r="V186" s="92"/>
      <c r="W186" s="92"/>
    </row>
    <row r="187" spans="1:23" x14ac:dyDescent="0.25">
      <c r="A187" s="42" t="s">
        <v>3682</v>
      </c>
      <c r="B187" s="6" t="s">
        <v>1710</v>
      </c>
      <c r="C187" s="30" t="s">
        <v>3443</v>
      </c>
      <c r="D187" s="78"/>
      <c r="E187" s="78"/>
      <c r="F187" s="78"/>
      <c r="G187" s="87"/>
      <c r="H187" s="78"/>
      <c r="I187" s="92"/>
      <c r="J187" s="92"/>
      <c r="K187" s="92"/>
      <c r="L187" s="92"/>
      <c r="M187" s="92"/>
      <c r="N187" s="78"/>
      <c r="O187" s="78"/>
      <c r="P187" s="78"/>
      <c r="Q187" s="87"/>
      <c r="R187" s="78"/>
      <c r="S187" s="92"/>
      <c r="T187" s="92"/>
      <c r="U187" s="92"/>
      <c r="V187" s="92"/>
      <c r="W187" s="92"/>
    </row>
    <row r="188" spans="1:23" x14ac:dyDescent="0.25">
      <c r="A188" s="42" t="s">
        <v>3683</v>
      </c>
      <c r="B188" s="6" t="s">
        <v>578</v>
      </c>
      <c r="C188" s="30" t="s">
        <v>3684</v>
      </c>
      <c r="D188" s="78"/>
      <c r="E188" s="78"/>
      <c r="F188" s="78"/>
      <c r="G188" s="87"/>
      <c r="H188" s="78"/>
      <c r="I188" s="92"/>
      <c r="J188" s="92"/>
      <c r="K188" s="92"/>
      <c r="L188" s="92"/>
      <c r="M188" s="92"/>
      <c r="N188" s="78"/>
      <c r="O188" s="78"/>
      <c r="P188" s="78"/>
      <c r="Q188" s="87"/>
      <c r="R188" s="78"/>
      <c r="S188" s="92"/>
      <c r="T188" s="92"/>
      <c r="U188" s="92"/>
      <c r="V188" s="92"/>
      <c r="W188" s="92"/>
    </row>
    <row r="189" spans="1:23" s="51" customFormat="1" ht="18.75" x14ac:dyDescent="0.25">
      <c r="A189" s="49" t="s">
        <v>3685</v>
      </c>
      <c r="B189" s="50" t="s">
        <v>581</v>
      </c>
      <c r="C189" s="47" t="s">
        <v>3686</v>
      </c>
      <c r="D189" s="93"/>
      <c r="E189" s="93"/>
      <c r="F189" s="93"/>
      <c r="G189" s="93"/>
      <c r="H189" s="93"/>
      <c r="I189" s="94"/>
      <c r="J189" s="94"/>
      <c r="K189" s="94"/>
      <c r="L189" s="94"/>
      <c r="M189" s="94"/>
      <c r="N189" s="93"/>
      <c r="O189" s="93"/>
      <c r="P189" s="93"/>
      <c r="Q189" s="93"/>
      <c r="R189" s="93"/>
      <c r="S189" s="94"/>
      <c r="T189" s="94"/>
      <c r="U189" s="92"/>
      <c r="V189" s="92"/>
      <c r="W189" s="92"/>
    </row>
    <row r="190" spans="1:23" x14ac:dyDescent="0.25">
      <c r="A190" s="42" t="s">
        <v>3687</v>
      </c>
      <c r="B190" s="6" t="s">
        <v>583</v>
      </c>
      <c r="C190" s="30" t="s">
        <v>3429</v>
      </c>
      <c r="D190" s="78"/>
      <c r="E190" s="78"/>
      <c r="F190" s="78"/>
      <c r="G190" s="87"/>
      <c r="H190" s="78"/>
      <c r="I190" s="92"/>
      <c r="J190" s="92"/>
      <c r="K190" s="92"/>
      <c r="L190" s="92"/>
      <c r="M190" s="92"/>
      <c r="N190" s="78"/>
      <c r="O190" s="78"/>
      <c r="P190" s="78"/>
      <c r="Q190" s="87"/>
      <c r="R190" s="78"/>
      <c r="S190" s="92"/>
      <c r="T190" s="92"/>
      <c r="U190" s="92"/>
      <c r="V190" s="92"/>
      <c r="W190" s="92"/>
    </row>
    <row r="191" spans="1:23" x14ac:dyDescent="0.25">
      <c r="A191" s="42" t="s">
        <v>3688</v>
      </c>
      <c r="B191" s="6" t="s">
        <v>586</v>
      </c>
      <c r="C191" s="30" t="s">
        <v>3431</v>
      </c>
      <c r="D191" s="78"/>
      <c r="E191" s="78"/>
      <c r="F191" s="78"/>
      <c r="G191" s="87"/>
      <c r="H191" s="78"/>
      <c r="I191" s="92"/>
      <c r="J191" s="92"/>
      <c r="K191" s="92"/>
      <c r="L191" s="92"/>
      <c r="M191" s="92"/>
      <c r="N191" s="78"/>
      <c r="O191" s="78"/>
      <c r="P191" s="78"/>
      <c r="Q191" s="87"/>
      <c r="R191" s="78"/>
      <c r="S191" s="92"/>
      <c r="T191" s="92"/>
      <c r="U191" s="92"/>
      <c r="V191" s="92"/>
      <c r="W191" s="92"/>
    </row>
    <row r="192" spans="1:23" x14ac:dyDescent="0.25">
      <c r="A192" s="42" t="s">
        <v>3689</v>
      </c>
      <c r="B192" s="6" t="s">
        <v>591</v>
      </c>
      <c r="C192" s="30" t="s">
        <v>3433</v>
      </c>
      <c r="D192" s="78"/>
      <c r="E192" s="78"/>
      <c r="F192" s="78"/>
      <c r="G192" s="87"/>
      <c r="H192" s="78"/>
      <c r="I192" s="92"/>
      <c r="J192" s="92"/>
      <c r="K192" s="92"/>
      <c r="L192" s="92"/>
      <c r="M192" s="92"/>
      <c r="N192" s="78"/>
      <c r="O192" s="78"/>
      <c r="P192" s="78"/>
      <c r="Q192" s="87"/>
      <c r="R192" s="78"/>
      <c r="S192" s="92"/>
      <c r="T192" s="92"/>
      <c r="U192" s="92"/>
      <c r="V192" s="92"/>
      <c r="W192" s="92"/>
    </row>
    <row r="193" spans="1:23" x14ac:dyDescent="0.25">
      <c r="A193" s="42" t="s">
        <v>3690</v>
      </c>
      <c r="B193" s="6" t="s">
        <v>594</v>
      </c>
      <c r="C193" s="30" t="s">
        <v>3435</v>
      </c>
      <c r="D193" s="78"/>
      <c r="E193" s="78"/>
      <c r="F193" s="78"/>
      <c r="G193" s="87"/>
      <c r="H193" s="78"/>
      <c r="I193" s="92"/>
      <c r="J193" s="92"/>
      <c r="K193" s="92"/>
      <c r="L193" s="92"/>
      <c r="M193" s="92"/>
      <c r="N193" s="78"/>
      <c r="O193" s="78"/>
      <c r="P193" s="78"/>
      <c r="Q193" s="87"/>
      <c r="R193" s="78"/>
      <c r="S193" s="92"/>
      <c r="T193" s="92"/>
      <c r="U193" s="92"/>
      <c r="V193" s="92"/>
      <c r="W193" s="92"/>
    </row>
    <row r="194" spans="1:23" x14ac:dyDescent="0.25">
      <c r="A194" s="42" t="s">
        <v>3691</v>
      </c>
      <c r="B194" s="6" t="s">
        <v>596</v>
      </c>
      <c r="C194" s="30" t="s">
        <v>3437</v>
      </c>
      <c r="D194" s="78"/>
      <c r="E194" s="78"/>
      <c r="F194" s="78"/>
      <c r="G194" s="87"/>
      <c r="H194" s="78"/>
      <c r="I194" s="92"/>
      <c r="J194" s="92"/>
      <c r="K194" s="92"/>
      <c r="L194" s="92"/>
      <c r="M194" s="92"/>
      <c r="N194" s="78"/>
      <c r="O194" s="78"/>
      <c r="P194" s="78"/>
      <c r="Q194" s="87"/>
      <c r="R194" s="78"/>
      <c r="S194" s="92"/>
      <c r="T194" s="92"/>
      <c r="U194" s="92"/>
      <c r="V194" s="92"/>
      <c r="W194" s="92"/>
    </row>
    <row r="195" spans="1:23" x14ac:dyDescent="0.25">
      <c r="A195" s="42" t="s">
        <v>3692</v>
      </c>
      <c r="B195" s="6" t="s">
        <v>599</v>
      </c>
      <c r="C195" s="30" t="s">
        <v>3439</v>
      </c>
      <c r="D195" s="78"/>
      <c r="E195" s="78"/>
      <c r="F195" s="78"/>
      <c r="G195" s="87"/>
      <c r="H195" s="78"/>
      <c r="I195" s="92"/>
      <c r="J195" s="92"/>
      <c r="K195" s="92"/>
      <c r="L195" s="92"/>
      <c r="M195" s="92"/>
      <c r="N195" s="78"/>
      <c r="O195" s="78"/>
      <c r="P195" s="78"/>
      <c r="Q195" s="87"/>
      <c r="R195" s="78"/>
      <c r="S195" s="92"/>
      <c r="T195" s="92"/>
      <c r="U195" s="92"/>
      <c r="V195" s="92"/>
      <c r="W195" s="92"/>
    </row>
    <row r="196" spans="1:23" x14ac:dyDescent="0.25">
      <c r="A196" s="42" t="s">
        <v>3693</v>
      </c>
      <c r="B196" s="6" t="s">
        <v>602</v>
      </c>
      <c r="C196" s="30" t="s">
        <v>3441</v>
      </c>
      <c r="D196" s="78"/>
      <c r="E196" s="78"/>
      <c r="F196" s="78"/>
      <c r="G196" s="87"/>
      <c r="H196" s="78"/>
      <c r="I196" s="92"/>
      <c r="J196" s="92"/>
      <c r="K196" s="92"/>
      <c r="L196" s="92"/>
      <c r="M196" s="92"/>
      <c r="N196" s="78"/>
      <c r="O196" s="78"/>
      <c r="P196" s="78"/>
      <c r="Q196" s="87"/>
      <c r="R196" s="78"/>
      <c r="S196" s="92"/>
      <c r="T196" s="92"/>
      <c r="U196" s="92"/>
      <c r="V196" s="92"/>
      <c r="W196" s="92"/>
    </row>
    <row r="197" spans="1:23" x14ac:dyDescent="0.25">
      <c r="A197" s="42" t="s">
        <v>3694</v>
      </c>
      <c r="B197" s="6" t="s">
        <v>605</v>
      </c>
      <c r="C197" s="30" t="s">
        <v>3443</v>
      </c>
      <c r="D197" s="78"/>
      <c r="E197" s="78"/>
      <c r="F197" s="78"/>
      <c r="G197" s="87"/>
      <c r="H197" s="78"/>
      <c r="I197" s="92"/>
      <c r="J197" s="92"/>
      <c r="K197" s="92"/>
      <c r="L197" s="92"/>
      <c r="M197" s="92"/>
      <c r="N197" s="78"/>
      <c r="O197" s="78"/>
      <c r="P197" s="78"/>
      <c r="Q197" s="87"/>
      <c r="R197" s="78"/>
      <c r="S197" s="92"/>
      <c r="T197" s="92"/>
      <c r="U197" s="92"/>
      <c r="V197" s="92"/>
      <c r="W197" s="92"/>
    </row>
    <row r="198" spans="1:23" s="51" customFormat="1" ht="60" x14ac:dyDescent="0.25">
      <c r="A198" s="49" t="s">
        <v>3695</v>
      </c>
      <c r="B198" s="50" t="s">
        <v>608</v>
      </c>
      <c r="C198" s="47" t="s">
        <v>3696</v>
      </c>
      <c r="D198" s="93"/>
      <c r="E198" s="93"/>
      <c r="F198" s="93"/>
      <c r="G198" s="93"/>
      <c r="H198" s="93"/>
      <c r="I198" s="94"/>
      <c r="J198" s="94"/>
      <c r="K198" s="94"/>
      <c r="L198" s="94"/>
      <c r="M198" s="94"/>
      <c r="N198" s="93"/>
      <c r="O198" s="93"/>
      <c r="P198" s="93"/>
      <c r="Q198" s="93"/>
      <c r="R198" s="93"/>
      <c r="S198" s="94"/>
      <c r="T198" s="94"/>
      <c r="U198" s="92"/>
      <c r="V198" s="92"/>
      <c r="W198" s="92"/>
    </row>
    <row r="199" spans="1:23" x14ac:dyDescent="0.25">
      <c r="A199" s="42" t="s">
        <v>3697</v>
      </c>
      <c r="B199" s="6" t="s">
        <v>611</v>
      </c>
      <c r="C199" s="30" t="s">
        <v>3429</v>
      </c>
      <c r="D199" s="78"/>
      <c r="E199" s="78"/>
      <c r="F199" s="78"/>
      <c r="G199" s="87"/>
      <c r="H199" s="78"/>
      <c r="I199" s="92"/>
      <c r="J199" s="92"/>
      <c r="K199" s="92"/>
      <c r="L199" s="92"/>
      <c r="M199" s="92"/>
      <c r="N199" s="78"/>
      <c r="O199" s="78"/>
      <c r="P199" s="78"/>
      <c r="Q199" s="87"/>
      <c r="R199" s="78"/>
      <c r="S199" s="92"/>
      <c r="T199" s="92"/>
      <c r="U199" s="92"/>
      <c r="V199" s="92"/>
      <c r="W199" s="92"/>
    </row>
    <row r="200" spans="1:23" x14ac:dyDescent="0.25">
      <c r="A200" s="42" t="s">
        <v>3698</v>
      </c>
      <c r="B200" s="6" t="s">
        <v>614</v>
      </c>
      <c r="C200" s="30" t="s">
        <v>3431</v>
      </c>
      <c r="D200" s="78"/>
      <c r="E200" s="78"/>
      <c r="F200" s="78"/>
      <c r="G200" s="87"/>
      <c r="H200" s="78"/>
      <c r="I200" s="92"/>
      <c r="J200" s="92"/>
      <c r="K200" s="92"/>
      <c r="L200" s="92"/>
      <c r="M200" s="92"/>
      <c r="N200" s="78"/>
      <c r="O200" s="78"/>
      <c r="P200" s="78"/>
      <c r="Q200" s="87"/>
      <c r="R200" s="78"/>
      <c r="S200" s="92"/>
      <c r="T200" s="92"/>
      <c r="U200" s="92"/>
      <c r="V200" s="92"/>
      <c r="W200" s="92"/>
    </row>
    <row r="201" spans="1:23" x14ac:dyDescent="0.25">
      <c r="A201" s="42" t="s">
        <v>3699</v>
      </c>
      <c r="B201" s="6" t="s">
        <v>617</v>
      </c>
      <c r="C201" s="30" t="s">
        <v>3433</v>
      </c>
      <c r="D201" s="78"/>
      <c r="E201" s="78"/>
      <c r="F201" s="78"/>
      <c r="G201" s="87"/>
      <c r="H201" s="78"/>
      <c r="I201" s="92"/>
      <c r="J201" s="92"/>
      <c r="K201" s="92"/>
      <c r="L201" s="92"/>
      <c r="M201" s="92"/>
      <c r="N201" s="78"/>
      <c r="O201" s="78"/>
      <c r="P201" s="78"/>
      <c r="Q201" s="87"/>
      <c r="R201" s="78"/>
      <c r="S201" s="92"/>
      <c r="T201" s="92"/>
      <c r="U201" s="92"/>
      <c r="V201" s="92"/>
      <c r="W201" s="92"/>
    </row>
    <row r="202" spans="1:23" x14ac:dyDescent="0.25">
      <c r="A202" s="42" t="s">
        <v>3700</v>
      </c>
      <c r="B202" s="6" t="s">
        <v>620</v>
      </c>
      <c r="C202" s="30" t="s">
        <v>3435</v>
      </c>
      <c r="D202" s="78"/>
      <c r="E202" s="78"/>
      <c r="F202" s="78"/>
      <c r="G202" s="87"/>
      <c r="H202" s="78"/>
      <c r="I202" s="92"/>
      <c r="J202" s="92"/>
      <c r="K202" s="92"/>
      <c r="L202" s="92"/>
      <c r="M202" s="92"/>
      <c r="N202" s="78"/>
      <c r="O202" s="78"/>
      <c r="P202" s="78"/>
      <c r="Q202" s="87"/>
      <c r="R202" s="78"/>
      <c r="S202" s="92"/>
      <c r="T202" s="92"/>
      <c r="U202" s="92"/>
      <c r="V202" s="92"/>
      <c r="W202" s="92"/>
    </row>
    <row r="203" spans="1:23" x14ac:dyDescent="0.25">
      <c r="A203" s="42" t="s">
        <v>3701</v>
      </c>
      <c r="B203" s="6" t="s">
        <v>1740</v>
      </c>
      <c r="C203" s="30" t="s">
        <v>3437</v>
      </c>
      <c r="D203" s="78"/>
      <c r="E203" s="78"/>
      <c r="F203" s="78"/>
      <c r="G203" s="87"/>
      <c r="H203" s="78"/>
      <c r="I203" s="92"/>
      <c r="J203" s="92"/>
      <c r="K203" s="92"/>
      <c r="L203" s="92"/>
      <c r="M203" s="92"/>
      <c r="N203" s="78"/>
      <c r="O203" s="78"/>
      <c r="P203" s="78"/>
      <c r="Q203" s="87"/>
      <c r="R203" s="78"/>
      <c r="S203" s="92"/>
      <c r="T203" s="92"/>
      <c r="U203" s="92"/>
      <c r="V203" s="92"/>
      <c r="W203" s="92"/>
    </row>
    <row r="204" spans="1:23" x14ac:dyDescent="0.25">
      <c r="A204" s="42" t="s">
        <v>3702</v>
      </c>
      <c r="B204" s="6" t="s">
        <v>1742</v>
      </c>
      <c r="C204" s="30" t="s">
        <v>3439</v>
      </c>
      <c r="D204" s="78"/>
      <c r="E204" s="78"/>
      <c r="F204" s="78"/>
      <c r="G204" s="87"/>
      <c r="H204" s="78"/>
      <c r="I204" s="92"/>
      <c r="J204" s="92"/>
      <c r="K204" s="92"/>
      <c r="L204" s="92"/>
      <c r="M204" s="92"/>
      <c r="N204" s="78"/>
      <c r="O204" s="78"/>
      <c r="P204" s="78"/>
      <c r="Q204" s="87"/>
      <c r="R204" s="78"/>
      <c r="S204" s="92"/>
      <c r="T204" s="92"/>
      <c r="U204" s="92"/>
      <c r="V204" s="92"/>
      <c r="W204" s="92"/>
    </row>
    <row r="205" spans="1:23" x14ac:dyDescent="0.25">
      <c r="A205" s="42" t="s">
        <v>3703</v>
      </c>
      <c r="B205" s="6" t="s">
        <v>1744</v>
      </c>
      <c r="C205" s="30" t="s">
        <v>3441</v>
      </c>
      <c r="D205" s="78"/>
      <c r="E205" s="78"/>
      <c r="F205" s="78"/>
      <c r="G205" s="87"/>
      <c r="H205" s="78"/>
      <c r="I205" s="92"/>
      <c r="J205" s="92"/>
      <c r="K205" s="92"/>
      <c r="L205" s="92"/>
      <c r="M205" s="92"/>
      <c r="N205" s="78"/>
      <c r="O205" s="78"/>
      <c r="P205" s="78"/>
      <c r="Q205" s="87"/>
      <c r="R205" s="78"/>
      <c r="S205" s="92"/>
      <c r="T205" s="92"/>
      <c r="U205" s="92"/>
      <c r="V205" s="92"/>
      <c r="W205" s="92"/>
    </row>
    <row r="206" spans="1:23" x14ac:dyDescent="0.25">
      <c r="A206" s="42" t="s">
        <v>3704</v>
      </c>
      <c r="B206" s="6" t="s">
        <v>1746</v>
      </c>
      <c r="C206" s="30" t="s">
        <v>3443</v>
      </c>
      <c r="D206" s="78"/>
      <c r="E206" s="78"/>
      <c r="F206" s="78"/>
      <c r="G206" s="87"/>
      <c r="H206" s="78"/>
      <c r="I206" s="92"/>
      <c r="J206" s="92"/>
      <c r="K206" s="92"/>
      <c r="L206" s="92"/>
      <c r="M206" s="92"/>
      <c r="N206" s="78"/>
      <c r="O206" s="78"/>
      <c r="P206" s="78"/>
      <c r="Q206" s="87"/>
      <c r="R206" s="78"/>
      <c r="S206" s="92"/>
      <c r="T206" s="92"/>
      <c r="U206" s="92"/>
      <c r="V206" s="92"/>
      <c r="W206" s="92"/>
    </row>
    <row r="207" spans="1:23" ht="30" x14ac:dyDescent="0.25">
      <c r="A207" s="42" t="s">
        <v>3705</v>
      </c>
      <c r="B207" s="6" t="s">
        <v>1748</v>
      </c>
      <c r="C207" s="30" t="s">
        <v>3706</v>
      </c>
      <c r="D207" s="78"/>
      <c r="E207" s="78"/>
      <c r="F207" s="78"/>
      <c r="G207" s="87"/>
      <c r="H207" s="78"/>
      <c r="I207" s="92"/>
      <c r="J207" s="92"/>
      <c r="K207" s="92"/>
      <c r="L207" s="92"/>
      <c r="M207" s="92"/>
      <c r="N207" s="78"/>
      <c r="O207" s="78"/>
      <c r="P207" s="78"/>
      <c r="Q207" s="87"/>
      <c r="R207" s="78"/>
      <c r="S207" s="92"/>
      <c r="T207" s="92"/>
      <c r="U207" s="92"/>
      <c r="V207" s="92"/>
      <c r="W207" s="92"/>
    </row>
    <row r="208" spans="1:23" x14ac:dyDescent="0.25">
      <c r="A208" s="42" t="s">
        <v>3707</v>
      </c>
      <c r="B208" s="6" t="s">
        <v>1750</v>
      </c>
      <c r="C208" s="30" t="s">
        <v>3708</v>
      </c>
      <c r="D208" s="78"/>
      <c r="E208" s="78"/>
      <c r="F208" s="78"/>
      <c r="G208" s="87"/>
      <c r="H208" s="78"/>
      <c r="I208" s="92"/>
      <c r="J208" s="92"/>
      <c r="K208" s="92"/>
      <c r="L208" s="92"/>
      <c r="M208" s="92"/>
      <c r="N208" s="78"/>
      <c r="O208" s="78"/>
      <c r="P208" s="78"/>
      <c r="Q208" s="87"/>
      <c r="R208" s="78"/>
      <c r="S208" s="92"/>
      <c r="T208" s="92"/>
      <c r="U208" s="92"/>
      <c r="V208" s="92"/>
      <c r="W208" s="92"/>
    </row>
    <row r="209" spans="1:23" ht="30" x14ac:dyDescent="0.25">
      <c r="A209" s="42" t="s">
        <v>3709</v>
      </c>
      <c r="B209" s="6" t="s">
        <v>1753</v>
      </c>
      <c r="C209" s="30" t="s">
        <v>3710</v>
      </c>
      <c r="D209" s="78"/>
      <c r="E209" s="78"/>
      <c r="F209" s="78"/>
      <c r="G209" s="87"/>
      <c r="H209" s="78"/>
      <c r="I209" s="92"/>
      <c r="J209" s="92"/>
      <c r="K209" s="92"/>
      <c r="L209" s="92"/>
      <c r="M209" s="92"/>
      <c r="N209" s="78"/>
      <c r="O209" s="78"/>
      <c r="P209" s="78"/>
      <c r="Q209" s="87"/>
      <c r="R209" s="78"/>
      <c r="S209" s="92"/>
      <c r="T209" s="92"/>
      <c r="U209" s="92"/>
      <c r="V209" s="92"/>
      <c r="W209" s="92"/>
    </row>
    <row r="210" spans="1:23" s="51" customFormat="1" ht="75" x14ac:dyDescent="0.25">
      <c r="A210" s="49" t="s">
        <v>3711</v>
      </c>
      <c r="B210" s="50" t="s">
        <v>1756</v>
      </c>
      <c r="C210" s="47" t="s">
        <v>3712</v>
      </c>
      <c r="D210" s="93"/>
      <c r="E210" s="93"/>
      <c r="F210" s="93"/>
      <c r="G210" s="93"/>
      <c r="H210" s="93"/>
      <c r="I210" s="94"/>
      <c r="J210" s="94"/>
      <c r="K210" s="94"/>
      <c r="L210" s="94"/>
      <c r="M210" s="94"/>
      <c r="N210" s="93"/>
      <c r="O210" s="93"/>
      <c r="P210" s="93"/>
      <c r="Q210" s="93"/>
      <c r="R210" s="93"/>
      <c r="S210" s="94"/>
      <c r="T210" s="94"/>
      <c r="U210" s="92"/>
      <c r="V210" s="92"/>
      <c r="W210" s="92"/>
    </row>
    <row r="211" spans="1:23" x14ac:dyDescent="0.25">
      <c r="A211" s="42" t="s">
        <v>3713</v>
      </c>
      <c r="B211" s="6" t="s">
        <v>1758</v>
      </c>
      <c r="C211" s="30" t="s">
        <v>3429</v>
      </c>
      <c r="D211" s="78"/>
      <c r="E211" s="78"/>
      <c r="F211" s="78"/>
      <c r="G211" s="87"/>
      <c r="H211" s="78"/>
      <c r="I211" s="92"/>
      <c r="J211" s="92"/>
      <c r="K211" s="92"/>
      <c r="L211" s="92"/>
      <c r="M211" s="92"/>
      <c r="N211" s="78"/>
      <c r="O211" s="78"/>
      <c r="P211" s="78"/>
      <c r="Q211" s="87"/>
      <c r="R211" s="78"/>
      <c r="S211" s="92"/>
      <c r="T211" s="92"/>
      <c r="U211" s="92"/>
      <c r="V211" s="92"/>
      <c r="W211" s="92"/>
    </row>
    <row r="212" spans="1:23" x14ac:dyDescent="0.25">
      <c r="A212" s="42" t="s">
        <v>3714</v>
      </c>
      <c r="B212" s="6" t="s">
        <v>1760</v>
      </c>
      <c r="C212" s="30" t="s">
        <v>3431</v>
      </c>
      <c r="D212" s="78"/>
      <c r="E212" s="78"/>
      <c r="F212" s="78"/>
      <c r="G212" s="87"/>
      <c r="H212" s="78"/>
      <c r="I212" s="92"/>
      <c r="J212" s="92"/>
      <c r="K212" s="92"/>
      <c r="L212" s="92"/>
      <c r="M212" s="92"/>
      <c r="N212" s="78"/>
      <c r="O212" s="78"/>
      <c r="P212" s="78"/>
      <c r="Q212" s="87"/>
      <c r="R212" s="78"/>
      <c r="S212" s="92"/>
      <c r="T212" s="92"/>
      <c r="U212" s="92"/>
      <c r="V212" s="92"/>
      <c r="W212" s="92"/>
    </row>
    <row r="213" spans="1:23" x14ac:dyDescent="0.25">
      <c r="A213" s="42" t="s">
        <v>3715</v>
      </c>
      <c r="B213" s="6" t="s">
        <v>1762</v>
      </c>
      <c r="C213" s="30" t="s">
        <v>3433</v>
      </c>
      <c r="D213" s="78"/>
      <c r="E213" s="78"/>
      <c r="F213" s="78"/>
      <c r="G213" s="87"/>
      <c r="H213" s="78"/>
      <c r="I213" s="92"/>
      <c r="J213" s="92"/>
      <c r="K213" s="92"/>
      <c r="L213" s="92"/>
      <c r="M213" s="92"/>
      <c r="N213" s="78"/>
      <c r="O213" s="78"/>
      <c r="P213" s="78"/>
      <c r="Q213" s="87"/>
      <c r="R213" s="78"/>
      <c r="S213" s="92"/>
      <c r="T213" s="92"/>
      <c r="U213" s="92"/>
      <c r="V213" s="92"/>
      <c r="W213" s="92"/>
    </row>
    <row r="214" spans="1:23" x14ac:dyDescent="0.25">
      <c r="A214" s="42" t="s">
        <v>3716</v>
      </c>
      <c r="B214" s="6" t="s">
        <v>1764</v>
      </c>
      <c r="C214" s="30" t="s">
        <v>3435</v>
      </c>
      <c r="D214" s="78"/>
      <c r="E214" s="78"/>
      <c r="F214" s="78"/>
      <c r="G214" s="87"/>
      <c r="H214" s="78"/>
      <c r="I214" s="92"/>
      <c r="J214" s="92"/>
      <c r="K214" s="92"/>
      <c r="L214" s="92"/>
      <c r="M214" s="92"/>
      <c r="N214" s="78"/>
      <c r="O214" s="78"/>
      <c r="P214" s="78"/>
      <c r="Q214" s="87"/>
      <c r="R214" s="78"/>
      <c r="S214" s="92"/>
      <c r="T214" s="92"/>
      <c r="U214" s="92"/>
      <c r="V214" s="92"/>
      <c r="W214" s="92"/>
    </row>
    <row r="215" spans="1:23" x14ac:dyDescent="0.25">
      <c r="A215" s="42" t="s">
        <v>3717</v>
      </c>
      <c r="B215" s="6" t="s">
        <v>1767</v>
      </c>
      <c r="C215" s="30" t="s">
        <v>3437</v>
      </c>
      <c r="D215" s="78"/>
      <c r="E215" s="78"/>
      <c r="F215" s="78"/>
      <c r="G215" s="87"/>
      <c r="H215" s="78"/>
      <c r="I215" s="92"/>
      <c r="J215" s="92"/>
      <c r="K215" s="92"/>
      <c r="L215" s="92"/>
      <c r="M215" s="92"/>
      <c r="N215" s="78"/>
      <c r="O215" s="78"/>
      <c r="P215" s="78"/>
      <c r="Q215" s="87"/>
      <c r="R215" s="78"/>
      <c r="S215" s="92"/>
      <c r="T215" s="92"/>
      <c r="U215" s="92"/>
      <c r="V215" s="92"/>
      <c r="W215" s="92"/>
    </row>
    <row r="216" spans="1:23" x14ac:dyDescent="0.25">
      <c r="A216" s="42" t="s">
        <v>3718</v>
      </c>
      <c r="B216" s="6" t="s">
        <v>1769</v>
      </c>
      <c r="C216" s="30" t="s">
        <v>3439</v>
      </c>
      <c r="D216" s="78"/>
      <c r="E216" s="78"/>
      <c r="F216" s="78"/>
      <c r="G216" s="87"/>
      <c r="H216" s="78"/>
      <c r="I216" s="92"/>
      <c r="J216" s="92"/>
      <c r="K216" s="92"/>
      <c r="L216" s="92"/>
      <c r="M216" s="92"/>
      <c r="N216" s="78"/>
      <c r="O216" s="78"/>
      <c r="P216" s="78"/>
      <c r="Q216" s="87"/>
      <c r="R216" s="78"/>
      <c r="S216" s="92"/>
      <c r="T216" s="92"/>
      <c r="U216" s="92"/>
      <c r="V216" s="92"/>
      <c r="W216" s="92"/>
    </row>
    <row r="217" spans="1:23" x14ac:dyDescent="0.25">
      <c r="A217" s="42" t="s">
        <v>3719</v>
      </c>
      <c r="B217" s="6" t="s">
        <v>1771</v>
      </c>
      <c r="C217" s="30" t="s">
        <v>3441</v>
      </c>
      <c r="D217" s="78"/>
      <c r="E217" s="78"/>
      <c r="F217" s="78"/>
      <c r="G217" s="87"/>
      <c r="H217" s="78"/>
      <c r="I217" s="92"/>
      <c r="J217" s="92"/>
      <c r="K217" s="92"/>
      <c r="L217" s="92"/>
      <c r="M217" s="92"/>
      <c r="N217" s="78"/>
      <c r="O217" s="78"/>
      <c r="P217" s="78"/>
      <c r="Q217" s="87"/>
      <c r="R217" s="78"/>
      <c r="S217" s="92"/>
      <c r="T217" s="92"/>
      <c r="U217" s="92"/>
      <c r="V217" s="92"/>
      <c r="W217" s="92"/>
    </row>
    <row r="218" spans="1:23" x14ac:dyDescent="0.25">
      <c r="A218" s="42" t="s">
        <v>3720</v>
      </c>
      <c r="B218" s="6" t="s">
        <v>1773</v>
      </c>
      <c r="C218" s="30" t="s">
        <v>3443</v>
      </c>
      <c r="D218" s="78"/>
      <c r="E218" s="78"/>
      <c r="F218" s="78"/>
      <c r="G218" s="87"/>
      <c r="H218" s="78"/>
      <c r="I218" s="92"/>
      <c r="J218" s="92"/>
      <c r="K218" s="92"/>
      <c r="L218" s="92"/>
      <c r="M218" s="92"/>
      <c r="N218" s="78"/>
      <c r="O218" s="78"/>
      <c r="P218" s="78"/>
      <c r="Q218" s="87"/>
      <c r="R218" s="78"/>
      <c r="S218" s="92"/>
      <c r="T218" s="92"/>
      <c r="U218" s="92"/>
      <c r="V218" s="92"/>
      <c r="W218" s="92"/>
    </row>
    <row r="219" spans="1:23" ht="30" x14ac:dyDescent="0.25">
      <c r="A219" s="42" t="s">
        <v>3721</v>
      </c>
      <c r="B219" s="6" t="s">
        <v>1776</v>
      </c>
      <c r="C219" s="30" t="s">
        <v>3722</v>
      </c>
      <c r="D219" s="78"/>
      <c r="E219" s="78"/>
      <c r="F219" s="78"/>
      <c r="G219" s="87"/>
      <c r="H219" s="78"/>
      <c r="I219" s="92"/>
      <c r="J219" s="92"/>
      <c r="K219" s="92"/>
      <c r="L219" s="92"/>
      <c r="M219" s="92"/>
      <c r="N219" s="78"/>
      <c r="O219" s="78"/>
      <c r="P219" s="78"/>
      <c r="Q219" s="87"/>
      <c r="R219" s="78"/>
      <c r="S219" s="92"/>
      <c r="T219" s="92"/>
      <c r="U219" s="92"/>
      <c r="V219" s="92"/>
      <c r="W219" s="92"/>
    </row>
    <row r="220" spans="1:23" s="51" customFormat="1" ht="60" x14ac:dyDescent="0.25">
      <c r="A220" s="49" t="s">
        <v>3723</v>
      </c>
      <c r="B220" s="50" t="s">
        <v>1778</v>
      </c>
      <c r="C220" s="47" t="s">
        <v>3724</v>
      </c>
      <c r="D220" s="93"/>
      <c r="E220" s="93"/>
      <c r="F220" s="93"/>
      <c r="G220" s="93"/>
      <c r="H220" s="93"/>
      <c r="I220" s="94"/>
      <c r="J220" s="94"/>
      <c r="K220" s="94"/>
      <c r="L220" s="94"/>
      <c r="M220" s="94"/>
      <c r="N220" s="93"/>
      <c r="O220" s="93"/>
      <c r="P220" s="93"/>
      <c r="Q220" s="93"/>
      <c r="R220" s="93"/>
      <c r="S220" s="94"/>
      <c r="T220" s="94"/>
      <c r="U220" s="92"/>
      <c r="V220" s="92"/>
      <c r="W220" s="92"/>
    </row>
    <row r="221" spans="1:23" x14ac:dyDescent="0.25">
      <c r="A221" s="42" t="s">
        <v>3725</v>
      </c>
      <c r="B221" s="6" t="s">
        <v>1780</v>
      </c>
      <c r="C221" s="30" t="s">
        <v>3429</v>
      </c>
      <c r="D221" s="78"/>
      <c r="E221" s="78"/>
      <c r="F221" s="78"/>
      <c r="G221" s="87"/>
      <c r="H221" s="78"/>
      <c r="I221" s="92"/>
      <c r="J221" s="92"/>
      <c r="K221" s="92"/>
      <c r="L221" s="92"/>
      <c r="M221" s="92"/>
      <c r="N221" s="78"/>
      <c r="O221" s="78"/>
      <c r="P221" s="78"/>
      <c r="Q221" s="87"/>
      <c r="R221" s="78"/>
      <c r="S221" s="92"/>
      <c r="T221" s="92"/>
      <c r="U221" s="92"/>
      <c r="V221" s="92"/>
      <c r="W221" s="92"/>
    </row>
    <row r="222" spans="1:23" x14ac:dyDescent="0.25">
      <c r="A222" s="42" t="s">
        <v>3726</v>
      </c>
      <c r="B222" s="6" t="s">
        <v>1782</v>
      </c>
      <c r="C222" s="30" t="s">
        <v>3431</v>
      </c>
      <c r="D222" s="78"/>
      <c r="E222" s="78"/>
      <c r="F222" s="78"/>
      <c r="G222" s="87"/>
      <c r="H222" s="78"/>
      <c r="I222" s="92"/>
      <c r="J222" s="92"/>
      <c r="K222" s="92"/>
      <c r="L222" s="92"/>
      <c r="M222" s="92"/>
      <c r="N222" s="78"/>
      <c r="O222" s="78"/>
      <c r="P222" s="78"/>
      <c r="Q222" s="87"/>
      <c r="R222" s="78"/>
      <c r="S222" s="92"/>
      <c r="T222" s="92"/>
      <c r="U222" s="92"/>
      <c r="V222" s="92"/>
      <c r="W222" s="92"/>
    </row>
    <row r="223" spans="1:23" x14ac:dyDescent="0.25">
      <c r="A223" s="42" t="s">
        <v>3727</v>
      </c>
      <c r="B223" s="6" t="s">
        <v>1784</v>
      </c>
      <c r="C223" s="30" t="s">
        <v>3433</v>
      </c>
      <c r="D223" s="78"/>
      <c r="E223" s="78"/>
      <c r="F223" s="78"/>
      <c r="G223" s="87"/>
      <c r="H223" s="78"/>
      <c r="I223" s="92"/>
      <c r="J223" s="92"/>
      <c r="K223" s="92"/>
      <c r="L223" s="92"/>
      <c r="M223" s="92"/>
      <c r="N223" s="78"/>
      <c r="O223" s="78"/>
      <c r="P223" s="78"/>
      <c r="Q223" s="87"/>
      <c r="R223" s="78"/>
      <c r="S223" s="92"/>
      <c r="T223" s="92"/>
      <c r="U223" s="92"/>
      <c r="V223" s="92"/>
      <c r="W223" s="92"/>
    </row>
    <row r="224" spans="1:23" x14ac:dyDescent="0.25">
      <c r="A224" s="42" t="s">
        <v>3728</v>
      </c>
      <c r="B224" s="6" t="s">
        <v>1786</v>
      </c>
      <c r="C224" s="30" t="s">
        <v>3435</v>
      </c>
      <c r="D224" s="78"/>
      <c r="E224" s="78"/>
      <c r="F224" s="78"/>
      <c r="G224" s="87"/>
      <c r="H224" s="78"/>
      <c r="I224" s="92"/>
      <c r="J224" s="92"/>
      <c r="K224" s="92"/>
      <c r="L224" s="92"/>
      <c r="M224" s="92"/>
      <c r="N224" s="78"/>
      <c r="O224" s="78"/>
      <c r="P224" s="78"/>
      <c r="Q224" s="87"/>
      <c r="R224" s="78"/>
      <c r="S224" s="92"/>
      <c r="T224" s="92"/>
      <c r="U224" s="92"/>
      <c r="V224" s="92"/>
      <c r="W224" s="92"/>
    </row>
    <row r="225" spans="1:23" x14ac:dyDescent="0.25">
      <c r="A225" s="42" t="s">
        <v>3729</v>
      </c>
      <c r="B225" s="6" t="s">
        <v>1788</v>
      </c>
      <c r="C225" s="30" t="s">
        <v>3437</v>
      </c>
      <c r="D225" s="78"/>
      <c r="E225" s="78"/>
      <c r="F225" s="78"/>
      <c r="G225" s="87"/>
      <c r="H225" s="78"/>
      <c r="I225" s="92"/>
      <c r="J225" s="92"/>
      <c r="K225" s="92"/>
      <c r="L225" s="92"/>
      <c r="M225" s="92"/>
      <c r="N225" s="78"/>
      <c r="O225" s="78"/>
      <c r="P225" s="78"/>
      <c r="Q225" s="87"/>
      <c r="R225" s="78"/>
      <c r="S225" s="92"/>
      <c r="T225" s="92"/>
      <c r="U225" s="92"/>
      <c r="V225" s="92"/>
      <c r="W225" s="92"/>
    </row>
    <row r="226" spans="1:23" x14ac:dyDescent="0.25">
      <c r="A226" s="42" t="s">
        <v>3730</v>
      </c>
      <c r="B226" s="6" t="s">
        <v>1790</v>
      </c>
      <c r="C226" s="30" t="s">
        <v>3439</v>
      </c>
      <c r="D226" s="78"/>
      <c r="E226" s="78"/>
      <c r="F226" s="78"/>
      <c r="G226" s="87"/>
      <c r="H226" s="78"/>
      <c r="I226" s="92"/>
      <c r="J226" s="92"/>
      <c r="K226" s="92"/>
      <c r="L226" s="92"/>
      <c r="M226" s="92"/>
      <c r="N226" s="78"/>
      <c r="O226" s="78"/>
      <c r="P226" s="78"/>
      <c r="Q226" s="87"/>
      <c r="R226" s="78"/>
      <c r="S226" s="92"/>
      <c r="T226" s="92"/>
      <c r="U226" s="92"/>
      <c r="V226" s="92"/>
      <c r="W226" s="92"/>
    </row>
    <row r="227" spans="1:23" x14ac:dyDescent="0.25">
      <c r="A227" s="42" t="s">
        <v>3731</v>
      </c>
      <c r="B227" s="6" t="s">
        <v>1793</v>
      </c>
      <c r="C227" s="30" t="s">
        <v>3441</v>
      </c>
      <c r="D227" s="78"/>
      <c r="E227" s="78"/>
      <c r="F227" s="78"/>
      <c r="G227" s="87"/>
      <c r="H227" s="78"/>
      <c r="I227" s="92"/>
      <c r="J227" s="92"/>
      <c r="K227" s="92"/>
      <c r="L227" s="92"/>
      <c r="M227" s="92"/>
      <c r="N227" s="78"/>
      <c r="O227" s="78"/>
      <c r="P227" s="78"/>
      <c r="Q227" s="87"/>
      <c r="R227" s="78"/>
      <c r="S227" s="92"/>
      <c r="T227" s="92"/>
      <c r="U227" s="92"/>
      <c r="V227" s="92"/>
      <c r="W227" s="92"/>
    </row>
    <row r="228" spans="1:23" x14ac:dyDescent="0.25">
      <c r="A228" s="42" t="s">
        <v>3732</v>
      </c>
      <c r="B228" s="6" t="s">
        <v>1796</v>
      </c>
      <c r="C228" s="30" t="s">
        <v>3443</v>
      </c>
      <c r="D228" s="78"/>
      <c r="E228" s="78"/>
      <c r="F228" s="78"/>
      <c r="G228" s="87"/>
      <c r="H228" s="78"/>
      <c r="I228" s="92"/>
      <c r="J228" s="92"/>
      <c r="K228" s="92"/>
      <c r="L228" s="92"/>
      <c r="M228" s="92"/>
      <c r="N228" s="78"/>
      <c r="O228" s="78"/>
      <c r="P228" s="78"/>
      <c r="Q228" s="87"/>
      <c r="R228" s="78"/>
      <c r="S228" s="92"/>
      <c r="T228" s="92"/>
      <c r="U228" s="92"/>
      <c r="V228" s="92"/>
      <c r="W228" s="92"/>
    </row>
    <row r="229" spans="1:23" s="51" customFormat="1" ht="60" x14ac:dyDescent="0.25">
      <c r="A229" s="49" t="s">
        <v>3733</v>
      </c>
      <c r="B229" s="50" t="s">
        <v>1798</v>
      </c>
      <c r="C229" s="47" t="s">
        <v>3734</v>
      </c>
      <c r="D229" s="93"/>
      <c r="E229" s="93"/>
      <c r="F229" s="93"/>
      <c r="G229" s="93"/>
      <c r="H229" s="93"/>
      <c r="I229" s="94"/>
      <c r="J229" s="94"/>
      <c r="K229" s="94"/>
      <c r="L229" s="94"/>
      <c r="M229" s="94"/>
      <c r="N229" s="93"/>
      <c r="O229" s="93"/>
      <c r="P229" s="93"/>
      <c r="Q229" s="93"/>
      <c r="R229" s="93"/>
      <c r="S229" s="94"/>
      <c r="T229" s="94"/>
      <c r="U229" s="92"/>
      <c r="V229" s="92"/>
      <c r="W229" s="92"/>
    </row>
    <row r="230" spans="1:23" x14ac:dyDescent="0.25">
      <c r="A230" s="42" t="s">
        <v>3735</v>
      </c>
      <c r="B230" s="6" t="s">
        <v>1800</v>
      </c>
      <c r="C230" s="30" t="s">
        <v>3429</v>
      </c>
      <c r="D230" s="78"/>
      <c r="E230" s="78"/>
      <c r="F230" s="78"/>
      <c r="G230" s="87"/>
      <c r="H230" s="78"/>
      <c r="I230" s="92"/>
      <c r="J230" s="92"/>
      <c r="K230" s="92"/>
      <c r="L230" s="92"/>
      <c r="M230" s="92"/>
      <c r="N230" s="78"/>
      <c r="O230" s="78"/>
      <c r="P230" s="78"/>
      <c r="Q230" s="87"/>
      <c r="R230" s="78"/>
      <c r="S230" s="92"/>
      <c r="T230" s="92"/>
      <c r="U230" s="92"/>
      <c r="V230" s="92"/>
      <c r="W230" s="92"/>
    </row>
    <row r="231" spans="1:23" x14ac:dyDescent="0.25">
      <c r="A231" s="42" t="s">
        <v>3736</v>
      </c>
      <c r="B231" s="6" t="s">
        <v>1803</v>
      </c>
      <c r="C231" s="30" t="s">
        <v>3431</v>
      </c>
      <c r="D231" s="78"/>
      <c r="E231" s="78"/>
      <c r="F231" s="78"/>
      <c r="G231" s="87"/>
      <c r="H231" s="78"/>
      <c r="I231" s="92"/>
      <c r="J231" s="92"/>
      <c r="K231" s="92"/>
      <c r="L231" s="92"/>
      <c r="M231" s="92"/>
      <c r="N231" s="78"/>
      <c r="O231" s="78"/>
      <c r="P231" s="78"/>
      <c r="Q231" s="87"/>
      <c r="R231" s="78"/>
      <c r="S231" s="92"/>
      <c r="T231" s="92"/>
      <c r="U231" s="92"/>
      <c r="V231" s="92"/>
      <c r="W231" s="92"/>
    </row>
    <row r="232" spans="1:23" x14ac:dyDescent="0.25">
      <c r="A232" s="42" t="s">
        <v>3737</v>
      </c>
      <c r="B232" s="6" t="s">
        <v>1805</v>
      </c>
      <c r="C232" s="30" t="s">
        <v>3433</v>
      </c>
      <c r="D232" s="78"/>
      <c r="E232" s="78"/>
      <c r="F232" s="78"/>
      <c r="G232" s="87"/>
      <c r="H232" s="78"/>
      <c r="I232" s="92"/>
      <c r="J232" s="92"/>
      <c r="K232" s="92"/>
      <c r="L232" s="92"/>
      <c r="M232" s="92"/>
      <c r="N232" s="78"/>
      <c r="O232" s="78"/>
      <c r="P232" s="78"/>
      <c r="Q232" s="87"/>
      <c r="R232" s="78"/>
      <c r="S232" s="92"/>
      <c r="T232" s="92"/>
      <c r="U232" s="92"/>
      <c r="V232" s="92"/>
      <c r="W232" s="92"/>
    </row>
    <row r="233" spans="1:23" x14ac:dyDescent="0.25">
      <c r="A233" s="42" t="s">
        <v>3738</v>
      </c>
      <c r="B233" s="6" t="s">
        <v>623</v>
      </c>
      <c r="C233" s="30" t="s">
        <v>3435</v>
      </c>
      <c r="D233" s="78"/>
      <c r="E233" s="78"/>
      <c r="F233" s="78"/>
      <c r="G233" s="87"/>
      <c r="H233" s="78"/>
      <c r="I233" s="92"/>
      <c r="J233" s="92"/>
      <c r="K233" s="92"/>
      <c r="L233" s="92"/>
      <c r="M233" s="92"/>
      <c r="N233" s="78"/>
      <c r="O233" s="78"/>
      <c r="P233" s="78"/>
      <c r="Q233" s="87"/>
      <c r="R233" s="78"/>
      <c r="S233" s="92"/>
      <c r="T233" s="92"/>
      <c r="U233" s="92"/>
      <c r="V233" s="92"/>
      <c r="W233" s="92"/>
    </row>
    <row r="234" spans="1:23" x14ac:dyDescent="0.25">
      <c r="A234" s="42" t="s">
        <v>3739</v>
      </c>
      <c r="B234" s="6" t="s">
        <v>626</v>
      </c>
      <c r="C234" s="30" t="s">
        <v>3437</v>
      </c>
      <c r="D234" s="78"/>
      <c r="E234" s="78"/>
      <c r="F234" s="78"/>
      <c r="G234" s="87"/>
      <c r="H234" s="78"/>
      <c r="I234" s="92"/>
      <c r="J234" s="92"/>
      <c r="K234" s="92"/>
      <c r="L234" s="92"/>
      <c r="M234" s="92"/>
      <c r="N234" s="78"/>
      <c r="O234" s="78"/>
      <c r="P234" s="78"/>
      <c r="Q234" s="87"/>
      <c r="R234" s="78"/>
      <c r="S234" s="92"/>
      <c r="T234" s="92"/>
      <c r="U234" s="92"/>
      <c r="V234" s="92"/>
      <c r="W234" s="92"/>
    </row>
    <row r="235" spans="1:23" x14ac:dyDescent="0.25">
      <c r="A235" s="42" t="s">
        <v>3740</v>
      </c>
      <c r="B235" s="6" t="s">
        <v>629</v>
      </c>
      <c r="C235" s="30" t="s">
        <v>3439</v>
      </c>
      <c r="D235" s="78"/>
      <c r="E235" s="78"/>
      <c r="F235" s="78"/>
      <c r="G235" s="87"/>
      <c r="H235" s="78"/>
      <c r="I235" s="92"/>
      <c r="J235" s="92"/>
      <c r="K235" s="92"/>
      <c r="L235" s="92"/>
      <c r="M235" s="92"/>
      <c r="N235" s="78"/>
      <c r="O235" s="78"/>
      <c r="P235" s="78"/>
      <c r="Q235" s="87"/>
      <c r="R235" s="78"/>
      <c r="S235" s="92"/>
      <c r="T235" s="92"/>
      <c r="U235" s="92"/>
      <c r="V235" s="92"/>
      <c r="W235" s="92"/>
    </row>
    <row r="236" spans="1:23" x14ac:dyDescent="0.25">
      <c r="A236" s="42" t="s">
        <v>3741</v>
      </c>
      <c r="B236" s="6" t="s">
        <v>632</v>
      </c>
      <c r="C236" s="30" t="s">
        <v>3441</v>
      </c>
      <c r="D236" s="78"/>
      <c r="E236" s="78"/>
      <c r="F236" s="78"/>
      <c r="G236" s="87"/>
      <c r="H236" s="78"/>
      <c r="I236" s="92"/>
      <c r="J236" s="92"/>
      <c r="K236" s="92"/>
      <c r="L236" s="92"/>
      <c r="M236" s="92"/>
      <c r="N236" s="78"/>
      <c r="O236" s="78"/>
      <c r="P236" s="78"/>
      <c r="Q236" s="87"/>
      <c r="R236" s="78"/>
      <c r="S236" s="92"/>
      <c r="T236" s="92"/>
      <c r="U236" s="92"/>
      <c r="V236" s="92"/>
      <c r="W236" s="92"/>
    </row>
    <row r="237" spans="1:23" x14ac:dyDescent="0.25">
      <c r="A237" s="42" t="s">
        <v>3742</v>
      </c>
      <c r="B237" s="6" t="s">
        <v>635</v>
      </c>
      <c r="C237" s="30" t="s">
        <v>3443</v>
      </c>
      <c r="D237" s="78"/>
      <c r="E237" s="78"/>
      <c r="F237" s="78"/>
      <c r="G237" s="87"/>
      <c r="H237" s="78"/>
      <c r="I237" s="92"/>
      <c r="J237" s="92"/>
      <c r="K237" s="92"/>
      <c r="L237" s="92"/>
      <c r="M237" s="92"/>
      <c r="N237" s="78"/>
      <c r="O237" s="78"/>
      <c r="P237" s="78"/>
      <c r="Q237" s="87"/>
      <c r="R237" s="78"/>
      <c r="S237" s="92"/>
      <c r="T237" s="92"/>
      <c r="U237" s="92"/>
      <c r="V237" s="92"/>
      <c r="W237" s="92"/>
    </row>
    <row r="238" spans="1:23" s="51" customFormat="1" ht="30" x14ac:dyDescent="0.25">
      <c r="A238" s="49" t="s">
        <v>3743</v>
      </c>
      <c r="B238" s="50" t="s">
        <v>638</v>
      </c>
      <c r="C238" s="47" t="s">
        <v>3744</v>
      </c>
      <c r="D238" s="93"/>
      <c r="E238" s="93"/>
      <c r="F238" s="93"/>
      <c r="G238" s="93"/>
      <c r="H238" s="93"/>
      <c r="I238" s="94"/>
      <c r="J238" s="94"/>
      <c r="K238" s="94"/>
      <c r="L238" s="94"/>
      <c r="M238" s="94"/>
      <c r="N238" s="93"/>
      <c r="O238" s="93"/>
      <c r="P238" s="93"/>
      <c r="Q238" s="93"/>
      <c r="R238" s="93"/>
      <c r="S238" s="94"/>
      <c r="T238" s="94"/>
      <c r="U238" s="92"/>
      <c r="V238" s="92"/>
      <c r="W238" s="92"/>
    </row>
    <row r="239" spans="1:23" x14ac:dyDescent="0.25">
      <c r="A239" s="42" t="s">
        <v>3745</v>
      </c>
      <c r="B239" s="6" t="s">
        <v>641</v>
      </c>
      <c r="C239" s="30" t="s">
        <v>3429</v>
      </c>
      <c r="D239" s="78"/>
      <c r="E239" s="78"/>
      <c r="F239" s="78"/>
      <c r="G239" s="87"/>
      <c r="H239" s="78"/>
      <c r="I239" s="92"/>
      <c r="J239" s="92"/>
      <c r="K239" s="92"/>
      <c r="L239" s="92"/>
      <c r="M239" s="92"/>
      <c r="N239" s="78"/>
      <c r="O239" s="78"/>
      <c r="P239" s="78"/>
      <c r="Q239" s="87"/>
      <c r="R239" s="78"/>
      <c r="S239" s="92"/>
      <c r="T239" s="92"/>
      <c r="U239" s="92"/>
      <c r="V239" s="92"/>
      <c r="W239" s="92"/>
    </row>
    <row r="240" spans="1:23" x14ac:dyDescent="0.25">
      <c r="A240" s="42" t="s">
        <v>3746</v>
      </c>
      <c r="B240" s="6" t="s">
        <v>644</v>
      </c>
      <c r="C240" s="30" t="s">
        <v>3431</v>
      </c>
      <c r="D240" s="78"/>
      <c r="E240" s="78"/>
      <c r="F240" s="78"/>
      <c r="G240" s="87"/>
      <c r="H240" s="78"/>
      <c r="I240" s="92"/>
      <c r="J240" s="92"/>
      <c r="K240" s="92"/>
      <c r="L240" s="92"/>
      <c r="M240" s="92"/>
      <c r="N240" s="78"/>
      <c r="O240" s="78"/>
      <c r="P240" s="78"/>
      <c r="Q240" s="87"/>
      <c r="R240" s="78"/>
      <c r="S240" s="92"/>
      <c r="T240" s="92"/>
      <c r="U240" s="92"/>
      <c r="V240" s="92"/>
      <c r="W240" s="92"/>
    </row>
    <row r="241" spans="1:23" x14ac:dyDescent="0.25">
      <c r="A241" s="42" t="s">
        <v>3747</v>
      </c>
      <c r="B241" s="6" t="s">
        <v>647</v>
      </c>
      <c r="C241" s="30" t="s">
        <v>3433</v>
      </c>
      <c r="D241" s="78"/>
      <c r="E241" s="78"/>
      <c r="F241" s="78"/>
      <c r="G241" s="87"/>
      <c r="H241" s="78"/>
      <c r="I241" s="92"/>
      <c r="J241" s="92"/>
      <c r="K241" s="92"/>
      <c r="L241" s="92"/>
      <c r="M241" s="92"/>
      <c r="N241" s="78"/>
      <c r="O241" s="78"/>
      <c r="P241" s="78"/>
      <c r="Q241" s="87"/>
      <c r="R241" s="78"/>
      <c r="S241" s="92"/>
      <c r="T241" s="92"/>
      <c r="U241" s="92"/>
      <c r="V241" s="92"/>
      <c r="W241" s="92"/>
    </row>
    <row r="242" spans="1:23" x14ac:dyDescent="0.25">
      <c r="A242" s="42" t="s">
        <v>3748</v>
      </c>
      <c r="B242" s="6" t="s">
        <v>650</v>
      </c>
      <c r="C242" s="30" t="s">
        <v>3435</v>
      </c>
      <c r="D242" s="78"/>
      <c r="E242" s="78"/>
      <c r="F242" s="78"/>
      <c r="G242" s="87"/>
      <c r="H242" s="78"/>
      <c r="I242" s="92"/>
      <c r="J242" s="92"/>
      <c r="K242" s="92"/>
      <c r="L242" s="92"/>
      <c r="M242" s="92"/>
      <c r="N242" s="78"/>
      <c r="O242" s="78"/>
      <c r="P242" s="78"/>
      <c r="Q242" s="87"/>
      <c r="R242" s="78"/>
      <c r="S242" s="92"/>
      <c r="T242" s="92"/>
      <c r="U242" s="92"/>
      <c r="V242" s="92"/>
      <c r="W242" s="92"/>
    </row>
    <row r="243" spans="1:23" x14ac:dyDescent="0.25">
      <c r="A243" s="42" t="s">
        <v>3749</v>
      </c>
      <c r="B243" s="6" t="s">
        <v>653</v>
      </c>
      <c r="C243" s="30" t="s">
        <v>3437</v>
      </c>
      <c r="D243" s="78"/>
      <c r="E243" s="78"/>
      <c r="F243" s="78"/>
      <c r="G243" s="87"/>
      <c r="H243" s="78"/>
      <c r="I243" s="92"/>
      <c r="J243" s="92"/>
      <c r="K243" s="92"/>
      <c r="L243" s="92"/>
      <c r="M243" s="92"/>
      <c r="N243" s="78"/>
      <c r="O243" s="78"/>
      <c r="P243" s="78"/>
      <c r="Q243" s="87"/>
      <c r="R243" s="78"/>
      <c r="S243" s="92"/>
      <c r="T243" s="92"/>
      <c r="U243" s="92"/>
      <c r="V243" s="92"/>
      <c r="W243" s="92"/>
    </row>
    <row r="244" spans="1:23" x14ac:dyDescent="0.25">
      <c r="A244" s="42" t="s">
        <v>3750</v>
      </c>
      <c r="B244" s="6" t="s">
        <v>656</v>
      </c>
      <c r="C244" s="30" t="s">
        <v>3439</v>
      </c>
      <c r="D244" s="78"/>
      <c r="E244" s="78"/>
      <c r="F244" s="78"/>
      <c r="G244" s="87"/>
      <c r="H244" s="78"/>
      <c r="I244" s="92"/>
      <c r="J244" s="92"/>
      <c r="K244" s="92"/>
      <c r="L244" s="92"/>
      <c r="M244" s="92"/>
      <c r="N244" s="78"/>
      <c r="O244" s="78"/>
      <c r="P244" s="78"/>
      <c r="Q244" s="87"/>
      <c r="R244" s="78"/>
      <c r="S244" s="92"/>
      <c r="T244" s="92"/>
      <c r="U244" s="92"/>
      <c r="V244" s="92"/>
      <c r="W244" s="92"/>
    </row>
    <row r="245" spans="1:23" x14ac:dyDescent="0.25">
      <c r="A245" s="42" t="s">
        <v>3751</v>
      </c>
      <c r="B245" s="6" t="s">
        <v>659</v>
      </c>
      <c r="C245" s="30" t="s">
        <v>3441</v>
      </c>
      <c r="D245" s="78"/>
      <c r="E245" s="78"/>
      <c r="F245" s="78"/>
      <c r="G245" s="87"/>
      <c r="H245" s="78"/>
      <c r="I245" s="92"/>
      <c r="J245" s="92"/>
      <c r="K245" s="92"/>
      <c r="L245" s="92"/>
      <c r="M245" s="92"/>
      <c r="N245" s="78"/>
      <c r="O245" s="78"/>
      <c r="P245" s="78"/>
      <c r="Q245" s="87"/>
      <c r="R245" s="78"/>
      <c r="S245" s="92"/>
      <c r="T245" s="92"/>
      <c r="U245" s="92"/>
      <c r="V245" s="92"/>
      <c r="W245" s="92"/>
    </row>
    <row r="246" spans="1:23" x14ac:dyDescent="0.25">
      <c r="A246" s="42" t="s">
        <v>3752</v>
      </c>
      <c r="B246" s="6" t="s">
        <v>662</v>
      </c>
      <c r="C246" s="30" t="s">
        <v>3443</v>
      </c>
      <c r="D246" s="78"/>
      <c r="E246" s="78"/>
      <c r="F246" s="78"/>
      <c r="G246" s="87"/>
      <c r="H246" s="78"/>
      <c r="I246" s="92"/>
      <c r="J246" s="92"/>
      <c r="K246" s="92"/>
      <c r="L246" s="92"/>
      <c r="M246" s="92"/>
      <c r="N246" s="78"/>
      <c r="O246" s="78"/>
      <c r="P246" s="78"/>
      <c r="Q246" s="87"/>
      <c r="R246" s="78"/>
      <c r="S246" s="92"/>
      <c r="T246" s="92"/>
      <c r="U246" s="92"/>
      <c r="V246" s="92"/>
      <c r="W246" s="92"/>
    </row>
    <row r="247" spans="1:23" x14ac:dyDescent="0.25">
      <c r="A247" s="42" t="s">
        <v>3753</v>
      </c>
      <c r="B247" s="6" t="s">
        <v>665</v>
      </c>
      <c r="C247" s="30" t="s">
        <v>3754</v>
      </c>
      <c r="D247" s="78"/>
      <c r="E247" s="78"/>
      <c r="F247" s="78"/>
      <c r="G247" s="87"/>
      <c r="H247" s="78"/>
      <c r="I247" s="92"/>
      <c r="J247" s="92"/>
      <c r="K247" s="92"/>
      <c r="L247" s="92"/>
      <c r="M247" s="92"/>
      <c r="N247" s="78"/>
      <c r="O247" s="78"/>
      <c r="P247" s="78"/>
      <c r="Q247" s="87"/>
      <c r="R247" s="78"/>
      <c r="S247" s="92"/>
      <c r="T247" s="92"/>
      <c r="U247" s="92"/>
      <c r="V247" s="92"/>
      <c r="W247" s="92"/>
    </row>
    <row r="248" spans="1:23" s="51" customFormat="1" ht="30" x14ac:dyDescent="0.25">
      <c r="A248" s="49" t="s">
        <v>3755</v>
      </c>
      <c r="B248" s="50" t="s">
        <v>668</v>
      </c>
      <c r="C248" s="47" t="s">
        <v>3756</v>
      </c>
      <c r="D248" s="93"/>
      <c r="E248" s="93"/>
      <c r="F248" s="93"/>
      <c r="G248" s="93"/>
      <c r="H248" s="93"/>
      <c r="I248" s="94"/>
      <c r="J248" s="94"/>
      <c r="K248" s="94"/>
      <c r="L248" s="94"/>
      <c r="M248" s="94"/>
      <c r="N248" s="93"/>
      <c r="O248" s="93"/>
      <c r="P248" s="93"/>
      <c r="Q248" s="93"/>
      <c r="R248" s="93"/>
      <c r="S248" s="94"/>
      <c r="T248" s="94"/>
      <c r="U248" s="92"/>
      <c r="V248" s="92"/>
      <c r="W248" s="92"/>
    </row>
    <row r="249" spans="1:23" x14ac:dyDescent="0.25">
      <c r="A249" s="42" t="s">
        <v>3757</v>
      </c>
      <c r="B249" s="6" t="s">
        <v>1903</v>
      </c>
      <c r="C249" s="30" t="s">
        <v>3429</v>
      </c>
      <c r="D249" s="78"/>
      <c r="E249" s="78"/>
      <c r="F249" s="78"/>
      <c r="G249" s="87"/>
      <c r="H249" s="78"/>
      <c r="I249" s="92"/>
      <c r="J249" s="92"/>
      <c r="K249" s="92"/>
      <c r="L249" s="92"/>
      <c r="M249" s="92"/>
      <c r="N249" s="78"/>
      <c r="O249" s="78"/>
      <c r="P249" s="78"/>
      <c r="Q249" s="87"/>
      <c r="R249" s="78"/>
      <c r="S249" s="92"/>
      <c r="T249" s="92"/>
      <c r="U249" s="92"/>
      <c r="V249" s="92"/>
      <c r="W249" s="92"/>
    </row>
    <row r="250" spans="1:23" x14ac:dyDescent="0.25">
      <c r="A250" s="42" t="s">
        <v>3758</v>
      </c>
      <c r="B250" s="6" t="s">
        <v>1905</v>
      </c>
      <c r="C250" s="30" t="s">
        <v>3431</v>
      </c>
      <c r="D250" s="78"/>
      <c r="E250" s="78"/>
      <c r="F250" s="78"/>
      <c r="G250" s="87"/>
      <c r="H250" s="78"/>
      <c r="I250" s="92"/>
      <c r="J250" s="92"/>
      <c r="K250" s="92"/>
      <c r="L250" s="92"/>
      <c r="M250" s="92"/>
      <c r="N250" s="78"/>
      <c r="O250" s="78"/>
      <c r="P250" s="78"/>
      <c r="Q250" s="87"/>
      <c r="R250" s="78"/>
      <c r="S250" s="92"/>
      <c r="T250" s="92"/>
      <c r="U250" s="92"/>
      <c r="V250" s="92"/>
      <c r="W250" s="92"/>
    </row>
    <row r="251" spans="1:23" x14ac:dyDescent="0.25">
      <c r="A251" s="42" t="s">
        <v>3759</v>
      </c>
      <c r="B251" s="6" t="s">
        <v>1956</v>
      </c>
      <c r="C251" s="30" t="s">
        <v>3433</v>
      </c>
      <c r="D251" s="78"/>
      <c r="E251" s="78"/>
      <c r="F251" s="78"/>
      <c r="G251" s="87"/>
      <c r="H251" s="78"/>
      <c r="I251" s="92"/>
      <c r="J251" s="92"/>
      <c r="K251" s="92"/>
      <c r="L251" s="92"/>
      <c r="M251" s="92"/>
      <c r="N251" s="78"/>
      <c r="O251" s="78"/>
      <c r="P251" s="78"/>
      <c r="Q251" s="87"/>
      <c r="R251" s="78"/>
      <c r="S251" s="92"/>
      <c r="T251" s="92"/>
      <c r="U251" s="92"/>
      <c r="V251" s="92"/>
      <c r="W251" s="92"/>
    </row>
    <row r="252" spans="1:23" x14ac:dyDescent="0.25">
      <c r="A252" s="42" t="s">
        <v>3760</v>
      </c>
      <c r="B252" s="6" t="s">
        <v>1959</v>
      </c>
      <c r="C252" s="30" t="s">
        <v>3435</v>
      </c>
      <c r="D252" s="78"/>
      <c r="E252" s="78"/>
      <c r="F252" s="78"/>
      <c r="G252" s="87"/>
      <c r="H252" s="78"/>
      <c r="I252" s="92"/>
      <c r="J252" s="92"/>
      <c r="K252" s="92"/>
      <c r="L252" s="92"/>
      <c r="M252" s="92"/>
      <c r="N252" s="78"/>
      <c r="O252" s="78"/>
      <c r="P252" s="78"/>
      <c r="Q252" s="87"/>
      <c r="R252" s="78"/>
      <c r="S252" s="92"/>
      <c r="T252" s="92"/>
      <c r="U252" s="92"/>
      <c r="V252" s="92"/>
      <c r="W252" s="92"/>
    </row>
    <row r="253" spans="1:23" x14ac:dyDescent="0.25">
      <c r="A253" s="42" t="s">
        <v>3761</v>
      </c>
      <c r="B253" s="6" t="s">
        <v>1962</v>
      </c>
      <c r="C253" s="30" t="s">
        <v>3437</v>
      </c>
      <c r="D253" s="78"/>
      <c r="E253" s="78"/>
      <c r="F253" s="78"/>
      <c r="G253" s="87"/>
      <c r="H253" s="78"/>
      <c r="I253" s="92"/>
      <c r="J253" s="92"/>
      <c r="K253" s="92"/>
      <c r="L253" s="92"/>
      <c r="M253" s="92"/>
      <c r="N253" s="78"/>
      <c r="O253" s="78"/>
      <c r="P253" s="78"/>
      <c r="Q253" s="87"/>
      <c r="R253" s="78"/>
      <c r="S253" s="92"/>
      <c r="T253" s="92"/>
      <c r="U253" s="92"/>
      <c r="V253" s="92"/>
      <c r="W253" s="92"/>
    </row>
    <row r="254" spans="1:23" x14ac:dyDescent="0.25">
      <c r="A254" s="42" t="s">
        <v>3762</v>
      </c>
      <c r="B254" s="6" t="s">
        <v>1965</v>
      </c>
      <c r="C254" s="30" t="s">
        <v>3439</v>
      </c>
      <c r="D254" s="78"/>
      <c r="E254" s="78"/>
      <c r="F254" s="78"/>
      <c r="G254" s="87"/>
      <c r="H254" s="78"/>
      <c r="I254" s="92"/>
      <c r="J254" s="92"/>
      <c r="K254" s="92"/>
      <c r="L254" s="92"/>
      <c r="M254" s="92"/>
      <c r="N254" s="78"/>
      <c r="O254" s="78"/>
      <c r="P254" s="78"/>
      <c r="Q254" s="87"/>
      <c r="R254" s="78"/>
      <c r="S254" s="92"/>
      <c r="T254" s="92"/>
      <c r="U254" s="92"/>
      <c r="V254" s="92"/>
      <c r="W254" s="92"/>
    </row>
    <row r="255" spans="1:23" x14ac:dyDescent="0.25">
      <c r="A255" s="42" t="s">
        <v>3763</v>
      </c>
      <c r="B255" s="6" t="s">
        <v>1968</v>
      </c>
      <c r="C255" s="30" t="s">
        <v>3441</v>
      </c>
      <c r="D255" s="78"/>
      <c r="E255" s="78"/>
      <c r="F255" s="78"/>
      <c r="G255" s="87"/>
      <c r="H255" s="78"/>
      <c r="I255" s="92"/>
      <c r="J255" s="92"/>
      <c r="K255" s="92"/>
      <c r="L255" s="92"/>
      <c r="M255" s="92"/>
      <c r="N255" s="78"/>
      <c r="O255" s="78"/>
      <c r="P255" s="78"/>
      <c r="Q255" s="87"/>
      <c r="R255" s="78"/>
      <c r="S255" s="92"/>
      <c r="T255" s="92"/>
      <c r="U255" s="92"/>
      <c r="V255" s="92"/>
      <c r="W255" s="92"/>
    </row>
    <row r="256" spans="1:23" x14ac:dyDescent="0.25">
      <c r="A256" s="42" t="s">
        <v>3764</v>
      </c>
      <c r="B256" s="6" t="s">
        <v>1971</v>
      </c>
      <c r="C256" s="30" t="s">
        <v>3443</v>
      </c>
      <c r="D256" s="78"/>
      <c r="E256" s="78"/>
      <c r="F256" s="78"/>
      <c r="G256" s="87"/>
      <c r="H256" s="78"/>
      <c r="I256" s="92"/>
      <c r="J256" s="92"/>
      <c r="K256" s="92"/>
      <c r="L256" s="92"/>
      <c r="M256" s="92"/>
      <c r="N256" s="78"/>
      <c r="O256" s="78"/>
      <c r="P256" s="78"/>
      <c r="Q256" s="87"/>
      <c r="R256" s="78"/>
      <c r="S256" s="92"/>
      <c r="T256" s="92"/>
      <c r="U256" s="92"/>
      <c r="V256" s="92"/>
      <c r="W256" s="92"/>
    </row>
    <row r="257" spans="1:23" s="51" customFormat="1" ht="30" x14ac:dyDescent="0.25">
      <c r="A257" s="49" t="s">
        <v>3765</v>
      </c>
      <c r="B257" s="50" t="s">
        <v>1974</v>
      </c>
      <c r="C257" s="47" t="s">
        <v>3766</v>
      </c>
      <c r="D257" s="93"/>
      <c r="E257" s="93"/>
      <c r="F257" s="93"/>
      <c r="G257" s="93"/>
      <c r="H257" s="93"/>
      <c r="I257" s="94"/>
      <c r="J257" s="94"/>
      <c r="K257" s="94"/>
      <c r="L257" s="94"/>
      <c r="M257" s="94"/>
      <c r="N257" s="93"/>
      <c r="O257" s="93"/>
      <c r="P257" s="93"/>
      <c r="Q257" s="93"/>
      <c r="R257" s="93"/>
      <c r="S257" s="94"/>
      <c r="T257" s="94"/>
      <c r="U257" s="92"/>
      <c r="V257" s="92"/>
      <c r="W257" s="92"/>
    </row>
    <row r="258" spans="1:23" x14ac:dyDescent="0.25">
      <c r="A258" s="42" t="s">
        <v>3767</v>
      </c>
      <c r="B258" s="6" t="s">
        <v>1977</v>
      </c>
      <c r="C258" s="30" t="s">
        <v>3429</v>
      </c>
      <c r="D258" s="78"/>
      <c r="E258" s="78"/>
      <c r="F258" s="78"/>
      <c r="G258" s="87"/>
      <c r="H258" s="78"/>
      <c r="I258" s="92"/>
      <c r="J258" s="92"/>
      <c r="K258" s="92"/>
      <c r="L258" s="92"/>
      <c r="M258" s="92"/>
      <c r="N258" s="78"/>
      <c r="O258" s="78"/>
      <c r="P258" s="78"/>
      <c r="Q258" s="87"/>
      <c r="R258" s="78"/>
      <c r="S258" s="92"/>
      <c r="T258" s="92"/>
      <c r="U258" s="92"/>
      <c r="V258" s="92"/>
      <c r="W258" s="92"/>
    </row>
    <row r="259" spans="1:23" x14ac:dyDescent="0.25">
      <c r="A259" s="42" t="s">
        <v>3768</v>
      </c>
      <c r="B259" s="6" t="s">
        <v>671</v>
      </c>
      <c r="C259" s="30" t="s">
        <v>3431</v>
      </c>
      <c r="D259" s="78"/>
      <c r="E259" s="78"/>
      <c r="F259" s="78"/>
      <c r="G259" s="87"/>
      <c r="H259" s="78"/>
      <c r="I259" s="92"/>
      <c r="J259" s="92"/>
      <c r="K259" s="92"/>
      <c r="L259" s="92"/>
      <c r="M259" s="92"/>
      <c r="N259" s="78"/>
      <c r="O259" s="78"/>
      <c r="P259" s="78"/>
      <c r="Q259" s="87"/>
      <c r="R259" s="78"/>
      <c r="S259" s="92"/>
      <c r="T259" s="92"/>
      <c r="U259" s="92"/>
      <c r="V259" s="92"/>
      <c r="W259" s="92"/>
    </row>
    <row r="260" spans="1:23" x14ac:dyDescent="0.25">
      <c r="A260" s="42" t="s">
        <v>3769</v>
      </c>
      <c r="B260" s="6" t="s">
        <v>674</v>
      </c>
      <c r="C260" s="30" t="s">
        <v>3433</v>
      </c>
      <c r="D260" s="78"/>
      <c r="E260" s="78"/>
      <c r="F260" s="78"/>
      <c r="G260" s="87"/>
      <c r="H260" s="78"/>
      <c r="I260" s="92"/>
      <c r="J260" s="92"/>
      <c r="K260" s="92"/>
      <c r="L260" s="92"/>
      <c r="M260" s="92"/>
      <c r="N260" s="78"/>
      <c r="O260" s="78"/>
      <c r="P260" s="78"/>
      <c r="Q260" s="87"/>
      <c r="R260" s="78"/>
      <c r="S260" s="92"/>
      <c r="T260" s="92"/>
      <c r="U260" s="92"/>
      <c r="V260" s="92"/>
      <c r="W260" s="92"/>
    </row>
    <row r="261" spans="1:23" x14ac:dyDescent="0.25">
      <c r="A261" s="42" t="s">
        <v>3770</v>
      </c>
      <c r="B261" s="6" t="s">
        <v>677</v>
      </c>
      <c r="C261" s="30" t="s">
        <v>3435</v>
      </c>
      <c r="D261" s="78"/>
      <c r="E261" s="78"/>
      <c r="F261" s="78"/>
      <c r="G261" s="87"/>
      <c r="H261" s="78"/>
      <c r="I261" s="92"/>
      <c r="J261" s="92"/>
      <c r="K261" s="92"/>
      <c r="L261" s="92"/>
      <c r="M261" s="92"/>
      <c r="N261" s="78"/>
      <c r="O261" s="78"/>
      <c r="P261" s="78"/>
      <c r="Q261" s="87"/>
      <c r="R261" s="78"/>
      <c r="S261" s="92"/>
      <c r="T261" s="92"/>
      <c r="U261" s="92"/>
      <c r="V261" s="92"/>
      <c r="W261" s="92"/>
    </row>
    <row r="262" spans="1:23" x14ac:dyDescent="0.25">
      <c r="A262" s="42" t="s">
        <v>3771</v>
      </c>
      <c r="B262" s="6" t="s">
        <v>680</v>
      </c>
      <c r="C262" s="30" t="s">
        <v>3437</v>
      </c>
      <c r="D262" s="78"/>
      <c r="E262" s="78"/>
      <c r="F262" s="78"/>
      <c r="G262" s="87"/>
      <c r="H262" s="78"/>
      <c r="I262" s="92"/>
      <c r="J262" s="92"/>
      <c r="K262" s="92"/>
      <c r="L262" s="92"/>
      <c r="M262" s="92"/>
      <c r="N262" s="78"/>
      <c r="O262" s="78"/>
      <c r="P262" s="78"/>
      <c r="Q262" s="87"/>
      <c r="R262" s="78"/>
      <c r="S262" s="92"/>
      <c r="T262" s="92"/>
      <c r="U262" s="92"/>
      <c r="V262" s="92"/>
      <c r="W262" s="92"/>
    </row>
    <row r="263" spans="1:23" x14ac:dyDescent="0.25">
      <c r="A263" s="42" t="s">
        <v>3772</v>
      </c>
      <c r="B263" s="6" t="s">
        <v>683</v>
      </c>
      <c r="C263" s="30" t="s">
        <v>3439</v>
      </c>
      <c r="D263" s="78"/>
      <c r="E263" s="78"/>
      <c r="F263" s="78"/>
      <c r="G263" s="87"/>
      <c r="H263" s="78"/>
      <c r="I263" s="92"/>
      <c r="J263" s="92"/>
      <c r="K263" s="92"/>
      <c r="L263" s="92"/>
      <c r="M263" s="92"/>
      <c r="N263" s="78"/>
      <c r="O263" s="78"/>
      <c r="P263" s="78"/>
      <c r="Q263" s="87"/>
      <c r="R263" s="78"/>
      <c r="S263" s="92"/>
      <c r="T263" s="92"/>
      <c r="U263" s="92"/>
      <c r="V263" s="92"/>
      <c r="W263" s="92"/>
    </row>
    <row r="264" spans="1:23" x14ac:dyDescent="0.25">
      <c r="A264" s="42" t="s">
        <v>3773</v>
      </c>
      <c r="B264" s="6" t="s">
        <v>686</v>
      </c>
      <c r="C264" s="30" t="s">
        <v>3441</v>
      </c>
      <c r="D264" s="78"/>
      <c r="E264" s="78"/>
      <c r="F264" s="78"/>
      <c r="G264" s="87"/>
      <c r="H264" s="78"/>
      <c r="I264" s="92"/>
      <c r="J264" s="92"/>
      <c r="K264" s="92"/>
      <c r="L264" s="92"/>
      <c r="M264" s="92"/>
      <c r="N264" s="78"/>
      <c r="O264" s="78"/>
      <c r="P264" s="78"/>
      <c r="Q264" s="87"/>
      <c r="R264" s="78"/>
      <c r="S264" s="92"/>
      <c r="T264" s="92"/>
      <c r="U264" s="92"/>
      <c r="V264" s="92"/>
      <c r="W264" s="92"/>
    </row>
    <row r="265" spans="1:23" x14ac:dyDescent="0.25">
      <c r="A265" s="42" t="s">
        <v>3774</v>
      </c>
      <c r="B265" s="6" t="s">
        <v>689</v>
      </c>
      <c r="C265" s="30" t="s">
        <v>3443</v>
      </c>
      <c r="D265" s="78"/>
      <c r="E265" s="78"/>
      <c r="F265" s="78"/>
      <c r="G265" s="87"/>
      <c r="H265" s="78"/>
      <c r="I265" s="92"/>
      <c r="J265" s="92"/>
      <c r="K265" s="92"/>
      <c r="L265" s="92"/>
      <c r="M265" s="92"/>
      <c r="N265" s="78"/>
      <c r="O265" s="78"/>
      <c r="P265" s="78"/>
      <c r="Q265" s="87"/>
      <c r="R265" s="78"/>
      <c r="S265" s="92"/>
      <c r="T265" s="92"/>
      <c r="U265" s="92"/>
      <c r="V265" s="92"/>
      <c r="W265" s="92"/>
    </row>
    <row r="266" spans="1:23" s="51" customFormat="1" ht="75" x14ac:dyDescent="0.25">
      <c r="A266" s="49" t="s">
        <v>3775</v>
      </c>
      <c r="B266" s="50" t="s">
        <v>692</v>
      </c>
      <c r="C266" s="47" t="s">
        <v>3776</v>
      </c>
      <c r="D266" s="93"/>
      <c r="E266" s="93"/>
      <c r="F266" s="93"/>
      <c r="G266" s="93"/>
      <c r="H266" s="93"/>
      <c r="I266" s="94"/>
      <c r="J266" s="94"/>
      <c r="K266" s="94"/>
      <c r="L266" s="94"/>
      <c r="M266" s="94"/>
      <c r="N266" s="93"/>
      <c r="O266" s="93"/>
      <c r="P266" s="93"/>
      <c r="Q266" s="93"/>
      <c r="R266" s="93"/>
      <c r="S266" s="94"/>
      <c r="T266" s="94"/>
      <c r="U266" s="92"/>
      <c r="V266" s="92"/>
      <c r="W266" s="92"/>
    </row>
    <row r="267" spans="1:23" x14ac:dyDescent="0.25">
      <c r="A267" s="42" t="s">
        <v>3777</v>
      </c>
      <c r="B267" s="6" t="s">
        <v>695</v>
      </c>
      <c r="C267" s="30" t="s">
        <v>3429</v>
      </c>
      <c r="D267" s="78"/>
      <c r="E267" s="78"/>
      <c r="F267" s="78"/>
      <c r="G267" s="87"/>
      <c r="H267" s="78"/>
      <c r="I267" s="92"/>
      <c r="J267" s="92"/>
      <c r="K267" s="92"/>
      <c r="L267" s="92"/>
      <c r="M267" s="92"/>
      <c r="N267" s="78"/>
      <c r="O267" s="78"/>
      <c r="P267" s="78"/>
      <c r="Q267" s="87"/>
      <c r="R267" s="78"/>
      <c r="S267" s="92"/>
      <c r="T267" s="92"/>
      <c r="U267" s="92"/>
      <c r="V267" s="92"/>
      <c r="W267" s="92"/>
    </row>
    <row r="268" spans="1:23" x14ac:dyDescent="0.25">
      <c r="A268" s="42" t="s">
        <v>3778</v>
      </c>
      <c r="B268" s="6" t="s">
        <v>698</v>
      </c>
      <c r="C268" s="30" t="s">
        <v>3431</v>
      </c>
      <c r="D268" s="78"/>
      <c r="E268" s="78"/>
      <c r="F268" s="78"/>
      <c r="G268" s="87"/>
      <c r="H268" s="78"/>
      <c r="I268" s="92"/>
      <c r="J268" s="92"/>
      <c r="K268" s="92"/>
      <c r="L268" s="92"/>
      <c r="M268" s="92"/>
      <c r="N268" s="78"/>
      <c r="O268" s="78"/>
      <c r="P268" s="78"/>
      <c r="Q268" s="87"/>
      <c r="R268" s="78"/>
      <c r="S268" s="92"/>
      <c r="T268" s="92"/>
      <c r="U268" s="92"/>
      <c r="V268" s="92"/>
      <c r="W268" s="92"/>
    </row>
    <row r="269" spans="1:23" x14ac:dyDescent="0.25">
      <c r="A269" s="42" t="s">
        <v>3779</v>
      </c>
      <c r="B269" s="6" t="s">
        <v>701</v>
      </c>
      <c r="C269" s="30" t="s">
        <v>3433</v>
      </c>
      <c r="D269" s="78"/>
      <c r="E269" s="78"/>
      <c r="F269" s="78"/>
      <c r="G269" s="87"/>
      <c r="H269" s="78"/>
      <c r="I269" s="92"/>
      <c r="J269" s="92"/>
      <c r="K269" s="92"/>
      <c r="L269" s="92"/>
      <c r="M269" s="92"/>
      <c r="N269" s="78"/>
      <c r="O269" s="78"/>
      <c r="P269" s="78"/>
      <c r="Q269" s="87"/>
      <c r="R269" s="78"/>
      <c r="S269" s="92"/>
      <c r="T269" s="92"/>
      <c r="U269" s="92"/>
      <c r="V269" s="92"/>
      <c r="W269" s="92"/>
    </row>
    <row r="270" spans="1:23" x14ac:dyDescent="0.25">
      <c r="A270" s="42" t="s">
        <v>3780</v>
      </c>
      <c r="B270" s="6" t="s">
        <v>704</v>
      </c>
      <c r="C270" s="30" t="s">
        <v>3435</v>
      </c>
      <c r="D270" s="78"/>
      <c r="E270" s="78"/>
      <c r="F270" s="78"/>
      <c r="G270" s="87"/>
      <c r="H270" s="78"/>
      <c r="I270" s="92"/>
      <c r="J270" s="92"/>
      <c r="K270" s="92"/>
      <c r="L270" s="92"/>
      <c r="M270" s="92"/>
      <c r="N270" s="78"/>
      <c r="O270" s="78"/>
      <c r="P270" s="78"/>
      <c r="Q270" s="87"/>
      <c r="R270" s="78"/>
      <c r="S270" s="92"/>
      <c r="T270" s="92"/>
      <c r="U270" s="92"/>
      <c r="V270" s="92"/>
      <c r="W270" s="92"/>
    </row>
    <row r="271" spans="1:23" x14ac:dyDescent="0.25">
      <c r="A271" s="42" t="s">
        <v>3781</v>
      </c>
      <c r="B271" s="6" t="s">
        <v>707</v>
      </c>
      <c r="C271" s="30" t="s">
        <v>3437</v>
      </c>
      <c r="D271" s="78"/>
      <c r="E271" s="78"/>
      <c r="F271" s="78"/>
      <c r="G271" s="87"/>
      <c r="H271" s="78"/>
      <c r="I271" s="92"/>
      <c r="J271" s="92"/>
      <c r="K271" s="92"/>
      <c r="L271" s="92"/>
      <c r="M271" s="92"/>
      <c r="N271" s="78"/>
      <c r="O271" s="78"/>
      <c r="P271" s="78"/>
      <c r="Q271" s="87"/>
      <c r="R271" s="78"/>
      <c r="S271" s="92"/>
      <c r="T271" s="92"/>
      <c r="U271" s="92"/>
      <c r="V271" s="92"/>
      <c r="W271" s="92"/>
    </row>
    <row r="272" spans="1:23" x14ac:dyDescent="0.25">
      <c r="A272" s="42" t="s">
        <v>3782</v>
      </c>
      <c r="B272" s="6" t="s">
        <v>710</v>
      </c>
      <c r="C272" s="30" t="s">
        <v>3439</v>
      </c>
      <c r="D272" s="78"/>
      <c r="E272" s="78"/>
      <c r="F272" s="78"/>
      <c r="G272" s="87"/>
      <c r="H272" s="78"/>
      <c r="I272" s="92"/>
      <c r="J272" s="92"/>
      <c r="K272" s="92"/>
      <c r="L272" s="92"/>
      <c r="M272" s="92"/>
      <c r="N272" s="78"/>
      <c r="O272" s="78"/>
      <c r="P272" s="78"/>
      <c r="Q272" s="87"/>
      <c r="R272" s="78"/>
      <c r="S272" s="92"/>
      <c r="T272" s="92"/>
      <c r="U272" s="92"/>
      <c r="V272" s="92"/>
      <c r="W272" s="92"/>
    </row>
    <row r="273" spans="1:23" x14ac:dyDescent="0.25">
      <c r="A273" s="42" t="s">
        <v>3783</v>
      </c>
      <c r="B273" s="6" t="s">
        <v>712</v>
      </c>
      <c r="C273" s="30" t="s">
        <v>3441</v>
      </c>
      <c r="D273" s="78"/>
      <c r="E273" s="78"/>
      <c r="F273" s="78"/>
      <c r="G273" s="87"/>
      <c r="H273" s="78"/>
      <c r="I273" s="92"/>
      <c r="J273" s="92"/>
      <c r="K273" s="92"/>
      <c r="L273" s="92"/>
      <c r="M273" s="92"/>
      <c r="N273" s="78"/>
      <c r="O273" s="78"/>
      <c r="P273" s="78"/>
      <c r="Q273" s="87"/>
      <c r="R273" s="78"/>
      <c r="S273" s="92"/>
      <c r="T273" s="92"/>
      <c r="U273" s="92"/>
      <c r="V273" s="92"/>
      <c r="W273" s="92"/>
    </row>
    <row r="274" spans="1:23" x14ac:dyDescent="0.25">
      <c r="A274" s="42" t="s">
        <v>3784</v>
      </c>
      <c r="B274" s="6" t="s">
        <v>714</v>
      </c>
      <c r="C274" s="30" t="s">
        <v>3443</v>
      </c>
      <c r="D274" s="78"/>
      <c r="E274" s="78"/>
      <c r="F274" s="78"/>
      <c r="G274" s="87"/>
      <c r="H274" s="78"/>
      <c r="I274" s="92"/>
      <c r="J274" s="92"/>
      <c r="K274" s="92"/>
      <c r="L274" s="92"/>
      <c r="M274" s="92"/>
      <c r="N274" s="78"/>
      <c r="O274" s="78"/>
      <c r="P274" s="78"/>
      <c r="Q274" s="87"/>
      <c r="R274" s="78"/>
      <c r="S274" s="92"/>
      <c r="T274" s="92"/>
      <c r="U274" s="92"/>
      <c r="V274" s="92"/>
      <c r="W274" s="92"/>
    </row>
    <row r="275" spans="1:23" ht="30" x14ac:dyDescent="0.25">
      <c r="A275" s="42" t="s">
        <v>3785</v>
      </c>
      <c r="B275" s="6" t="s">
        <v>717</v>
      </c>
      <c r="C275" s="30" t="s">
        <v>3786</v>
      </c>
      <c r="D275" s="78"/>
      <c r="E275" s="78"/>
      <c r="F275" s="78"/>
      <c r="G275" s="87"/>
      <c r="H275" s="78"/>
      <c r="I275" s="92"/>
      <c r="J275" s="92"/>
      <c r="K275" s="92"/>
      <c r="L275" s="92"/>
      <c r="M275" s="92"/>
      <c r="N275" s="78"/>
      <c r="O275" s="78"/>
      <c r="P275" s="78"/>
      <c r="Q275" s="87"/>
      <c r="R275" s="78"/>
      <c r="S275" s="92"/>
      <c r="T275" s="92"/>
      <c r="U275" s="92"/>
      <c r="V275" s="92"/>
      <c r="W275" s="92"/>
    </row>
    <row r="276" spans="1:23" s="51" customFormat="1" ht="45" x14ac:dyDescent="0.25">
      <c r="A276" s="49" t="s">
        <v>3787</v>
      </c>
      <c r="B276" s="50" t="s">
        <v>719</v>
      </c>
      <c r="C276" s="47" t="s">
        <v>3788</v>
      </c>
      <c r="D276" s="93"/>
      <c r="E276" s="93"/>
      <c r="F276" s="93"/>
      <c r="G276" s="93"/>
      <c r="H276" s="93"/>
      <c r="I276" s="94"/>
      <c r="J276" s="94"/>
      <c r="K276" s="94"/>
      <c r="L276" s="94"/>
      <c r="M276" s="94"/>
      <c r="N276" s="93"/>
      <c r="O276" s="93"/>
      <c r="P276" s="93"/>
      <c r="Q276" s="93"/>
      <c r="R276" s="93"/>
      <c r="S276" s="94"/>
      <c r="T276" s="94"/>
      <c r="U276" s="92"/>
      <c r="V276" s="92"/>
      <c r="W276" s="92"/>
    </row>
    <row r="277" spans="1:23" x14ac:dyDescent="0.25">
      <c r="A277" s="42" t="s">
        <v>3789</v>
      </c>
      <c r="B277" s="6" t="s">
        <v>721</v>
      </c>
      <c r="C277" s="30" t="s">
        <v>3429</v>
      </c>
      <c r="D277" s="78"/>
      <c r="E277" s="75"/>
      <c r="F277" s="75"/>
      <c r="G277" s="87"/>
      <c r="H277" s="75"/>
      <c r="I277" s="92"/>
      <c r="J277" s="92"/>
      <c r="K277" s="92"/>
      <c r="L277" s="92"/>
      <c r="M277" s="92"/>
      <c r="N277" s="75"/>
      <c r="O277" s="75"/>
      <c r="P277" s="75"/>
      <c r="Q277" s="87"/>
      <c r="R277" s="75"/>
      <c r="S277" s="92"/>
      <c r="T277" s="92"/>
      <c r="U277" s="92"/>
      <c r="V277" s="92"/>
      <c r="W277" s="92"/>
    </row>
    <row r="278" spans="1:23" x14ac:dyDescent="0.25">
      <c r="A278" s="42" t="s">
        <v>3790</v>
      </c>
      <c r="B278" s="6" t="s">
        <v>724</v>
      </c>
      <c r="C278" s="30" t="s">
        <v>3431</v>
      </c>
      <c r="D278" s="78"/>
      <c r="E278" s="75"/>
      <c r="F278" s="75"/>
      <c r="G278" s="87"/>
      <c r="H278" s="75"/>
      <c r="I278" s="92"/>
      <c r="J278" s="92"/>
      <c r="K278" s="92"/>
      <c r="L278" s="92"/>
      <c r="M278" s="92"/>
      <c r="N278" s="75"/>
      <c r="O278" s="75"/>
      <c r="P278" s="75"/>
      <c r="Q278" s="87"/>
      <c r="R278" s="75"/>
      <c r="S278" s="92"/>
      <c r="T278" s="92"/>
      <c r="U278" s="92"/>
      <c r="V278" s="92"/>
      <c r="W278" s="92"/>
    </row>
    <row r="279" spans="1:23" x14ac:dyDescent="0.25">
      <c r="A279" s="42" t="s">
        <v>3791</v>
      </c>
      <c r="B279" s="6" t="s">
        <v>726</v>
      </c>
      <c r="C279" s="30" t="s">
        <v>3433</v>
      </c>
      <c r="D279" s="78"/>
      <c r="E279" s="75"/>
      <c r="F279" s="75"/>
      <c r="G279" s="87"/>
      <c r="H279" s="75"/>
      <c r="I279" s="92"/>
      <c r="J279" s="92"/>
      <c r="K279" s="92"/>
      <c r="L279" s="92"/>
      <c r="M279" s="92"/>
      <c r="N279" s="75"/>
      <c r="O279" s="75"/>
      <c r="P279" s="75"/>
      <c r="Q279" s="87"/>
      <c r="R279" s="75"/>
      <c r="S279" s="92"/>
      <c r="T279" s="92"/>
      <c r="U279" s="92"/>
      <c r="V279" s="92"/>
      <c r="W279" s="92"/>
    </row>
    <row r="280" spans="1:23" x14ac:dyDescent="0.25">
      <c r="A280" s="42" t="s">
        <v>3792</v>
      </c>
      <c r="B280" s="6" t="s">
        <v>728</v>
      </c>
      <c r="C280" s="30" t="s">
        <v>3435</v>
      </c>
      <c r="D280" s="78"/>
      <c r="E280" s="75"/>
      <c r="F280" s="75"/>
      <c r="G280" s="87"/>
      <c r="H280" s="75"/>
      <c r="I280" s="92"/>
      <c r="J280" s="92"/>
      <c r="K280" s="92"/>
      <c r="L280" s="92"/>
      <c r="M280" s="92"/>
      <c r="N280" s="75"/>
      <c r="O280" s="75"/>
      <c r="P280" s="75"/>
      <c r="Q280" s="87"/>
      <c r="R280" s="75"/>
      <c r="S280" s="92"/>
      <c r="T280" s="92"/>
      <c r="U280" s="92"/>
      <c r="V280" s="92"/>
      <c r="W280" s="92"/>
    </row>
    <row r="281" spans="1:23" x14ac:dyDescent="0.25">
      <c r="A281" s="42" t="s">
        <v>3793</v>
      </c>
      <c r="B281" s="6" t="s">
        <v>730</v>
      </c>
      <c r="C281" s="30" t="s">
        <v>3437</v>
      </c>
      <c r="D281" s="78"/>
      <c r="E281" s="75"/>
      <c r="F281" s="75"/>
      <c r="G281" s="87"/>
      <c r="H281" s="75"/>
      <c r="I281" s="92"/>
      <c r="J281" s="92"/>
      <c r="K281" s="92"/>
      <c r="L281" s="92"/>
      <c r="M281" s="92"/>
      <c r="N281" s="75"/>
      <c r="O281" s="75"/>
      <c r="P281" s="75"/>
      <c r="Q281" s="87"/>
      <c r="R281" s="75"/>
      <c r="S281" s="92"/>
      <c r="T281" s="92"/>
      <c r="U281" s="92"/>
      <c r="V281" s="92"/>
      <c r="W281" s="92"/>
    </row>
    <row r="282" spans="1:23" x14ac:dyDescent="0.25">
      <c r="A282" s="42" t="s">
        <v>3794</v>
      </c>
      <c r="B282" s="6" t="s">
        <v>732</v>
      </c>
      <c r="C282" s="30" t="s">
        <v>3439</v>
      </c>
      <c r="D282" s="78"/>
      <c r="E282" s="75"/>
      <c r="F282" s="75"/>
      <c r="G282" s="87"/>
      <c r="H282" s="75"/>
      <c r="I282" s="92"/>
      <c r="J282" s="92"/>
      <c r="K282" s="92"/>
      <c r="L282" s="92"/>
      <c r="M282" s="92"/>
      <c r="N282" s="75"/>
      <c r="O282" s="75"/>
      <c r="P282" s="75"/>
      <c r="Q282" s="87"/>
      <c r="R282" s="75"/>
      <c r="S282" s="92"/>
      <c r="T282" s="92"/>
      <c r="U282" s="92"/>
      <c r="V282" s="92"/>
      <c r="W282" s="92"/>
    </row>
    <row r="283" spans="1:23" x14ac:dyDescent="0.25">
      <c r="A283" s="42" t="s">
        <v>3795</v>
      </c>
      <c r="B283" s="6" t="s">
        <v>734</v>
      </c>
      <c r="C283" s="30" t="s">
        <v>3441</v>
      </c>
      <c r="D283" s="78"/>
      <c r="E283" s="75"/>
      <c r="F283" s="75"/>
      <c r="G283" s="87"/>
      <c r="H283" s="75"/>
      <c r="I283" s="92"/>
      <c r="J283" s="92"/>
      <c r="K283" s="92"/>
      <c r="L283" s="92"/>
      <c r="M283" s="92"/>
      <c r="N283" s="75"/>
      <c r="O283" s="75"/>
      <c r="P283" s="75"/>
      <c r="Q283" s="87"/>
      <c r="R283" s="75"/>
      <c r="S283" s="92"/>
      <c r="T283" s="92"/>
      <c r="U283" s="92"/>
      <c r="V283" s="92"/>
      <c r="W283" s="92"/>
    </row>
    <row r="284" spans="1:23" x14ac:dyDescent="0.25">
      <c r="A284" s="42" t="s">
        <v>3796</v>
      </c>
      <c r="B284" s="6" t="s">
        <v>737</v>
      </c>
      <c r="C284" s="30" t="s">
        <v>3443</v>
      </c>
      <c r="D284" s="78"/>
      <c r="E284" s="75"/>
      <c r="F284" s="75"/>
      <c r="G284" s="87"/>
      <c r="H284" s="75"/>
      <c r="I284" s="92"/>
      <c r="J284" s="92"/>
      <c r="K284" s="92"/>
      <c r="L284" s="92"/>
      <c r="M284" s="92"/>
      <c r="N284" s="75"/>
      <c r="O284" s="75"/>
      <c r="P284" s="75"/>
      <c r="Q284" s="87"/>
      <c r="R284" s="75"/>
      <c r="S284" s="92"/>
      <c r="T284" s="92"/>
      <c r="U284" s="92"/>
      <c r="V284" s="92"/>
      <c r="W284" s="92"/>
    </row>
    <row r="285" spans="1:23" s="51" customFormat="1" ht="30" x14ac:dyDescent="0.25">
      <c r="A285" s="49" t="s">
        <v>3797</v>
      </c>
      <c r="B285" s="50" t="s">
        <v>740</v>
      </c>
      <c r="C285" s="47" t="s">
        <v>3798</v>
      </c>
      <c r="D285" s="93"/>
      <c r="E285" s="93"/>
      <c r="F285" s="93"/>
      <c r="G285" s="93"/>
      <c r="H285" s="93"/>
      <c r="I285" s="94"/>
      <c r="J285" s="94"/>
      <c r="K285" s="94"/>
      <c r="L285" s="94"/>
      <c r="M285" s="94"/>
      <c r="N285" s="93"/>
      <c r="O285" s="93"/>
      <c r="P285" s="93"/>
      <c r="Q285" s="93"/>
      <c r="R285" s="93"/>
      <c r="S285" s="94"/>
      <c r="T285" s="94"/>
      <c r="U285" s="92"/>
      <c r="V285" s="92"/>
      <c r="W285" s="92"/>
    </row>
    <row r="286" spans="1:23" x14ac:dyDescent="0.25">
      <c r="A286" s="42" t="s">
        <v>3799</v>
      </c>
      <c r="B286" s="6" t="s">
        <v>742</v>
      </c>
      <c r="C286" s="30" t="s">
        <v>3429</v>
      </c>
      <c r="D286" s="78"/>
      <c r="E286" s="75"/>
      <c r="F286" s="75"/>
      <c r="G286" s="87"/>
      <c r="H286" s="75"/>
      <c r="I286" s="92"/>
      <c r="J286" s="92"/>
      <c r="K286" s="92"/>
      <c r="L286" s="92"/>
      <c r="M286" s="92"/>
      <c r="N286" s="75"/>
      <c r="O286" s="75"/>
      <c r="P286" s="75"/>
      <c r="Q286" s="87"/>
      <c r="R286" s="75"/>
      <c r="S286" s="92"/>
      <c r="T286" s="92"/>
      <c r="U286" s="92"/>
      <c r="V286" s="92"/>
      <c r="W286" s="92"/>
    </row>
    <row r="287" spans="1:23" x14ac:dyDescent="0.25">
      <c r="A287" s="42" t="s">
        <v>3800</v>
      </c>
      <c r="B287" s="6" t="s">
        <v>744</v>
      </c>
      <c r="C287" s="30" t="s">
        <v>3431</v>
      </c>
      <c r="D287" s="78"/>
      <c r="E287" s="75"/>
      <c r="F287" s="75"/>
      <c r="G287" s="87"/>
      <c r="H287" s="75"/>
      <c r="I287" s="92"/>
      <c r="J287" s="92"/>
      <c r="K287" s="92"/>
      <c r="L287" s="92"/>
      <c r="M287" s="92"/>
      <c r="N287" s="75"/>
      <c r="O287" s="75"/>
      <c r="P287" s="75"/>
      <c r="Q287" s="87"/>
      <c r="R287" s="75"/>
      <c r="S287" s="92"/>
      <c r="T287" s="92"/>
      <c r="U287" s="92"/>
      <c r="V287" s="92"/>
      <c r="W287" s="92"/>
    </row>
    <row r="288" spans="1:23" x14ac:dyDescent="0.25">
      <c r="A288" s="42" t="s">
        <v>3801</v>
      </c>
      <c r="B288" s="6" t="s">
        <v>746</v>
      </c>
      <c r="C288" s="30" t="s">
        <v>3433</v>
      </c>
      <c r="D288" s="78"/>
      <c r="E288" s="75"/>
      <c r="F288" s="75"/>
      <c r="G288" s="87"/>
      <c r="H288" s="75"/>
      <c r="I288" s="92"/>
      <c r="J288" s="92"/>
      <c r="K288" s="92"/>
      <c r="L288" s="92"/>
      <c r="M288" s="92"/>
      <c r="N288" s="75"/>
      <c r="O288" s="75"/>
      <c r="P288" s="75"/>
      <c r="Q288" s="87"/>
      <c r="R288" s="75"/>
      <c r="S288" s="92"/>
      <c r="T288" s="92"/>
      <c r="U288" s="92"/>
      <c r="V288" s="92"/>
      <c r="W288" s="92"/>
    </row>
    <row r="289" spans="1:23" x14ac:dyDescent="0.25">
      <c r="A289" s="42" t="s">
        <v>3802</v>
      </c>
      <c r="B289" s="6" t="s">
        <v>749</v>
      </c>
      <c r="C289" s="30" t="s">
        <v>3435</v>
      </c>
      <c r="D289" s="78"/>
      <c r="E289" s="75"/>
      <c r="F289" s="75"/>
      <c r="G289" s="87"/>
      <c r="H289" s="75"/>
      <c r="I289" s="92"/>
      <c r="J289" s="92"/>
      <c r="K289" s="92"/>
      <c r="L289" s="92"/>
      <c r="M289" s="92"/>
      <c r="N289" s="75"/>
      <c r="O289" s="75"/>
      <c r="P289" s="75"/>
      <c r="Q289" s="87"/>
      <c r="R289" s="75"/>
      <c r="S289" s="92"/>
      <c r="T289" s="92"/>
      <c r="U289" s="92"/>
      <c r="V289" s="92"/>
      <c r="W289" s="92"/>
    </row>
    <row r="290" spans="1:23" x14ac:dyDescent="0.25">
      <c r="A290" s="42" t="s">
        <v>3803</v>
      </c>
      <c r="B290" s="6" t="s">
        <v>752</v>
      </c>
      <c r="C290" s="30" t="s">
        <v>3437</v>
      </c>
      <c r="D290" s="78"/>
      <c r="E290" s="75"/>
      <c r="F290" s="75"/>
      <c r="G290" s="87"/>
      <c r="H290" s="75"/>
      <c r="I290" s="92"/>
      <c r="J290" s="92"/>
      <c r="K290" s="92"/>
      <c r="L290" s="92"/>
      <c r="M290" s="92"/>
      <c r="N290" s="75"/>
      <c r="O290" s="75"/>
      <c r="P290" s="75"/>
      <c r="Q290" s="87"/>
      <c r="R290" s="75"/>
      <c r="S290" s="92"/>
      <c r="T290" s="92"/>
      <c r="U290" s="92"/>
      <c r="V290" s="92"/>
      <c r="W290" s="92"/>
    </row>
    <row r="291" spans="1:23" x14ac:dyDescent="0.25">
      <c r="A291" s="42" t="s">
        <v>3804</v>
      </c>
      <c r="B291" s="6" t="s">
        <v>755</v>
      </c>
      <c r="C291" s="30" t="s">
        <v>3439</v>
      </c>
      <c r="D291" s="78"/>
      <c r="E291" s="75"/>
      <c r="F291" s="75"/>
      <c r="G291" s="87"/>
      <c r="H291" s="75"/>
      <c r="I291" s="92"/>
      <c r="J291" s="92"/>
      <c r="K291" s="92"/>
      <c r="L291" s="92"/>
      <c r="M291" s="92"/>
      <c r="N291" s="75"/>
      <c r="O291" s="75"/>
      <c r="P291" s="75"/>
      <c r="Q291" s="87"/>
      <c r="R291" s="75"/>
      <c r="S291" s="92"/>
      <c r="T291" s="92"/>
      <c r="U291" s="92"/>
      <c r="V291" s="92"/>
      <c r="W291" s="92"/>
    </row>
    <row r="292" spans="1:23" x14ac:dyDescent="0.25">
      <c r="A292" s="42" t="s">
        <v>3805</v>
      </c>
      <c r="B292" s="6" t="s">
        <v>758</v>
      </c>
      <c r="C292" s="30" t="s">
        <v>3441</v>
      </c>
      <c r="D292" s="78"/>
      <c r="E292" s="75"/>
      <c r="F292" s="75"/>
      <c r="G292" s="87"/>
      <c r="H292" s="75"/>
      <c r="I292" s="92"/>
      <c r="J292" s="92"/>
      <c r="K292" s="92"/>
      <c r="L292" s="92"/>
      <c r="M292" s="92"/>
      <c r="N292" s="75"/>
      <c r="O292" s="75"/>
      <c r="P292" s="75"/>
      <c r="Q292" s="87"/>
      <c r="R292" s="75"/>
      <c r="S292" s="92"/>
      <c r="T292" s="92"/>
      <c r="U292" s="92"/>
      <c r="V292" s="92"/>
      <c r="W292" s="92"/>
    </row>
    <row r="293" spans="1:23" x14ac:dyDescent="0.25">
      <c r="A293" s="42" t="s">
        <v>3806</v>
      </c>
      <c r="B293" s="6" t="s">
        <v>761</v>
      </c>
      <c r="C293" s="30" t="s">
        <v>3443</v>
      </c>
      <c r="D293" s="78"/>
      <c r="E293" s="75"/>
      <c r="F293" s="75"/>
      <c r="G293" s="87"/>
      <c r="H293" s="75"/>
      <c r="I293" s="92"/>
      <c r="J293" s="92"/>
      <c r="K293" s="92"/>
      <c r="L293" s="92"/>
      <c r="M293" s="92"/>
      <c r="N293" s="75"/>
      <c r="O293" s="75"/>
      <c r="P293" s="75"/>
      <c r="Q293" s="87"/>
      <c r="R293" s="75"/>
      <c r="S293" s="92"/>
      <c r="T293" s="92"/>
      <c r="U293" s="92"/>
      <c r="V293" s="92"/>
      <c r="W293" s="92"/>
    </row>
    <row r="294" spans="1:23" ht="30" x14ac:dyDescent="0.25">
      <c r="A294" s="42" t="s">
        <v>3807</v>
      </c>
      <c r="B294" s="6" t="s">
        <v>764</v>
      </c>
      <c r="C294" s="30" t="s">
        <v>3808</v>
      </c>
      <c r="D294" s="78"/>
      <c r="E294" s="75"/>
      <c r="F294" s="75"/>
      <c r="G294" s="87"/>
      <c r="H294" s="75"/>
      <c r="I294" s="92"/>
      <c r="J294" s="92"/>
      <c r="K294" s="92"/>
      <c r="L294" s="92"/>
      <c r="M294" s="92"/>
      <c r="N294" s="75"/>
      <c r="O294" s="75"/>
      <c r="P294" s="75"/>
      <c r="Q294" s="87"/>
      <c r="R294" s="75"/>
      <c r="S294" s="92"/>
      <c r="T294" s="92"/>
      <c r="U294" s="92"/>
      <c r="V294" s="92"/>
      <c r="W294" s="92"/>
    </row>
    <row r="295" spans="1:23" x14ac:dyDescent="0.25">
      <c r="A295" s="42" t="s">
        <v>3809</v>
      </c>
      <c r="B295" s="6" t="s">
        <v>767</v>
      </c>
      <c r="C295" s="30" t="s">
        <v>3810</v>
      </c>
      <c r="D295" s="78"/>
      <c r="E295" s="75"/>
      <c r="F295" s="75"/>
      <c r="G295" s="87"/>
      <c r="H295" s="75"/>
      <c r="I295" s="92"/>
      <c r="J295" s="92"/>
      <c r="K295" s="92"/>
      <c r="L295" s="92"/>
      <c r="M295" s="92"/>
      <c r="N295" s="75"/>
      <c r="O295" s="75"/>
      <c r="P295" s="75"/>
      <c r="Q295" s="87"/>
      <c r="R295" s="75"/>
      <c r="S295" s="92"/>
      <c r="T295" s="92"/>
      <c r="U295" s="92"/>
      <c r="V295" s="92"/>
      <c r="W295" s="92"/>
    </row>
    <row r="296" spans="1:23" ht="60" x14ac:dyDescent="0.25">
      <c r="A296" s="42" t="s">
        <v>3811</v>
      </c>
      <c r="B296" s="6" t="s">
        <v>770</v>
      </c>
      <c r="C296" s="30" t="s">
        <v>3812</v>
      </c>
      <c r="D296" s="78"/>
      <c r="E296" s="75"/>
      <c r="F296" s="75"/>
      <c r="G296" s="87"/>
      <c r="H296" s="75"/>
      <c r="I296" s="92"/>
      <c r="J296" s="92"/>
      <c r="K296" s="92"/>
      <c r="L296" s="92"/>
      <c r="M296" s="92"/>
      <c r="N296" s="75"/>
      <c r="O296" s="75"/>
      <c r="P296" s="75"/>
      <c r="Q296" s="87"/>
      <c r="R296" s="75"/>
      <c r="S296" s="92"/>
      <c r="T296" s="92"/>
      <c r="U296" s="92"/>
      <c r="V296" s="92"/>
      <c r="W296" s="92"/>
    </row>
    <row r="297" spans="1:23" ht="45" x14ac:dyDescent="0.25">
      <c r="A297" s="42" t="s">
        <v>3813</v>
      </c>
      <c r="B297" s="6" t="s">
        <v>773</v>
      </c>
      <c r="C297" s="30" t="s">
        <v>3814</v>
      </c>
      <c r="D297" s="78"/>
      <c r="E297" s="75"/>
      <c r="F297" s="75"/>
      <c r="G297" s="87"/>
      <c r="H297" s="75"/>
      <c r="I297" s="92"/>
      <c r="J297" s="92"/>
      <c r="K297" s="92"/>
      <c r="L297" s="92"/>
      <c r="M297" s="92"/>
      <c r="N297" s="75"/>
      <c r="O297" s="75"/>
      <c r="P297" s="75"/>
      <c r="Q297" s="87"/>
      <c r="R297" s="75"/>
      <c r="S297" s="92"/>
      <c r="T297" s="92"/>
      <c r="U297" s="92"/>
      <c r="V297" s="92"/>
      <c r="W297" s="92"/>
    </row>
    <row r="298" spans="1:23" ht="45" x14ac:dyDescent="0.25">
      <c r="A298" s="42" t="s">
        <v>3815</v>
      </c>
      <c r="B298" s="6" t="s">
        <v>776</v>
      </c>
      <c r="C298" s="30" t="s">
        <v>3816</v>
      </c>
      <c r="D298" s="78"/>
      <c r="E298" s="75"/>
      <c r="F298" s="75"/>
      <c r="G298" s="87"/>
      <c r="H298" s="75"/>
      <c r="I298" s="92"/>
      <c r="J298" s="92"/>
      <c r="K298" s="92"/>
      <c r="L298" s="92"/>
      <c r="M298" s="92"/>
      <c r="N298" s="75"/>
      <c r="O298" s="75"/>
      <c r="P298" s="75"/>
      <c r="Q298" s="87"/>
      <c r="R298" s="75"/>
      <c r="S298" s="92"/>
      <c r="T298" s="92"/>
      <c r="U298" s="92"/>
      <c r="V298" s="92"/>
      <c r="W298" s="92"/>
    </row>
    <row r="299" spans="1:23" ht="30" x14ac:dyDescent="0.25">
      <c r="A299" s="42" t="s">
        <v>3817</v>
      </c>
      <c r="B299" s="6" t="s">
        <v>779</v>
      </c>
      <c r="C299" s="30" t="s">
        <v>3818</v>
      </c>
      <c r="D299" s="78"/>
      <c r="E299" s="75"/>
      <c r="F299" s="75"/>
      <c r="G299" s="87"/>
      <c r="H299" s="75"/>
      <c r="I299" s="92"/>
      <c r="J299" s="92"/>
      <c r="K299" s="92"/>
      <c r="L299" s="92"/>
      <c r="M299" s="92"/>
      <c r="N299" s="75"/>
      <c r="O299" s="75"/>
      <c r="P299" s="75"/>
      <c r="Q299" s="87"/>
      <c r="R299" s="75"/>
      <c r="S299" s="92"/>
      <c r="T299" s="92"/>
      <c r="U299" s="92"/>
      <c r="V299" s="92"/>
      <c r="W299" s="92"/>
    </row>
    <row r="300" spans="1:23" ht="18.75" x14ac:dyDescent="0.25">
      <c r="A300" s="32" t="s">
        <v>3819</v>
      </c>
      <c r="B300" s="6" t="s">
        <v>782</v>
      </c>
      <c r="C300" s="10" t="s">
        <v>3820</v>
      </c>
      <c r="D300" s="96"/>
      <c r="E300" s="96"/>
      <c r="F300" s="96"/>
      <c r="G300" s="96"/>
      <c r="H300" s="96"/>
      <c r="I300" s="97"/>
      <c r="J300" s="97"/>
      <c r="K300" s="97"/>
      <c r="L300" s="97"/>
      <c r="M300" s="97"/>
      <c r="N300" s="96"/>
      <c r="O300" s="96"/>
      <c r="P300" s="96"/>
      <c r="Q300" s="96"/>
      <c r="R300" s="96"/>
      <c r="S300" s="97"/>
      <c r="T300" s="97"/>
      <c r="U300" s="98"/>
      <c r="V300" s="91"/>
      <c r="W300" s="91"/>
    </row>
    <row r="301" spans="1:23" s="51" customFormat="1" ht="28.5" x14ac:dyDescent="0.2">
      <c r="A301" s="7" t="s">
        <v>3821</v>
      </c>
      <c r="B301" s="50" t="s">
        <v>785</v>
      </c>
      <c r="C301" s="11" t="s">
        <v>3822</v>
      </c>
      <c r="D301" s="93"/>
      <c r="E301" s="93"/>
      <c r="F301" s="93"/>
      <c r="G301" s="93"/>
      <c r="H301" s="93"/>
      <c r="I301" s="94"/>
      <c r="J301" s="94"/>
      <c r="K301" s="94"/>
      <c r="L301" s="94"/>
      <c r="M301" s="94"/>
      <c r="N301" s="93"/>
      <c r="O301" s="93"/>
      <c r="P301" s="93"/>
      <c r="Q301" s="93"/>
      <c r="R301" s="93"/>
      <c r="S301" s="94"/>
      <c r="T301" s="94"/>
      <c r="U301" s="92"/>
      <c r="V301" s="92"/>
      <c r="W301" s="92"/>
    </row>
    <row r="302" spans="1:23" x14ac:dyDescent="0.25">
      <c r="A302" s="42" t="s">
        <v>3823</v>
      </c>
      <c r="B302" s="6" t="s">
        <v>788</v>
      </c>
      <c r="C302" s="30" t="s">
        <v>3824</v>
      </c>
      <c r="D302" s="78"/>
      <c r="E302" s="78"/>
      <c r="F302" s="78"/>
      <c r="G302" s="87"/>
      <c r="H302" s="78"/>
      <c r="I302" s="92"/>
      <c r="J302" s="92"/>
      <c r="K302" s="92"/>
      <c r="L302" s="92"/>
      <c r="M302" s="92"/>
      <c r="N302" s="78"/>
      <c r="O302" s="78"/>
      <c r="P302" s="78"/>
      <c r="Q302" s="87"/>
      <c r="R302" s="78"/>
      <c r="S302" s="92"/>
      <c r="T302" s="92"/>
      <c r="U302" s="92"/>
      <c r="V302" s="92"/>
      <c r="W302" s="92"/>
    </row>
    <row r="303" spans="1:23" x14ac:dyDescent="0.25">
      <c r="A303" s="42" t="s">
        <v>3825</v>
      </c>
      <c r="B303" s="6" t="s">
        <v>791</v>
      </c>
      <c r="C303" s="30" t="s">
        <v>3826</v>
      </c>
      <c r="D303" s="78"/>
      <c r="E303" s="78"/>
      <c r="F303" s="78"/>
      <c r="G303" s="87"/>
      <c r="H303" s="78"/>
      <c r="I303" s="92"/>
      <c r="J303" s="92"/>
      <c r="K303" s="92"/>
      <c r="L303" s="92"/>
      <c r="M303" s="92"/>
      <c r="N303" s="78"/>
      <c r="O303" s="78"/>
      <c r="P303" s="78"/>
      <c r="Q303" s="87"/>
      <c r="R303" s="78"/>
      <c r="S303" s="92"/>
      <c r="T303" s="92"/>
      <c r="U303" s="92"/>
      <c r="V303" s="92"/>
      <c r="W303" s="92"/>
    </row>
    <row r="304" spans="1:23" x14ac:dyDescent="0.25">
      <c r="A304" s="42" t="s">
        <v>3827</v>
      </c>
      <c r="B304" s="6" t="s">
        <v>794</v>
      </c>
      <c r="C304" s="30" t="s">
        <v>3828</v>
      </c>
      <c r="D304" s="78"/>
      <c r="E304" s="78"/>
      <c r="F304" s="78"/>
      <c r="G304" s="87"/>
      <c r="H304" s="78"/>
      <c r="I304" s="92"/>
      <c r="J304" s="92"/>
      <c r="K304" s="92"/>
      <c r="L304" s="92"/>
      <c r="M304" s="92"/>
      <c r="N304" s="78"/>
      <c r="O304" s="78"/>
      <c r="P304" s="78"/>
      <c r="Q304" s="87"/>
      <c r="R304" s="78"/>
      <c r="S304" s="92"/>
      <c r="T304" s="92"/>
      <c r="U304" s="92"/>
      <c r="V304" s="92"/>
      <c r="W304" s="92"/>
    </row>
    <row r="305" spans="1:23" ht="30" x14ac:dyDescent="0.25">
      <c r="A305" s="42" t="s">
        <v>3829</v>
      </c>
      <c r="B305" s="6" t="s">
        <v>797</v>
      </c>
      <c r="C305" s="30" t="s">
        <v>3830</v>
      </c>
      <c r="D305" s="78"/>
      <c r="E305" s="78"/>
      <c r="F305" s="78"/>
      <c r="G305" s="87"/>
      <c r="H305" s="78"/>
      <c r="I305" s="92"/>
      <c r="J305" s="92"/>
      <c r="K305" s="92"/>
      <c r="L305" s="92"/>
      <c r="M305" s="92"/>
      <c r="N305" s="78"/>
      <c r="O305" s="78"/>
      <c r="P305" s="78"/>
      <c r="Q305" s="87"/>
      <c r="R305" s="78"/>
      <c r="S305" s="92"/>
      <c r="T305" s="92"/>
      <c r="U305" s="92"/>
      <c r="V305" s="92"/>
      <c r="W305" s="92"/>
    </row>
    <row r="306" spans="1:23" ht="30" x14ac:dyDescent="0.25">
      <c r="A306" s="42" t="s">
        <v>3831</v>
      </c>
      <c r="B306" s="6" t="s">
        <v>800</v>
      </c>
      <c r="C306" s="30" t="s">
        <v>3832</v>
      </c>
      <c r="D306" s="78"/>
      <c r="E306" s="78"/>
      <c r="F306" s="78"/>
      <c r="G306" s="87"/>
      <c r="H306" s="78"/>
      <c r="I306" s="92"/>
      <c r="J306" s="92"/>
      <c r="K306" s="92"/>
      <c r="L306" s="92"/>
      <c r="M306" s="92"/>
      <c r="N306" s="78"/>
      <c r="O306" s="78"/>
      <c r="P306" s="78"/>
      <c r="Q306" s="87"/>
      <c r="R306" s="78"/>
      <c r="S306" s="92"/>
      <c r="T306" s="92"/>
      <c r="U306" s="92"/>
      <c r="V306" s="92"/>
      <c r="W306" s="92"/>
    </row>
    <row r="307" spans="1:23" ht="30.75" customHeight="1" x14ac:dyDescent="0.25">
      <c r="A307" s="42" t="s">
        <v>3833</v>
      </c>
      <c r="B307" s="6" t="s">
        <v>803</v>
      </c>
      <c r="C307" s="30" t="s">
        <v>3834</v>
      </c>
      <c r="D307" s="78"/>
      <c r="E307" s="78"/>
      <c r="F307" s="78"/>
      <c r="G307" s="87"/>
      <c r="H307" s="78"/>
      <c r="I307" s="92"/>
      <c r="J307" s="92"/>
      <c r="K307" s="92"/>
      <c r="L307" s="92"/>
      <c r="M307" s="92"/>
      <c r="N307" s="78"/>
      <c r="O307" s="78"/>
      <c r="P307" s="78"/>
      <c r="Q307" s="87"/>
      <c r="R307" s="78"/>
      <c r="S307" s="92"/>
      <c r="T307" s="92"/>
      <c r="U307" s="92"/>
      <c r="V307" s="92"/>
      <c r="W307" s="92"/>
    </row>
    <row r="308" spans="1:23" x14ac:dyDescent="0.25">
      <c r="A308" s="42" t="s">
        <v>3835</v>
      </c>
      <c r="B308" s="6" t="s">
        <v>806</v>
      </c>
      <c r="C308" s="30" t="s">
        <v>3836</v>
      </c>
      <c r="D308" s="78"/>
      <c r="E308" s="78"/>
      <c r="F308" s="78"/>
      <c r="G308" s="87"/>
      <c r="H308" s="78"/>
      <c r="I308" s="92"/>
      <c r="J308" s="92"/>
      <c r="K308" s="92"/>
      <c r="L308" s="92"/>
      <c r="M308" s="92"/>
      <c r="N308" s="78"/>
      <c r="O308" s="78"/>
      <c r="P308" s="78"/>
      <c r="Q308" s="87"/>
      <c r="R308" s="78"/>
      <c r="S308" s="92"/>
      <c r="T308" s="92"/>
      <c r="U308" s="92"/>
      <c r="V308" s="92"/>
      <c r="W308" s="92"/>
    </row>
    <row r="309" spans="1:23" ht="30" x14ac:dyDescent="0.25">
      <c r="A309" s="42" t="s">
        <v>3837</v>
      </c>
      <c r="B309" s="6" t="s">
        <v>809</v>
      </c>
      <c r="C309" s="30" t="s">
        <v>3838</v>
      </c>
      <c r="D309" s="78"/>
      <c r="E309" s="78"/>
      <c r="F309" s="78"/>
      <c r="G309" s="87"/>
      <c r="H309" s="78"/>
      <c r="I309" s="92"/>
      <c r="J309" s="92"/>
      <c r="K309" s="92"/>
      <c r="L309" s="92"/>
      <c r="M309" s="92"/>
      <c r="N309" s="78"/>
      <c r="O309" s="78"/>
      <c r="P309" s="78"/>
      <c r="Q309" s="87"/>
      <c r="R309" s="78"/>
      <c r="S309" s="92"/>
      <c r="T309" s="92"/>
      <c r="U309" s="92"/>
      <c r="V309" s="92"/>
      <c r="W309" s="92"/>
    </row>
    <row r="310" spans="1:23" ht="28.5" customHeight="1" x14ac:dyDescent="0.25">
      <c r="A310" s="42" t="s">
        <v>3839</v>
      </c>
      <c r="B310" s="6" t="s">
        <v>812</v>
      </c>
      <c r="C310" s="30" t="s">
        <v>3840</v>
      </c>
      <c r="D310" s="78"/>
      <c r="E310" s="78"/>
      <c r="F310" s="78"/>
      <c r="G310" s="87"/>
      <c r="H310" s="78"/>
      <c r="I310" s="92"/>
      <c r="J310" s="92"/>
      <c r="K310" s="92"/>
      <c r="L310" s="92"/>
      <c r="M310" s="92"/>
      <c r="N310" s="78"/>
      <c r="O310" s="78"/>
      <c r="P310" s="78"/>
      <c r="Q310" s="87"/>
      <c r="R310" s="78"/>
      <c r="S310" s="92"/>
      <c r="T310" s="92"/>
      <c r="U310" s="92"/>
      <c r="V310" s="92"/>
      <c r="W310" s="92"/>
    </row>
    <row r="311" spans="1:23" ht="30" x14ac:dyDescent="0.25">
      <c r="A311" s="42" t="s">
        <v>3841</v>
      </c>
      <c r="B311" s="6" t="s">
        <v>2136</v>
      </c>
      <c r="C311" s="30" t="s">
        <v>3842</v>
      </c>
      <c r="D311" s="78"/>
      <c r="E311" s="78"/>
      <c r="F311" s="78"/>
      <c r="G311" s="87"/>
      <c r="H311" s="78"/>
      <c r="I311" s="92"/>
      <c r="J311" s="92"/>
      <c r="K311" s="92"/>
      <c r="L311" s="92"/>
      <c r="M311" s="92"/>
      <c r="N311" s="78"/>
      <c r="O311" s="78"/>
      <c r="P311" s="78"/>
      <c r="Q311" s="87"/>
      <c r="R311" s="78"/>
      <c r="S311" s="92"/>
      <c r="T311" s="92"/>
      <c r="U311" s="92"/>
      <c r="V311" s="92"/>
      <c r="W311" s="92"/>
    </row>
    <row r="312" spans="1:23" x14ac:dyDescent="0.25">
      <c r="A312" s="42" t="s">
        <v>3843</v>
      </c>
      <c r="B312" s="6" t="s">
        <v>2139</v>
      </c>
      <c r="C312" s="30" t="s">
        <v>3844</v>
      </c>
      <c r="D312" s="78"/>
      <c r="E312" s="78"/>
      <c r="F312" s="78"/>
      <c r="G312" s="87"/>
      <c r="H312" s="78"/>
      <c r="I312" s="92"/>
      <c r="J312" s="92"/>
      <c r="K312" s="92"/>
      <c r="L312" s="92"/>
      <c r="M312" s="92"/>
      <c r="N312" s="78"/>
      <c r="O312" s="78"/>
      <c r="P312" s="78"/>
      <c r="Q312" s="87"/>
      <c r="R312" s="78"/>
      <c r="S312" s="92"/>
      <c r="T312" s="92"/>
      <c r="U312" s="92"/>
      <c r="V312" s="92"/>
      <c r="W312" s="92"/>
    </row>
    <row r="313" spans="1:23" ht="30" x14ac:dyDescent="0.25">
      <c r="A313" s="42" t="s">
        <v>3845</v>
      </c>
      <c r="B313" s="6" t="s">
        <v>2142</v>
      </c>
      <c r="C313" s="30" t="s">
        <v>3846</v>
      </c>
      <c r="D313" s="78"/>
      <c r="E313" s="78"/>
      <c r="F313" s="78"/>
      <c r="G313" s="87"/>
      <c r="H313" s="78"/>
      <c r="I313" s="92"/>
      <c r="J313" s="92"/>
      <c r="K313" s="92"/>
      <c r="L313" s="92"/>
      <c r="M313" s="92"/>
      <c r="N313" s="78"/>
      <c r="O313" s="78"/>
      <c r="P313" s="78"/>
      <c r="Q313" s="87"/>
      <c r="R313" s="78"/>
      <c r="S313" s="92"/>
      <c r="T313" s="92"/>
      <c r="U313" s="92"/>
      <c r="V313" s="92"/>
      <c r="W313" s="92"/>
    </row>
    <row r="314" spans="1:23" x14ac:dyDescent="0.25">
      <c r="A314" s="42" t="s">
        <v>3847</v>
      </c>
      <c r="B314" s="6" t="s">
        <v>2145</v>
      </c>
      <c r="C314" s="30" t="s">
        <v>3848</v>
      </c>
      <c r="D314" s="78"/>
      <c r="E314" s="78"/>
      <c r="F314" s="78"/>
      <c r="G314" s="87"/>
      <c r="H314" s="78"/>
      <c r="I314" s="92"/>
      <c r="J314" s="92"/>
      <c r="K314" s="92"/>
      <c r="L314" s="92"/>
      <c r="M314" s="92"/>
      <c r="N314" s="78"/>
      <c r="O314" s="78"/>
      <c r="P314" s="78"/>
      <c r="Q314" s="87"/>
      <c r="R314" s="78"/>
      <c r="S314" s="92"/>
      <c r="T314" s="92"/>
      <c r="U314" s="92"/>
      <c r="V314" s="92"/>
      <c r="W314" s="92"/>
    </row>
    <row r="315" spans="1:23" s="51" customFormat="1" ht="18.75" x14ac:dyDescent="0.25">
      <c r="A315" s="49" t="s">
        <v>3849</v>
      </c>
      <c r="B315" s="50" t="s">
        <v>2148</v>
      </c>
      <c r="C315" s="47" t="s">
        <v>3850</v>
      </c>
      <c r="D315" s="93"/>
      <c r="E315" s="93"/>
      <c r="F315" s="93"/>
      <c r="G315" s="93"/>
      <c r="H315" s="93"/>
      <c r="I315" s="94"/>
      <c r="J315" s="94"/>
      <c r="K315" s="94"/>
      <c r="L315" s="94"/>
      <c r="M315" s="94"/>
      <c r="N315" s="93"/>
      <c r="O315" s="93"/>
      <c r="P315" s="93"/>
      <c r="Q315" s="93"/>
      <c r="R315" s="93"/>
      <c r="S315" s="94"/>
      <c r="T315" s="94"/>
      <c r="U315" s="92"/>
      <c r="V315" s="92"/>
      <c r="W315" s="92"/>
    </row>
    <row r="316" spans="1:23" x14ac:dyDescent="0.25">
      <c r="A316" s="42" t="s">
        <v>3851</v>
      </c>
      <c r="B316" s="6" t="s">
        <v>2151</v>
      </c>
      <c r="C316" s="30" t="s">
        <v>1518</v>
      </c>
      <c r="D316" s="78"/>
      <c r="E316" s="75"/>
      <c r="F316" s="75"/>
      <c r="G316" s="87"/>
      <c r="H316" s="75"/>
      <c r="I316" s="92"/>
      <c r="J316" s="92"/>
      <c r="K316" s="92"/>
      <c r="L316" s="92"/>
      <c r="M316" s="92"/>
      <c r="N316" s="75"/>
      <c r="O316" s="75"/>
      <c r="P316" s="75"/>
      <c r="Q316" s="87"/>
      <c r="R316" s="75"/>
      <c r="S316" s="92"/>
      <c r="T316" s="92"/>
      <c r="U316" s="92"/>
      <c r="V316" s="92"/>
      <c r="W316" s="92"/>
    </row>
    <row r="317" spans="1:23" x14ac:dyDescent="0.25">
      <c r="A317" s="42" t="s">
        <v>3852</v>
      </c>
      <c r="B317" s="6" t="s">
        <v>2154</v>
      </c>
      <c r="C317" s="30" t="s">
        <v>1520</v>
      </c>
      <c r="D317" s="78"/>
      <c r="E317" s="75"/>
      <c r="F317" s="75"/>
      <c r="G317" s="87"/>
      <c r="H317" s="75"/>
      <c r="I317" s="92"/>
      <c r="J317" s="92"/>
      <c r="K317" s="92"/>
      <c r="L317" s="92"/>
      <c r="M317" s="92"/>
      <c r="N317" s="75"/>
      <c r="O317" s="75"/>
      <c r="P317" s="75"/>
      <c r="Q317" s="87"/>
      <c r="R317" s="75"/>
      <c r="S317" s="92"/>
      <c r="T317" s="92"/>
      <c r="U317" s="92"/>
      <c r="V317" s="92"/>
      <c r="W317" s="92"/>
    </row>
    <row r="318" spans="1:23" x14ac:dyDescent="0.25">
      <c r="A318" s="42" t="s">
        <v>3853</v>
      </c>
      <c r="B318" s="6" t="s">
        <v>2157</v>
      </c>
      <c r="C318" s="30" t="s">
        <v>1522</v>
      </c>
      <c r="D318" s="78"/>
      <c r="E318" s="75"/>
      <c r="F318" s="75"/>
      <c r="G318" s="87"/>
      <c r="H318" s="75"/>
      <c r="I318" s="92"/>
      <c r="J318" s="92"/>
      <c r="K318" s="92"/>
      <c r="L318" s="92"/>
      <c r="M318" s="92"/>
      <c r="N318" s="75"/>
      <c r="O318" s="75"/>
      <c r="P318" s="75"/>
      <c r="Q318" s="87"/>
      <c r="R318" s="75"/>
      <c r="S318" s="92"/>
      <c r="T318" s="92"/>
      <c r="U318" s="92"/>
      <c r="V318" s="92"/>
      <c r="W318" s="92"/>
    </row>
    <row r="319" spans="1:23" x14ac:dyDescent="0.25">
      <c r="A319" s="42" t="s">
        <v>3854</v>
      </c>
      <c r="B319" s="6" t="s">
        <v>2160</v>
      </c>
      <c r="C319" s="30" t="s">
        <v>1524</v>
      </c>
      <c r="D319" s="78"/>
      <c r="E319" s="75"/>
      <c r="F319" s="75"/>
      <c r="G319" s="87"/>
      <c r="H319" s="75"/>
      <c r="I319" s="92"/>
      <c r="J319" s="92"/>
      <c r="K319" s="92"/>
      <c r="L319" s="92"/>
      <c r="M319" s="92"/>
      <c r="N319" s="75"/>
      <c r="O319" s="75"/>
      <c r="P319" s="75"/>
      <c r="Q319" s="87"/>
      <c r="R319" s="75"/>
      <c r="S319" s="92"/>
      <c r="T319" s="92"/>
      <c r="U319" s="92"/>
      <c r="V319" s="92"/>
      <c r="W319" s="92"/>
    </row>
    <row r="320" spans="1:23" x14ac:dyDescent="0.25">
      <c r="A320" s="42" t="s">
        <v>3855</v>
      </c>
      <c r="B320" s="6" t="s">
        <v>2163</v>
      </c>
      <c r="C320" s="30" t="s">
        <v>1526</v>
      </c>
      <c r="D320" s="78"/>
      <c r="E320" s="75"/>
      <c r="F320" s="75"/>
      <c r="G320" s="87"/>
      <c r="H320" s="75"/>
      <c r="I320" s="92"/>
      <c r="J320" s="92"/>
      <c r="K320" s="92"/>
      <c r="L320" s="92"/>
      <c r="M320" s="92"/>
      <c r="N320" s="75"/>
      <c r="O320" s="75"/>
      <c r="P320" s="75"/>
      <c r="Q320" s="87"/>
      <c r="R320" s="75"/>
      <c r="S320" s="92"/>
      <c r="T320" s="92"/>
      <c r="U320" s="92"/>
      <c r="V320" s="92"/>
      <c r="W320" s="92"/>
    </row>
    <row r="321" spans="1:23" x14ac:dyDescent="0.25">
      <c r="A321" s="42" t="s">
        <v>3856</v>
      </c>
      <c r="B321" s="6" t="s">
        <v>2166</v>
      </c>
      <c r="C321" s="30" t="s">
        <v>1528</v>
      </c>
      <c r="D321" s="78"/>
      <c r="E321" s="75"/>
      <c r="F321" s="75"/>
      <c r="G321" s="87"/>
      <c r="H321" s="75"/>
      <c r="I321" s="92"/>
      <c r="J321" s="92"/>
      <c r="K321" s="92"/>
      <c r="L321" s="92"/>
      <c r="M321" s="92"/>
      <c r="N321" s="75"/>
      <c r="O321" s="75"/>
      <c r="P321" s="75"/>
      <c r="Q321" s="87"/>
      <c r="R321" s="75"/>
      <c r="S321" s="92"/>
      <c r="T321" s="92"/>
      <c r="U321" s="92"/>
      <c r="V321" s="92"/>
      <c r="W321" s="92"/>
    </row>
    <row r="322" spans="1:23" ht="15" customHeight="1" x14ac:dyDescent="0.25">
      <c r="A322" s="42" t="s">
        <v>3857</v>
      </c>
      <c r="B322" s="6" t="s">
        <v>2169</v>
      </c>
      <c r="C322" s="30" t="s">
        <v>1530</v>
      </c>
      <c r="D322" s="78"/>
      <c r="E322" s="75"/>
      <c r="F322" s="75"/>
      <c r="G322" s="87"/>
      <c r="H322" s="75"/>
      <c r="I322" s="92"/>
      <c r="J322" s="92"/>
      <c r="K322" s="92"/>
      <c r="L322" s="92"/>
      <c r="M322" s="92"/>
      <c r="N322" s="75"/>
      <c r="O322" s="75"/>
      <c r="P322" s="75"/>
      <c r="Q322" s="87"/>
      <c r="R322" s="75"/>
      <c r="S322" s="92"/>
      <c r="T322" s="92"/>
      <c r="U322" s="92"/>
      <c r="V322" s="92"/>
      <c r="W322" s="92"/>
    </row>
    <row r="323" spans="1:23" s="51" customFormat="1" ht="42.75" x14ac:dyDescent="0.2">
      <c r="A323" s="32" t="s">
        <v>3858</v>
      </c>
      <c r="B323" s="50" t="s">
        <v>2172</v>
      </c>
      <c r="C323" s="34" t="s">
        <v>3859</v>
      </c>
      <c r="D323" s="93"/>
      <c r="E323" s="93"/>
      <c r="F323" s="93"/>
      <c r="G323" s="93"/>
      <c r="H323" s="93"/>
      <c r="I323" s="94"/>
      <c r="J323" s="94"/>
      <c r="K323" s="94"/>
      <c r="L323" s="94"/>
      <c r="M323" s="94"/>
      <c r="N323" s="93"/>
      <c r="O323" s="93"/>
      <c r="P323" s="93"/>
      <c r="Q323" s="93"/>
      <c r="R323" s="93"/>
      <c r="S323" s="94"/>
      <c r="T323" s="94"/>
      <c r="U323" s="92"/>
      <c r="V323" s="92"/>
      <c r="W323" s="92"/>
    </row>
    <row r="324" spans="1:23" ht="45" x14ac:dyDescent="0.25">
      <c r="A324" s="7" t="s">
        <v>3860</v>
      </c>
      <c r="B324" s="6" t="s">
        <v>2175</v>
      </c>
      <c r="C324" s="12" t="s">
        <v>3859</v>
      </c>
      <c r="D324" s="75"/>
      <c r="E324" s="75"/>
      <c r="F324" s="75"/>
      <c r="G324" s="87"/>
      <c r="H324" s="75"/>
      <c r="I324" s="92"/>
      <c r="J324" s="92"/>
      <c r="K324" s="92"/>
      <c r="L324" s="92"/>
      <c r="M324" s="92"/>
      <c r="N324" s="75"/>
      <c r="O324" s="75"/>
      <c r="P324" s="75"/>
      <c r="Q324" s="87"/>
      <c r="R324" s="75"/>
      <c r="S324" s="92"/>
      <c r="T324" s="92"/>
      <c r="U324" s="92"/>
      <c r="V324" s="92"/>
      <c r="W324" s="92"/>
    </row>
    <row r="325" spans="1:23" s="51" customFormat="1" ht="18.75" x14ac:dyDescent="0.2">
      <c r="A325" s="7" t="s">
        <v>3861</v>
      </c>
      <c r="B325" s="50" t="s">
        <v>2178</v>
      </c>
      <c r="C325" s="11" t="s">
        <v>3862</v>
      </c>
      <c r="D325" s="93"/>
      <c r="E325" s="93"/>
      <c r="F325" s="93"/>
      <c r="G325" s="93"/>
      <c r="H325" s="93"/>
      <c r="I325" s="94"/>
      <c r="J325" s="94"/>
      <c r="K325" s="94"/>
      <c r="L325" s="94"/>
      <c r="M325" s="94"/>
      <c r="N325" s="93"/>
      <c r="O325" s="93"/>
      <c r="P325" s="93"/>
      <c r="Q325" s="93"/>
      <c r="R325" s="93"/>
      <c r="S325" s="94"/>
      <c r="T325" s="94"/>
      <c r="U325" s="92"/>
      <c r="V325" s="92"/>
      <c r="W325" s="92"/>
    </row>
    <row r="326" spans="1:23" ht="30" x14ac:dyDescent="0.25">
      <c r="A326" s="42" t="s">
        <v>3863</v>
      </c>
      <c r="B326" s="6" t="s">
        <v>2181</v>
      </c>
      <c r="C326" s="30" t="s">
        <v>3864</v>
      </c>
      <c r="D326" s="78"/>
      <c r="E326" s="75"/>
      <c r="F326" s="75"/>
      <c r="G326" s="87"/>
      <c r="H326" s="75"/>
      <c r="I326" s="92"/>
      <c r="J326" s="92"/>
      <c r="K326" s="92"/>
      <c r="L326" s="92"/>
      <c r="M326" s="92"/>
      <c r="N326" s="75"/>
      <c r="O326" s="75"/>
      <c r="P326" s="75"/>
      <c r="Q326" s="87"/>
      <c r="R326" s="75"/>
      <c r="S326" s="92"/>
      <c r="T326" s="92"/>
      <c r="U326" s="92"/>
      <c r="V326" s="92"/>
      <c r="W326" s="92"/>
    </row>
    <row r="327" spans="1:23" ht="30" x14ac:dyDescent="0.25">
      <c r="A327" s="42" t="s">
        <v>3865</v>
      </c>
      <c r="B327" s="6" t="s">
        <v>2184</v>
      </c>
      <c r="C327" s="30" t="s">
        <v>3866</v>
      </c>
      <c r="D327" s="78"/>
      <c r="E327" s="75"/>
      <c r="F327" s="75"/>
      <c r="G327" s="87"/>
      <c r="H327" s="75"/>
      <c r="I327" s="92"/>
      <c r="J327" s="92"/>
      <c r="K327" s="92"/>
      <c r="L327" s="92"/>
      <c r="M327" s="92"/>
      <c r="N327" s="75"/>
      <c r="O327" s="75"/>
      <c r="P327" s="75"/>
      <c r="Q327" s="87"/>
      <c r="R327" s="75"/>
      <c r="S327" s="92"/>
      <c r="T327" s="92"/>
      <c r="U327" s="92"/>
      <c r="V327" s="92"/>
      <c r="W327" s="92"/>
    </row>
    <row r="328" spans="1:23" x14ac:dyDescent="0.25">
      <c r="A328" s="42" t="s">
        <v>3867</v>
      </c>
      <c r="B328" s="6" t="s">
        <v>2187</v>
      </c>
      <c r="C328" s="30" t="s">
        <v>3868</v>
      </c>
      <c r="D328" s="78"/>
      <c r="E328" s="75"/>
      <c r="F328" s="75"/>
      <c r="G328" s="87"/>
      <c r="H328" s="75"/>
      <c r="I328" s="92"/>
      <c r="J328" s="92"/>
      <c r="K328" s="92"/>
      <c r="L328" s="92"/>
      <c r="M328" s="92"/>
      <c r="N328" s="75"/>
      <c r="O328" s="75"/>
      <c r="P328" s="75"/>
      <c r="Q328" s="87"/>
      <c r="R328" s="75"/>
      <c r="S328" s="92"/>
      <c r="T328" s="92"/>
      <c r="U328" s="92"/>
      <c r="V328" s="92"/>
      <c r="W328" s="92"/>
    </row>
    <row r="329" spans="1:23" ht="30" x14ac:dyDescent="0.25">
      <c r="A329" s="42" t="s">
        <v>3869</v>
      </c>
      <c r="B329" s="6" t="s">
        <v>2190</v>
      </c>
      <c r="C329" s="30" t="s">
        <v>3870</v>
      </c>
      <c r="D329" s="78"/>
      <c r="E329" s="75"/>
      <c r="F329" s="75"/>
      <c r="G329" s="87"/>
      <c r="H329" s="75"/>
      <c r="I329" s="92"/>
      <c r="J329" s="92"/>
      <c r="K329" s="92"/>
      <c r="L329" s="92"/>
      <c r="M329" s="92"/>
      <c r="N329" s="75"/>
      <c r="O329" s="75"/>
      <c r="P329" s="75"/>
      <c r="Q329" s="87"/>
      <c r="R329" s="75"/>
      <c r="S329" s="92"/>
      <c r="T329" s="92"/>
      <c r="U329" s="92"/>
      <c r="V329" s="92"/>
      <c r="W329" s="92"/>
    </row>
    <row r="330" spans="1:23" ht="45" x14ac:dyDescent="0.25">
      <c r="A330" s="42" t="s">
        <v>3871</v>
      </c>
      <c r="B330" s="6" t="s">
        <v>2193</v>
      </c>
      <c r="C330" s="30" t="s">
        <v>3872</v>
      </c>
      <c r="D330" s="78"/>
      <c r="E330" s="75"/>
      <c r="F330" s="75"/>
      <c r="G330" s="87"/>
      <c r="H330" s="75"/>
      <c r="I330" s="92"/>
      <c r="J330" s="92"/>
      <c r="K330" s="92"/>
      <c r="L330" s="92"/>
      <c r="M330" s="92"/>
      <c r="N330" s="75"/>
      <c r="O330" s="75"/>
      <c r="P330" s="75"/>
      <c r="Q330" s="87"/>
      <c r="R330" s="75"/>
      <c r="S330" s="92"/>
      <c r="T330" s="92"/>
      <c r="U330" s="92"/>
      <c r="V330" s="92"/>
      <c r="W330" s="92"/>
    </row>
    <row r="331" spans="1:23" s="51" customFormat="1" ht="18.75" x14ac:dyDescent="0.2">
      <c r="A331" s="32" t="s">
        <v>3873</v>
      </c>
      <c r="B331" s="50" t="s">
        <v>2196</v>
      </c>
      <c r="C331" s="34" t="s">
        <v>3874</v>
      </c>
      <c r="D331" s="93"/>
      <c r="E331" s="93"/>
      <c r="F331" s="93"/>
      <c r="G331" s="93"/>
      <c r="H331" s="93"/>
      <c r="I331" s="94"/>
      <c r="J331" s="94"/>
      <c r="K331" s="94"/>
      <c r="L331" s="94"/>
      <c r="M331" s="94"/>
      <c r="N331" s="93"/>
      <c r="O331" s="93"/>
      <c r="P331" s="93"/>
      <c r="Q331" s="93"/>
      <c r="R331" s="93"/>
      <c r="S331" s="94"/>
      <c r="T331" s="94"/>
      <c r="U331" s="92"/>
      <c r="V331" s="92"/>
      <c r="W331" s="92"/>
    </row>
    <row r="332" spans="1:23" ht="30" x14ac:dyDescent="0.25">
      <c r="A332" s="42" t="s">
        <v>3875</v>
      </c>
      <c r="B332" s="6" t="s">
        <v>2198</v>
      </c>
      <c r="C332" s="30" t="s">
        <v>3876</v>
      </c>
      <c r="D332" s="78"/>
      <c r="E332" s="75"/>
      <c r="F332" s="75"/>
      <c r="G332" s="87"/>
      <c r="H332" s="75"/>
      <c r="I332" s="92"/>
      <c r="J332" s="92"/>
      <c r="K332" s="92"/>
      <c r="L332" s="92"/>
      <c r="M332" s="92"/>
      <c r="N332" s="75"/>
      <c r="O332" s="75"/>
      <c r="P332" s="75"/>
      <c r="Q332" s="87"/>
      <c r="R332" s="75"/>
      <c r="S332" s="92"/>
      <c r="T332" s="92"/>
      <c r="U332" s="92"/>
      <c r="V332" s="92"/>
      <c r="W332" s="92"/>
    </row>
    <row r="333" spans="1:23" ht="30" x14ac:dyDescent="0.25">
      <c r="A333" s="42" t="s">
        <v>3877</v>
      </c>
      <c r="B333" s="6" t="s">
        <v>2200</v>
      </c>
      <c r="C333" s="30" t="s">
        <v>3878</v>
      </c>
      <c r="D333" s="78"/>
      <c r="E333" s="75"/>
      <c r="F333" s="75"/>
      <c r="G333" s="87"/>
      <c r="H333" s="75"/>
      <c r="I333" s="92"/>
      <c r="J333" s="92"/>
      <c r="K333" s="92"/>
      <c r="L333" s="92"/>
      <c r="M333" s="92"/>
      <c r="N333" s="75"/>
      <c r="O333" s="75"/>
      <c r="P333" s="75"/>
      <c r="Q333" s="87"/>
      <c r="R333" s="75"/>
      <c r="S333" s="92"/>
      <c r="T333" s="92"/>
      <c r="U333" s="92"/>
      <c r="V333" s="92"/>
      <c r="W333" s="92"/>
    </row>
    <row r="334" spans="1:23" ht="45" x14ac:dyDescent="0.25">
      <c r="A334" s="42" t="s">
        <v>3879</v>
      </c>
      <c r="B334" s="6" t="s">
        <v>2203</v>
      </c>
      <c r="C334" s="30" t="s">
        <v>3880</v>
      </c>
      <c r="D334" s="78"/>
      <c r="E334" s="75"/>
      <c r="F334" s="75"/>
      <c r="G334" s="87"/>
      <c r="H334" s="75"/>
      <c r="I334" s="92"/>
      <c r="J334" s="92"/>
      <c r="K334" s="92"/>
      <c r="L334" s="92"/>
      <c r="M334" s="92"/>
      <c r="N334" s="75"/>
      <c r="O334" s="75"/>
      <c r="P334" s="75"/>
      <c r="Q334" s="87"/>
      <c r="R334" s="75"/>
      <c r="S334" s="92"/>
      <c r="T334" s="92"/>
      <c r="U334" s="92"/>
      <c r="V334" s="92"/>
      <c r="W334" s="92"/>
    </row>
    <row r="335" spans="1:23" ht="30" x14ac:dyDescent="0.25">
      <c r="A335" s="42" t="s">
        <v>3881</v>
      </c>
      <c r="B335" s="6" t="s">
        <v>2205</v>
      </c>
      <c r="C335" s="30" t="s">
        <v>3882</v>
      </c>
      <c r="D335" s="78"/>
      <c r="E335" s="75"/>
      <c r="F335" s="75"/>
      <c r="G335" s="87"/>
      <c r="H335" s="75"/>
      <c r="I335" s="92"/>
      <c r="J335" s="92"/>
      <c r="K335" s="92"/>
      <c r="L335" s="92"/>
      <c r="M335" s="92"/>
      <c r="N335" s="75"/>
      <c r="O335" s="75"/>
      <c r="P335" s="75"/>
      <c r="Q335" s="87"/>
      <c r="R335" s="75"/>
      <c r="S335" s="92"/>
      <c r="T335" s="92"/>
      <c r="U335" s="92"/>
      <c r="V335" s="92"/>
      <c r="W335" s="92"/>
    </row>
    <row r="336" spans="1:23" x14ac:dyDescent="0.25">
      <c r="A336" s="42" t="s">
        <v>3883</v>
      </c>
      <c r="B336" s="6" t="s">
        <v>2207</v>
      </c>
      <c r="C336" s="30" t="s">
        <v>3884</v>
      </c>
      <c r="D336" s="78"/>
      <c r="E336" s="75"/>
      <c r="F336" s="75"/>
      <c r="G336" s="87"/>
      <c r="H336" s="75"/>
      <c r="I336" s="92"/>
      <c r="J336" s="92"/>
      <c r="K336" s="92"/>
      <c r="L336" s="92"/>
      <c r="M336" s="92"/>
      <c r="N336" s="75"/>
      <c r="O336" s="75"/>
      <c r="P336" s="75"/>
      <c r="Q336" s="87"/>
      <c r="R336" s="75"/>
      <c r="S336" s="92"/>
      <c r="T336" s="92"/>
      <c r="U336" s="92"/>
      <c r="V336" s="92"/>
      <c r="W336" s="92"/>
    </row>
    <row r="337" spans="1:23" x14ac:dyDescent="0.25">
      <c r="A337" s="42" t="s">
        <v>3885</v>
      </c>
      <c r="B337" s="6" t="s">
        <v>2210</v>
      </c>
      <c r="C337" s="30" t="s">
        <v>3886</v>
      </c>
      <c r="D337" s="78"/>
      <c r="E337" s="75"/>
      <c r="F337" s="75"/>
      <c r="G337" s="87"/>
      <c r="H337" s="75"/>
      <c r="I337" s="92"/>
      <c r="J337" s="92"/>
      <c r="K337" s="92"/>
      <c r="L337" s="92"/>
      <c r="M337" s="92"/>
      <c r="N337" s="75"/>
      <c r="O337" s="75"/>
      <c r="P337" s="75"/>
      <c r="Q337" s="87"/>
      <c r="R337" s="75"/>
      <c r="S337" s="92"/>
      <c r="T337" s="92"/>
      <c r="U337" s="92"/>
      <c r="V337" s="92"/>
      <c r="W337" s="92"/>
    </row>
    <row r="338" spans="1:23" ht="45" x14ac:dyDescent="0.25">
      <c r="A338" s="42" t="s">
        <v>3887</v>
      </c>
      <c r="B338" s="6" t="s">
        <v>2213</v>
      </c>
      <c r="C338" s="30" t="s">
        <v>3888</v>
      </c>
      <c r="D338" s="78"/>
      <c r="E338" s="75"/>
      <c r="F338" s="75"/>
      <c r="G338" s="87"/>
      <c r="H338" s="75"/>
      <c r="I338" s="92"/>
      <c r="J338" s="92"/>
      <c r="K338" s="92"/>
      <c r="L338" s="92"/>
      <c r="M338" s="92"/>
      <c r="N338" s="75"/>
      <c r="O338" s="75"/>
      <c r="P338" s="75"/>
      <c r="Q338" s="87"/>
      <c r="R338" s="75"/>
      <c r="S338" s="92"/>
      <c r="T338" s="92"/>
      <c r="U338" s="92"/>
      <c r="V338" s="92"/>
      <c r="W338" s="92"/>
    </row>
    <row r="339" spans="1:23" x14ac:dyDescent="0.25">
      <c r="A339" s="42" t="s">
        <v>3889</v>
      </c>
      <c r="B339" s="6" t="s">
        <v>2215</v>
      </c>
      <c r="C339" s="30" t="s">
        <v>3890</v>
      </c>
      <c r="D339" s="78"/>
      <c r="E339" s="75"/>
      <c r="F339" s="75"/>
      <c r="G339" s="87"/>
      <c r="H339" s="75"/>
      <c r="I339" s="92"/>
      <c r="J339" s="92"/>
      <c r="K339" s="92"/>
      <c r="L339" s="92"/>
      <c r="M339" s="92"/>
      <c r="N339" s="75"/>
      <c r="O339" s="75"/>
      <c r="P339" s="75"/>
      <c r="Q339" s="87"/>
      <c r="R339" s="75"/>
      <c r="S339" s="92"/>
      <c r="T339" s="92"/>
      <c r="U339" s="92"/>
      <c r="V339" s="92"/>
      <c r="W339" s="92"/>
    </row>
    <row r="340" spans="1:23" x14ac:dyDescent="0.25">
      <c r="A340" s="42" t="s">
        <v>3891</v>
      </c>
      <c r="B340" s="6" t="s">
        <v>2217</v>
      </c>
      <c r="C340" s="30" t="s">
        <v>3892</v>
      </c>
      <c r="D340" s="78"/>
      <c r="E340" s="75"/>
      <c r="F340" s="75"/>
      <c r="G340" s="87"/>
      <c r="H340" s="75"/>
      <c r="I340" s="92"/>
      <c r="J340" s="92"/>
      <c r="K340" s="92"/>
      <c r="L340" s="92"/>
      <c r="M340" s="92"/>
      <c r="N340" s="75"/>
      <c r="O340" s="75"/>
      <c r="P340" s="75"/>
      <c r="Q340" s="87"/>
      <c r="R340" s="75"/>
      <c r="S340" s="92"/>
      <c r="T340" s="92"/>
      <c r="U340" s="92"/>
      <c r="V340" s="92"/>
      <c r="W340" s="92"/>
    </row>
    <row r="341" spans="1:23" x14ac:dyDescent="0.25">
      <c r="A341" s="42" t="s">
        <v>3893</v>
      </c>
      <c r="B341" s="6" t="s">
        <v>2220</v>
      </c>
      <c r="C341" s="30" t="s">
        <v>3894</v>
      </c>
      <c r="D341" s="78"/>
      <c r="E341" s="75"/>
      <c r="F341" s="75"/>
      <c r="G341" s="87"/>
      <c r="H341" s="75"/>
      <c r="I341" s="92"/>
      <c r="J341" s="92"/>
      <c r="K341" s="92"/>
      <c r="L341" s="92"/>
      <c r="M341" s="92"/>
      <c r="N341" s="75"/>
      <c r="O341" s="75"/>
      <c r="P341" s="75"/>
      <c r="Q341" s="87"/>
      <c r="R341" s="75"/>
      <c r="S341" s="92"/>
      <c r="T341" s="92"/>
      <c r="U341" s="92"/>
      <c r="V341" s="92"/>
      <c r="W341" s="92"/>
    </row>
    <row r="342" spans="1:23" ht="30" x14ac:dyDescent="0.25">
      <c r="A342" s="42" t="s">
        <v>3895</v>
      </c>
      <c r="B342" s="6" t="s">
        <v>2222</v>
      </c>
      <c r="C342" s="30" t="s">
        <v>3896</v>
      </c>
      <c r="D342" s="78"/>
      <c r="E342" s="75"/>
      <c r="F342" s="75"/>
      <c r="G342" s="87"/>
      <c r="H342" s="75"/>
      <c r="I342" s="92"/>
      <c r="J342" s="92"/>
      <c r="K342" s="92"/>
      <c r="L342" s="92"/>
      <c r="M342" s="92"/>
      <c r="N342" s="75"/>
      <c r="O342" s="75"/>
      <c r="P342" s="75"/>
      <c r="Q342" s="87"/>
      <c r="R342" s="75"/>
      <c r="S342" s="92"/>
      <c r="T342" s="92"/>
      <c r="U342" s="92"/>
      <c r="V342" s="92"/>
      <c r="W342" s="92"/>
    </row>
    <row r="343" spans="1:23" ht="30" x14ac:dyDescent="0.25">
      <c r="A343" s="42" t="s">
        <v>3897</v>
      </c>
      <c r="B343" s="6" t="s">
        <v>2224</v>
      </c>
      <c r="C343" s="30" t="s">
        <v>3898</v>
      </c>
      <c r="D343" s="78"/>
      <c r="E343" s="75"/>
      <c r="F343" s="75"/>
      <c r="G343" s="87"/>
      <c r="H343" s="75"/>
      <c r="I343" s="92"/>
      <c r="J343" s="92"/>
      <c r="K343" s="92"/>
      <c r="L343" s="92"/>
      <c r="M343" s="92"/>
      <c r="N343" s="75"/>
      <c r="O343" s="75"/>
      <c r="P343" s="75"/>
      <c r="Q343" s="87"/>
      <c r="R343" s="75"/>
      <c r="S343" s="92"/>
      <c r="T343" s="92"/>
      <c r="U343" s="92"/>
      <c r="V343" s="92"/>
      <c r="W343" s="92"/>
    </row>
    <row r="344" spans="1:23" ht="30" x14ac:dyDescent="0.25">
      <c r="A344" s="42" t="s">
        <v>3899</v>
      </c>
      <c r="B344" s="6" t="s">
        <v>2227</v>
      </c>
      <c r="C344" s="30" t="s">
        <v>3900</v>
      </c>
      <c r="D344" s="78"/>
      <c r="E344" s="75"/>
      <c r="F344" s="75"/>
      <c r="G344" s="87"/>
      <c r="H344" s="75"/>
      <c r="I344" s="92"/>
      <c r="J344" s="92"/>
      <c r="K344" s="92"/>
      <c r="L344" s="92"/>
      <c r="M344" s="92"/>
      <c r="N344" s="75"/>
      <c r="O344" s="75"/>
      <c r="P344" s="75"/>
      <c r="Q344" s="87"/>
      <c r="R344" s="75"/>
      <c r="S344" s="92"/>
      <c r="T344" s="92"/>
      <c r="U344" s="92"/>
      <c r="V344" s="92"/>
      <c r="W344" s="92"/>
    </row>
    <row r="345" spans="1:23" x14ac:dyDescent="0.25">
      <c r="A345" s="42" t="s">
        <v>3901</v>
      </c>
      <c r="B345" s="6" t="s">
        <v>2229</v>
      </c>
      <c r="C345" s="30" t="s">
        <v>3902</v>
      </c>
      <c r="D345" s="78"/>
      <c r="E345" s="75"/>
      <c r="F345" s="75"/>
      <c r="G345" s="87"/>
      <c r="H345" s="75"/>
      <c r="I345" s="92"/>
      <c r="J345" s="92"/>
      <c r="K345" s="92"/>
      <c r="L345" s="92"/>
      <c r="M345" s="92"/>
      <c r="N345" s="75"/>
      <c r="O345" s="75"/>
      <c r="P345" s="75"/>
      <c r="Q345" s="87"/>
      <c r="R345" s="75"/>
      <c r="S345" s="92"/>
      <c r="T345" s="92"/>
      <c r="U345" s="92"/>
      <c r="V345" s="92"/>
      <c r="W345" s="92"/>
    </row>
    <row r="346" spans="1:23" ht="45" x14ac:dyDescent="0.25">
      <c r="A346" s="42" t="s">
        <v>3903</v>
      </c>
      <c r="B346" s="6" t="s">
        <v>2231</v>
      </c>
      <c r="C346" s="30" t="s">
        <v>3904</v>
      </c>
      <c r="D346" s="78"/>
      <c r="E346" s="75"/>
      <c r="F346" s="75"/>
      <c r="G346" s="87"/>
      <c r="H346" s="75"/>
      <c r="I346" s="92"/>
      <c r="J346" s="92"/>
      <c r="K346" s="92"/>
      <c r="L346" s="92"/>
      <c r="M346" s="92"/>
      <c r="N346" s="75"/>
      <c r="O346" s="75"/>
      <c r="P346" s="75"/>
      <c r="Q346" s="87"/>
      <c r="R346" s="75"/>
      <c r="S346" s="92"/>
      <c r="T346" s="92"/>
      <c r="U346" s="92"/>
      <c r="V346" s="92"/>
      <c r="W346" s="92"/>
    </row>
    <row r="347" spans="1:23" x14ac:dyDescent="0.25">
      <c r="A347" s="42" t="s">
        <v>3905</v>
      </c>
      <c r="B347" s="6" t="s">
        <v>2234</v>
      </c>
      <c r="C347" s="30" t="s">
        <v>3906</v>
      </c>
      <c r="D347" s="78"/>
      <c r="E347" s="75"/>
      <c r="F347" s="75"/>
      <c r="G347" s="87"/>
      <c r="H347" s="75"/>
      <c r="I347" s="92"/>
      <c r="J347" s="92"/>
      <c r="K347" s="92"/>
      <c r="L347" s="92"/>
      <c r="M347" s="92"/>
      <c r="N347" s="75"/>
      <c r="O347" s="75"/>
      <c r="P347" s="75"/>
      <c r="Q347" s="87"/>
      <c r="R347" s="75"/>
      <c r="S347" s="92"/>
      <c r="T347" s="92"/>
      <c r="U347" s="92"/>
      <c r="V347" s="92"/>
      <c r="W347" s="92"/>
    </row>
    <row r="348" spans="1:23" x14ac:dyDescent="0.25">
      <c r="A348" s="42" t="s">
        <v>3907</v>
      </c>
      <c r="B348" s="6" t="s">
        <v>2236</v>
      </c>
      <c r="C348" s="30" t="s">
        <v>3908</v>
      </c>
      <c r="D348" s="78"/>
      <c r="E348" s="75"/>
      <c r="F348" s="75"/>
      <c r="G348" s="87"/>
      <c r="H348" s="75"/>
      <c r="I348" s="92"/>
      <c r="J348" s="92"/>
      <c r="K348" s="92"/>
      <c r="L348" s="92"/>
      <c r="M348" s="92"/>
      <c r="N348" s="75"/>
      <c r="O348" s="75"/>
      <c r="P348" s="75"/>
      <c r="Q348" s="87"/>
      <c r="R348" s="75"/>
      <c r="S348" s="92"/>
      <c r="T348" s="92"/>
      <c r="U348" s="92"/>
      <c r="V348" s="92"/>
      <c r="W348" s="92"/>
    </row>
    <row r="349" spans="1:23" x14ac:dyDescent="0.25">
      <c r="A349" s="42" t="s">
        <v>3909</v>
      </c>
      <c r="B349" s="6" t="s">
        <v>2238</v>
      </c>
      <c r="C349" s="30" t="s">
        <v>3910</v>
      </c>
      <c r="D349" s="78"/>
      <c r="E349" s="75"/>
      <c r="F349" s="75"/>
      <c r="G349" s="87"/>
      <c r="H349" s="75"/>
      <c r="I349" s="92"/>
      <c r="J349" s="92"/>
      <c r="K349" s="92"/>
      <c r="L349" s="92"/>
      <c r="M349" s="92"/>
      <c r="N349" s="75"/>
      <c r="O349" s="75"/>
      <c r="P349" s="75"/>
      <c r="Q349" s="87"/>
      <c r="R349" s="75"/>
      <c r="S349" s="92"/>
      <c r="T349" s="92"/>
      <c r="U349" s="92"/>
      <c r="V349" s="92"/>
      <c r="W349" s="92"/>
    </row>
    <row r="350" spans="1:23" ht="30" x14ac:dyDescent="0.25">
      <c r="A350" s="42" t="s">
        <v>3911</v>
      </c>
      <c r="B350" s="6" t="s">
        <v>2241</v>
      </c>
      <c r="C350" s="30" t="s">
        <v>3912</v>
      </c>
      <c r="D350" s="78"/>
      <c r="E350" s="75"/>
      <c r="F350" s="75"/>
      <c r="G350" s="87"/>
      <c r="H350" s="75"/>
      <c r="I350" s="92"/>
      <c r="J350" s="92"/>
      <c r="K350" s="92"/>
      <c r="L350" s="92"/>
      <c r="M350" s="92"/>
      <c r="N350" s="75"/>
      <c r="O350" s="75"/>
      <c r="P350" s="75"/>
      <c r="Q350" s="87"/>
      <c r="R350" s="75"/>
      <c r="S350" s="92"/>
      <c r="T350" s="92"/>
      <c r="U350" s="92"/>
      <c r="V350" s="92"/>
      <c r="W350" s="92"/>
    </row>
    <row r="351" spans="1:23" x14ac:dyDescent="0.25">
      <c r="A351" s="42" t="s">
        <v>3913</v>
      </c>
      <c r="B351" s="6" t="s">
        <v>2244</v>
      </c>
      <c r="C351" s="30" t="s">
        <v>3914</v>
      </c>
      <c r="D351" s="78"/>
      <c r="E351" s="75"/>
      <c r="F351" s="75"/>
      <c r="G351" s="87"/>
      <c r="H351" s="75"/>
      <c r="I351" s="92"/>
      <c r="J351" s="92"/>
      <c r="K351" s="92"/>
      <c r="L351" s="92"/>
      <c r="M351" s="92"/>
      <c r="N351" s="75"/>
      <c r="O351" s="75"/>
      <c r="P351" s="75"/>
      <c r="Q351" s="87"/>
      <c r="R351" s="75"/>
      <c r="S351" s="92"/>
      <c r="T351" s="92"/>
      <c r="U351" s="92"/>
      <c r="V351" s="92"/>
      <c r="W351" s="92"/>
    </row>
    <row r="352" spans="1:23" ht="30" x14ac:dyDescent="0.25">
      <c r="A352" s="42" t="s">
        <v>3915</v>
      </c>
      <c r="B352" s="6" t="s">
        <v>2255</v>
      </c>
      <c r="C352" s="30" t="s">
        <v>3916</v>
      </c>
      <c r="D352" s="78"/>
      <c r="E352" s="75"/>
      <c r="F352" s="75"/>
      <c r="G352" s="87"/>
      <c r="H352" s="75"/>
      <c r="I352" s="92"/>
      <c r="J352" s="92"/>
      <c r="K352" s="92"/>
      <c r="L352" s="92"/>
      <c r="M352" s="92"/>
      <c r="N352" s="75"/>
      <c r="O352" s="75"/>
      <c r="P352" s="75"/>
      <c r="Q352" s="87"/>
      <c r="R352" s="75"/>
      <c r="S352" s="92"/>
      <c r="T352" s="92"/>
      <c r="U352" s="92"/>
      <c r="V352" s="92"/>
      <c r="W352" s="92"/>
    </row>
    <row r="353" spans="1:23" ht="30" x14ac:dyDescent="0.25">
      <c r="A353" s="42" t="s">
        <v>3917</v>
      </c>
      <c r="B353" s="6" t="s">
        <v>2258</v>
      </c>
      <c r="C353" s="30" t="s">
        <v>3918</v>
      </c>
      <c r="D353" s="78"/>
      <c r="E353" s="75"/>
      <c r="F353" s="75"/>
      <c r="G353" s="87"/>
      <c r="H353" s="75"/>
      <c r="I353" s="92"/>
      <c r="J353" s="92"/>
      <c r="K353" s="92"/>
      <c r="L353" s="92"/>
      <c r="M353" s="92"/>
      <c r="N353" s="75"/>
      <c r="O353" s="75"/>
      <c r="P353" s="75"/>
      <c r="Q353" s="87"/>
      <c r="R353" s="75"/>
      <c r="S353" s="92"/>
      <c r="T353" s="92"/>
      <c r="U353" s="92"/>
      <c r="V353" s="92"/>
      <c r="W353" s="92"/>
    </row>
    <row r="354" spans="1:23" ht="45" x14ac:dyDescent="0.25">
      <c r="A354" s="42" t="s">
        <v>3919</v>
      </c>
      <c r="B354" s="6" t="s">
        <v>2261</v>
      </c>
      <c r="C354" s="30" t="s">
        <v>3920</v>
      </c>
      <c r="D354" s="78"/>
      <c r="E354" s="75"/>
      <c r="F354" s="75"/>
      <c r="G354" s="87"/>
      <c r="H354" s="75"/>
      <c r="I354" s="92"/>
      <c r="J354" s="92"/>
      <c r="K354" s="92"/>
      <c r="L354" s="92"/>
      <c r="M354" s="92"/>
      <c r="N354" s="75"/>
      <c r="O354" s="75"/>
      <c r="P354" s="75"/>
      <c r="Q354" s="87"/>
      <c r="R354" s="75"/>
      <c r="S354" s="92"/>
      <c r="T354" s="92"/>
      <c r="U354" s="92"/>
      <c r="V354" s="92"/>
      <c r="W354" s="92"/>
    </row>
    <row r="355" spans="1:23" ht="30" x14ac:dyDescent="0.25">
      <c r="A355" s="42" t="s">
        <v>3921</v>
      </c>
      <c r="B355" s="6" t="s">
        <v>2264</v>
      </c>
      <c r="C355" s="30" t="s">
        <v>3922</v>
      </c>
      <c r="D355" s="78"/>
      <c r="E355" s="75"/>
      <c r="F355" s="75"/>
      <c r="G355" s="87"/>
      <c r="H355" s="75"/>
      <c r="I355" s="92"/>
      <c r="J355" s="92"/>
      <c r="K355" s="92"/>
      <c r="L355" s="92"/>
      <c r="M355" s="92"/>
      <c r="N355" s="75"/>
      <c r="O355" s="75"/>
      <c r="P355" s="75"/>
      <c r="Q355" s="87"/>
      <c r="R355" s="75"/>
      <c r="S355" s="92"/>
      <c r="T355" s="92"/>
      <c r="U355" s="92"/>
      <c r="V355" s="92"/>
      <c r="W355" s="92"/>
    </row>
    <row r="356" spans="1:23" x14ac:dyDescent="0.25">
      <c r="A356" s="42" t="s">
        <v>3923</v>
      </c>
      <c r="B356" s="6" t="s">
        <v>2267</v>
      </c>
      <c r="C356" s="30" t="s">
        <v>3924</v>
      </c>
      <c r="D356" s="78"/>
      <c r="E356" s="75"/>
      <c r="F356" s="75"/>
      <c r="G356" s="87"/>
      <c r="H356" s="75"/>
      <c r="I356" s="92"/>
      <c r="J356" s="92"/>
      <c r="K356" s="92"/>
      <c r="L356" s="92"/>
      <c r="M356" s="92"/>
      <c r="N356" s="75"/>
      <c r="O356" s="75"/>
      <c r="P356" s="75"/>
      <c r="Q356" s="87"/>
      <c r="R356" s="75"/>
      <c r="S356" s="92"/>
      <c r="T356" s="92"/>
      <c r="U356" s="92"/>
      <c r="V356" s="92"/>
      <c r="W356" s="92"/>
    </row>
    <row r="357" spans="1:23" x14ac:dyDescent="0.25">
      <c r="A357" s="42" t="s">
        <v>3925</v>
      </c>
      <c r="B357" s="6" t="s">
        <v>2270</v>
      </c>
      <c r="C357" s="30" t="s">
        <v>3926</v>
      </c>
      <c r="D357" s="78"/>
      <c r="E357" s="75"/>
      <c r="F357" s="75"/>
      <c r="G357" s="87"/>
      <c r="H357" s="75"/>
      <c r="I357" s="92"/>
      <c r="J357" s="92"/>
      <c r="K357" s="92"/>
      <c r="L357" s="92"/>
      <c r="M357" s="92"/>
      <c r="N357" s="75"/>
      <c r="O357" s="75"/>
      <c r="P357" s="75"/>
      <c r="Q357" s="87"/>
      <c r="R357" s="75"/>
      <c r="S357" s="92"/>
      <c r="T357" s="92"/>
      <c r="U357" s="92"/>
      <c r="V357" s="92"/>
      <c r="W357" s="92"/>
    </row>
    <row r="358" spans="1:23" ht="30" x14ac:dyDescent="0.25">
      <c r="A358" s="42" t="s">
        <v>3927</v>
      </c>
      <c r="B358" s="6" t="s">
        <v>2272</v>
      </c>
      <c r="C358" s="30" t="s">
        <v>3928</v>
      </c>
      <c r="D358" s="78"/>
      <c r="E358" s="75"/>
      <c r="F358" s="75"/>
      <c r="G358" s="87"/>
      <c r="H358" s="75"/>
      <c r="I358" s="92"/>
      <c r="J358" s="92"/>
      <c r="K358" s="92"/>
      <c r="L358" s="92"/>
      <c r="M358" s="92"/>
      <c r="N358" s="75"/>
      <c r="O358" s="75"/>
      <c r="P358" s="75"/>
      <c r="Q358" s="87"/>
      <c r="R358" s="75"/>
      <c r="S358" s="92"/>
      <c r="T358" s="92"/>
      <c r="U358" s="92"/>
      <c r="V358" s="92"/>
      <c r="W358" s="92"/>
    </row>
    <row r="359" spans="1:23" x14ac:dyDescent="0.25">
      <c r="A359" s="42" t="s">
        <v>3929</v>
      </c>
      <c r="B359" s="6" t="s">
        <v>2274</v>
      </c>
      <c r="C359" s="30" t="s">
        <v>3930</v>
      </c>
      <c r="D359" s="78"/>
      <c r="E359" s="75"/>
      <c r="F359" s="75"/>
      <c r="G359" s="87"/>
      <c r="H359" s="75"/>
      <c r="I359" s="92"/>
      <c r="J359" s="92"/>
      <c r="K359" s="92"/>
      <c r="L359" s="92"/>
      <c r="M359" s="92"/>
      <c r="N359" s="75"/>
      <c r="O359" s="75"/>
      <c r="P359" s="75"/>
      <c r="Q359" s="87"/>
      <c r="R359" s="75"/>
      <c r="S359" s="92"/>
      <c r="T359" s="92"/>
      <c r="U359" s="92"/>
      <c r="V359" s="92"/>
      <c r="W359" s="92"/>
    </row>
    <row r="360" spans="1:23" x14ac:dyDescent="0.25">
      <c r="A360" s="42" t="s">
        <v>3931</v>
      </c>
      <c r="B360" s="6" t="s">
        <v>2277</v>
      </c>
      <c r="C360" s="30" t="s">
        <v>3932</v>
      </c>
      <c r="D360" s="78"/>
      <c r="E360" s="75"/>
      <c r="F360" s="75"/>
      <c r="G360" s="87"/>
      <c r="H360" s="75"/>
      <c r="I360" s="92"/>
      <c r="J360" s="92"/>
      <c r="K360" s="92"/>
      <c r="L360" s="92"/>
      <c r="M360" s="92"/>
      <c r="N360" s="75"/>
      <c r="O360" s="75"/>
      <c r="P360" s="75"/>
      <c r="Q360" s="87"/>
      <c r="R360" s="75"/>
      <c r="S360" s="92"/>
      <c r="T360" s="92"/>
      <c r="U360" s="92"/>
      <c r="V360" s="92"/>
      <c r="W360" s="92"/>
    </row>
    <row r="361" spans="1:23" ht="30" x14ac:dyDescent="0.25">
      <c r="A361" s="42" t="s">
        <v>3933</v>
      </c>
      <c r="B361" s="6" t="s">
        <v>2280</v>
      </c>
      <c r="C361" s="30" t="s">
        <v>3934</v>
      </c>
      <c r="D361" s="78"/>
      <c r="E361" s="75"/>
      <c r="F361" s="75"/>
      <c r="G361" s="87"/>
      <c r="H361" s="75"/>
      <c r="I361" s="92"/>
      <c r="J361" s="92"/>
      <c r="K361" s="92"/>
      <c r="L361" s="92"/>
      <c r="M361" s="92"/>
      <c r="N361" s="75"/>
      <c r="O361" s="75"/>
      <c r="P361" s="75"/>
      <c r="Q361" s="87"/>
      <c r="R361" s="75"/>
      <c r="S361" s="92"/>
      <c r="T361" s="92"/>
      <c r="U361" s="92"/>
      <c r="V361" s="92"/>
      <c r="W361" s="92"/>
    </row>
    <row r="362" spans="1:23" x14ac:dyDescent="0.25">
      <c r="A362" s="42" t="s">
        <v>3935</v>
      </c>
      <c r="B362" s="6" t="s">
        <v>2282</v>
      </c>
      <c r="C362" s="30" t="s">
        <v>3936</v>
      </c>
      <c r="D362" s="78"/>
      <c r="E362" s="75"/>
      <c r="F362" s="75"/>
      <c r="G362" s="87"/>
      <c r="H362" s="75"/>
      <c r="I362" s="92"/>
      <c r="J362" s="92"/>
      <c r="K362" s="92"/>
      <c r="L362" s="92"/>
      <c r="M362" s="92"/>
      <c r="N362" s="75"/>
      <c r="O362" s="75"/>
      <c r="P362" s="75"/>
      <c r="Q362" s="87"/>
      <c r="R362" s="75"/>
      <c r="S362" s="92"/>
      <c r="T362" s="92"/>
      <c r="U362" s="92"/>
      <c r="V362" s="92"/>
      <c r="W362" s="92"/>
    </row>
    <row r="363" spans="1:23" x14ac:dyDescent="0.25">
      <c r="A363" s="42" t="s">
        <v>3937</v>
      </c>
      <c r="B363" s="6" t="s">
        <v>2284</v>
      </c>
      <c r="C363" s="30" t="s">
        <v>3938</v>
      </c>
      <c r="D363" s="78"/>
      <c r="E363" s="75"/>
      <c r="F363" s="75"/>
      <c r="G363" s="87"/>
      <c r="H363" s="75"/>
      <c r="I363" s="92"/>
      <c r="J363" s="92"/>
      <c r="K363" s="92"/>
      <c r="L363" s="92"/>
      <c r="M363" s="92"/>
      <c r="N363" s="75"/>
      <c r="O363" s="75"/>
      <c r="P363" s="75"/>
      <c r="Q363" s="87"/>
      <c r="R363" s="75"/>
      <c r="S363" s="92"/>
      <c r="T363" s="92"/>
      <c r="U363" s="92"/>
      <c r="V363" s="92"/>
      <c r="W363" s="92"/>
    </row>
    <row r="364" spans="1:23" s="51" customFormat="1" ht="18.75" x14ac:dyDescent="0.2">
      <c r="A364" s="32" t="s">
        <v>3939</v>
      </c>
      <c r="B364" s="50" t="s">
        <v>2297</v>
      </c>
      <c r="C364" s="11" t="s">
        <v>3940</v>
      </c>
      <c r="D364" s="93"/>
      <c r="E364" s="93"/>
      <c r="F364" s="93"/>
      <c r="G364" s="93"/>
      <c r="H364" s="93"/>
      <c r="I364" s="94"/>
      <c r="J364" s="94"/>
      <c r="K364" s="94"/>
      <c r="L364" s="94"/>
      <c r="M364" s="94"/>
      <c r="N364" s="93"/>
      <c r="O364" s="93"/>
      <c r="P364" s="93"/>
      <c r="Q364" s="93"/>
      <c r="R364" s="93"/>
      <c r="S364" s="94"/>
      <c r="T364" s="94"/>
      <c r="U364" s="92"/>
      <c r="V364" s="92"/>
      <c r="W364" s="92"/>
    </row>
    <row r="365" spans="1:23" x14ac:dyDescent="0.25">
      <c r="A365" s="42" t="s">
        <v>3941</v>
      </c>
      <c r="B365" s="6" t="s">
        <v>2300</v>
      </c>
      <c r="C365" s="30" t="s">
        <v>3942</v>
      </c>
      <c r="D365" s="78"/>
      <c r="E365" s="75"/>
      <c r="F365" s="75"/>
      <c r="G365" s="87"/>
      <c r="H365" s="75"/>
      <c r="I365" s="92"/>
      <c r="J365" s="92"/>
      <c r="K365" s="92"/>
      <c r="L365" s="92"/>
      <c r="M365" s="92"/>
      <c r="N365" s="75"/>
      <c r="O365" s="75"/>
      <c r="P365" s="75"/>
      <c r="Q365" s="87"/>
      <c r="R365" s="75"/>
      <c r="S365" s="92"/>
      <c r="T365" s="92"/>
      <c r="U365" s="92"/>
      <c r="V365" s="92"/>
      <c r="W365" s="92"/>
    </row>
    <row r="366" spans="1:23" x14ac:dyDescent="0.25">
      <c r="A366" s="42" t="s">
        <v>3943</v>
      </c>
      <c r="B366" s="6" t="s">
        <v>3944</v>
      </c>
      <c r="C366" s="30" t="s">
        <v>3945</v>
      </c>
      <c r="D366" s="78"/>
      <c r="E366" s="75"/>
      <c r="F366" s="75"/>
      <c r="G366" s="87"/>
      <c r="H366" s="75"/>
      <c r="I366" s="92"/>
      <c r="J366" s="92"/>
      <c r="K366" s="92"/>
      <c r="L366" s="92"/>
      <c r="M366" s="92"/>
      <c r="N366" s="75"/>
      <c r="O366" s="75"/>
      <c r="P366" s="75"/>
      <c r="Q366" s="87"/>
      <c r="R366" s="75"/>
      <c r="S366" s="92"/>
      <c r="T366" s="92"/>
      <c r="U366" s="92"/>
      <c r="V366" s="92"/>
      <c r="W366" s="92"/>
    </row>
    <row r="367" spans="1:23" ht="30" x14ac:dyDescent="0.25">
      <c r="A367" s="42" t="s">
        <v>3946</v>
      </c>
      <c r="B367" s="6" t="s">
        <v>3947</v>
      </c>
      <c r="C367" s="30" t="s">
        <v>3948</v>
      </c>
      <c r="D367" s="78"/>
      <c r="E367" s="75"/>
      <c r="F367" s="75"/>
      <c r="G367" s="87"/>
      <c r="H367" s="75"/>
      <c r="I367" s="92"/>
      <c r="J367" s="92"/>
      <c r="K367" s="92"/>
      <c r="L367" s="92"/>
      <c r="M367" s="92"/>
      <c r="N367" s="75"/>
      <c r="O367" s="75"/>
      <c r="P367" s="75"/>
      <c r="Q367" s="87"/>
      <c r="R367" s="75"/>
      <c r="S367" s="92"/>
      <c r="T367" s="92"/>
      <c r="U367" s="92"/>
      <c r="V367" s="92"/>
      <c r="W367" s="92"/>
    </row>
    <row r="368" spans="1:23" ht="30" x14ac:dyDescent="0.25">
      <c r="A368" s="42" t="s">
        <v>3949</v>
      </c>
      <c r="B368" s="6" t="s">
        <v>3062</v>
      </c>
      <c r="C368" s="30" t="s">
        <v>3950</v>
      </c>
      <c r="D368" s="78"/>
      <c r="E368" s="75"/>
      <c r="F368" s="75"/>
      <c r="G368" s="87"/>
      <c r="H368" s="75"/>
      <c r="I368" s="92"/>
      <c r="J368" s="92"/>
      <c r="K368" s="92"/>
      <c r="L368" s="92"/>
      <c r="M368" s="92"/>
      <c r="N368" s="75"/>
      <c r="O368" s="75"/>
      <c r="P368" s="75"/>
      <c r="Q368" s="87"/>
      <c r="R368" s="75"/>
      <c r="S368" s="92"/>
      <c r="T368" s="92"/>
      <c r="U368" s="92"/>
      <c r="V368" s="92"/>
      <c r="W368" s="92"/>
    </row>
    <row r="369" spans="1:23" x14ac:dyDescent="0.25">
      <c r="A369" s="42" t="s">
        <v>3951</v>
      </c>
      <c r="B369" s="6" t="s">
        <v>3073</v>
      </c>
      <c r="C369" s="30" t="s">
        <v>3952</v>
      </c>
      <c r="D369" s="78"/>
      <c r="E369" s="75"/>
      <c r="F369" s="75"/>
      <c r="G369" s="87"/>
      <c r="H369" s="75"/>
      <c r="I369" s="92"/>
      <c r="J369" s="92"/>
      <c r="K369" s="92"/>
      <c r="L369" s="92"/>
      <c r="M369" s="92"/>
      <c r="N369" s="75"/>
      <c r="O369" s="75"/>
      <c r="P369" s="75"/>
      <c r="Q369" s="87"/>
      <c r="R369" s="75"/>
      <c r="S369" s="92"/>
      <c r="T369" s="92"/>
      <c r="U369" s="92"/>
      <c r="V369" s="92"/>
      <c r="W369" s="92"/>
    </row>
    <row r="370" spans="1:23" x14ac:dyDescent="0.25">
      <c r="A370" s="42" t="s">
        <v>3953</v>
      </c>
      <c r="B370" s="6" t="s">
        <v>3076</v>
      </c>
      <c r="C370" s="30" t="s">
        <v>3954</v>
      </c>
      <c r="D370" s="78"/>
      <c r="E370" s="75"/>
      <c r="F370" s="75"/>
      <c r="G370" s="87"/>
      <c r="H370" s="75"/>
      <c r="I370" s="92"/>
      <c r="J370" s="92"/>
      <c r="K370" s="92"/>
      <c r="L370" s="92"/>
      <c r="M370" s="92"/>
      <c r="N370" s="75"/>
      <c r="O370" s="75"/>
      <c r="P370" s="75"/>
      <c r="Q370" s="87"/>
      <c r="R370" s="75"/>
      <c r="S370" s="92"/>
      <c r="T370" s="92"/>
      <c r="U370" s="92"/>
      <c r="V370" s="92"/>
      <c r="W370" s="92"/>
    </row>
    <row r="371" spans="1:23" s="51" customFormat="1" ht="18.75" x14ac:dyDescent="0.2">
      <c r="A371" s="32" t="s">
        <v>3955</v>
      </c>
      <c r="B371" s="50" t="s">
        <v>3079</v>
      </c>
      <c r="C371" s="34" t="s">
        <v>3956</v>
      </c>
      <c r="D371" s="93"/>
      <c r="E371" s="93"/>
      <c r="F371" s="93"/>
      <c r="G371" s="93"/>
      <c r="H371" s="93"/>
      <c r="I371" s="94"/>
      <c r="J371" s="94"/>
      <c r="K371" s="94"/>
      <c r="L371" s="94"/>
      <c r="M371" s="94"/>
      <c r="N371" s="93"/>
      <c r="O371" s="93"/>
      <c r="P371" s="93"/>
      <c r="Q371" s="93"/>
      <c r="R371" s="93"/>
      <c r="S371" s="94"/>
      <c r="T371" s="94"/>
      <c r="U371" s="92"/>
      <c r="V371" s="92"/>
      <c r="W371" s="92"/>
    </row>
    <row r="372" spans="1:23" x14ac:dyDescent="0.25">
      <c r="A372" s="42" t="s">
        <v>3957</v>
      </c>
      <c r="B372" s="6" t="s">
        <v>3082</v>
      </c>
      <c r="C372" s="30" t="s">
        <v>3958</v>
      </c>
      <c r="D372" s="78"/>
      <c r="E372" s="75"/>
      <c r="F372" s="75"/>
      <c r="G372" s="87"/>
      <c r="H372" s="75"/>
      <c r="I372" s="92"/>
      <c r="J372" s="92"/>
      <c r="K372" s="92"/>
      <c r="L372" s="92"/>
      <c r="M372" s="92"/>
      <c r="N372" s="75"/>
      <c r="O372" s="75"/>
      <c r="P372" s="75"/>
      <c r="Q372" s="87"/>
      <c r="R372" s="75"/>
      <c r="S372" s="92"/>
      <c r="T372" s="92"/>
      <c r="U372" s="92"/>
      <c r="V372" s="92"/>
      <c r="W372" s="92"/>
    </row>
    <row r="373" spans="1:23" x14ac:dyDescent="0.25">
      <c r="A373" s="42" t="s">
        <v>3959</v>
      </c>
      <c r="B373" s="6" t="s">
        <v>3085</v>
      </c>
      <c r="C373" s="30" t="s">
        <v>3960</v>
      </c>
      <c r="D373" s="78"/>
      <c r="E373" s="75"/>
      <c r="F373" s="75"/>
      <c r="G373" s="87"/>
      <c r="H373" s="75"/>
      <c r="I373" s="92"/>
      <c r="J373" s="92"/>
      <c r="K373" s="92"/>
      <c r="L373" s="92"/>
      <c r="M373" s="92"/>
      <c r="N373" s="75"/>
      <c r="O373" s="75"/>
      <c r="P373" s="75"/>
      <c r="Q373" s="87"/>
      <c r="R373" s="75"/>
      <c r="S373" s="92"/>
      <c r="T373" s="92"/>
      <c r="U373" s="92"/>
      <c r="V373" s="92"/>
      <c r="W373" s="92"/>
    </row>
    <row r="374" spans="1:23" s="51" customFormat="1" ht="28.5" x14ac:dyDescent="0.2">
      <c r="A374" s="32" t="s">
        <v>3961</v>
      </c>
      <c r="B374" s="50" t="s">
        <v>3962</v>
      </c>
      <c r="C374" s="34" t="s">
        <v>3963</v>
      </c>
      <c r="D374" s="93"/>
      <c r="E374" s="93"/>
      <c r="F374" s="93"/>
      <c r="G374" s="93"/>
      <c r="H374" s="93"/>
      <c r="I374" s="94"/>
      <c r="J374" s="94"/>
      <c r="K374" s="94"/>
      <c r="L374" s="94"/>
      <c r="M374" s="94"/>
      <c r="N374" s="93"/>
      <c r="O374" s="93"/>
      <c r="P374" s="93"/>
      <c r="Q374" s="93"/>
      <c r="R374" s="93"/>
      <c r="S374" s="94"/>
      <c r="T374" s="94"/>
      <c r="U374" s="92"/>
      <c r="V374" s="92"/>
      <c r="W374" s="92"/>
    </row>
    <row r="375" spans="1:23" ht="30" x14ac:dyDescent="0.25">
      <c r="A375" s="7" t="s">
        <v>3964</v>
      </c>
      <c r="B375" s="6" t="s">
        <v>3088</v>
      </c>
      <c r="C375" s="12" t="s">
        <v>3963</v>
      </c>
      <c r="D375" s="75"/>
      <c r="E375" s="75"/>
      <c r="F375" s="75"/>
      <c r="G375" s="87"/>
      <c r="H375" s="75"/>
      <c r="I375" s="92"/>
      <c r="J375" s="92"/>
      <c r="K375" s="92"/>
      <c r="L375" s="92"/>
      <c r="M375" s="92"/>
      <c r="N375" s="75"/>
      <c r="O375" s="75"/>
      <c r="P375" s="75"/>
      <c r="Q375" s="87"/>
      <c r="R375" s="75"/>
      <c r="S375" s="92"/>
      <c r="T375" s="92"/>
      <c r="U375" s="92"/>
      <c r="V375" s="92"/>
      <c r="W375" s="92"/>
    </row>
    <row r="376" spans="1:23" s="51" customFormat="1" ht="71.25" x14ac:dyDescent="0.2">
      <c r="A376" s="7" t="s">
        <v>3965</v>
      </c>
      <c r="B376" s="50" t="s">
        <v>3090</v>
      </c>
      <c r="C376" s="11" t="s">
        <v>3966</v>
      </c>
      <c r="D376" s="93"/>
      <c r="E376" s="93"/>
      <c r="F376" s="93"/>
      <c r="G376" s="93"/>
      <c r="H376" s="93"/>
      <c r="I376" s="94"/>
      <c r="J376" s="94"/>
      <c r="K376" s="94"/>
      <c r="L376" s="94"/>
      <c r="M376" s="94"/>
      <c r="N376" s="93"/>
      <c r="O376" s="93"/>
      <c r="P376" s="93"/>
      <c r="Q376" s="93"/>
      <c r="R376" s="93"/>
      <c r="S376" s="94"/>
      <c r="T376" s="94"/>
      <c r="U376" s="92"/>
      <c r="V376" s="92"/>
      <c r="W376" s="92"/>
    </row>
    <row r="377" spans="1:23" ht="60" x14ac:dyDescent="0.25">
      <c r="A377" s="7" t="s">
        <v>3967</v>
      </c>
      <c r="B377" s="6" t="s">
        <v>3093</v>
      </c>
      <c r="C377" s="12" t="s">
        <v>3966</v>
      </c>
      <c r="D377" s="75"/>
      <c r="E377" s="75"/>
      <c r="F377" s="75"/>
      <c r="G377" s="87"/>
      <c r="H377" s="75"/>
      <c r="I377" s="92"/>
      <c r="J377" s="92"/>
      <c r="K377" s="92"/>
      <c r="L377" s="92"/>
      <c r="M377" s="92"/>
      <c r="N377" s="75"/>
      <c r="O377" s="75"/>
      <c r="P377" s="75"/>
      <c r="Q377" s="87"/>
      <c r="R377" s="75"/>
      <c r="S377" s="92"/>
      <c r="T377" s="92"/>
      <c r="U377" s="92"/>
      <c r="V377" s="92"/>
      <c r="W377" s="92"/>
    </row>
    <row r="378" spans="1:23" ht="18.75" x14ac:dyDescent="0.25">
      <c r="A378" s="7" t="s">
        <v>3968</v>
      </c>
      <c r="B378" s="6" t="s">
        <v>3095</v>
      </c>
      <c r="C378" s="10" t="s">
        <v>3969</v>
      </c>
      <c r="D378" s="96"/>
      <c r="E378" s="96"/>
      <c r="F378" s="96"/>
      <c r="G378" s="96"/>
      <c r="H378" s="96"/>
      <c r="I378" s="97"/>
      <c r="J378" s="97"/>
      <c r="K378" s="97"/>
      <c r="L378" s="97"/>
      <c r="M378" s="97"/>
      <c r="N378" s="96"/>
      <c r="O378" s="96"/>
      <c r="P378" s="96"/>
      <c r="Q378" s="96"/>
      <c r="R378" s="96"/>
      <c r="S378" s="97"/>
      <c r="T378" s="97"/>
      <c r="U378" s="98"/>
      <c r="V378" s="91"/>
      <c r="W378" s="91"/>
    </row>
    <row r="379" spans="1:23" s="51" customFormat="1" ht="18.75" x14ac:dyDescent="0.2">
      <c r="A379" s="7" t="s">
        <v>3970</v>
      </c>
      <c r="B379" s="50" t="s">
        <v>3098</v>
      </c>
      <c r="C379" s="11" t="s">
        <v>3971</v>
      </c>
      <c r="D379" s="93"/>
      <c r="E379" s="93"/>
      <c r="F379" s="93"/>
      <c r="G379" s="93"/>
      <c r="H379" s="93"/>
      <c r="I379" s="94"/>
      <c r="J379" s="94"/>
      <c r="K379" s="94"/>
      <c r="L379" s="94"/>
      <c r="M379" s="94"/>
      <c r="N379" s="93"/>
      <c r="O379" s="93"/>
      <c r="P379" s="93"/>
      <c r="Q379" s="93"/>
      <c r="R379" s="93"/>
      <c r="S379" s="94"/>
      <c r="T379" s="94"/>
      <c r="U379" s="92"/>
      <c r="V379" s="92"/>
      <c r="W379" s="92"/>
    </row>
    <row r="380" spans="1:23" x14ac:dyDescent="0.25">
      <c r="A380" s="7" t="s">
        <v>3972</v>
      </c>
      <c r="B380" s="6" t="s">
        <v>3100</v>
      </c>
      <c r="C380" s="12" t="s">
        <v>3971</v>
      </c>
      <c r="D380" s="75"/>
      <c r="E380" s="75"/>
      <c r="F380" s="75"/>
      <c r="G380" s="87"/>
      <c r="H380" s="75"/>
      <c r="I380" s="92"/>
      <c r="J380" s="92"/>
      <c r="K380" s="92"/>
      <c r="L380" s="92"/>
      <c r="M380" s="92"/>
      <c r="N380" s="75"/>
      <c r="O380" s="75"/>
      <c r="P380" s="75"/>
      <c r="Q380" s="87"/>
      <c r="R380" s="75"/>
      <c r="S380" s="92"/>
      <c r="T380" s="92"/>
      <c r="U380" s="92"/>
      <c r="V380" s="92"/>
      <c r="W380" s="92"/>
    </row>
    <row r="381" spans="1:23" s="51" customFormat="1" ht="28.5" x14ac:dyDescent="0.2">
      <c r="A381" s="7" t="s">
        <v>3973</v>
      </c>
      <c r="B381" s="50" t="s">
        <v>3103</v>
      </c>
      <c r="C381" s="11" t="s">
        <v>3974</v>
      </c>
      <c r="D381" s="93"/>
      <c r="E381" s="93"/>
      <c r="F381" s="93"/>
      <c r="G381" s="93"/>
      <c r="H381" s="93"/>
      <c r="I381" s="94"/>
      <c r="J381" s="94"/>
      <c r="K381" s="94"/>
      <c r="L381" s="94"/>
      <c r="M381" s="94"/>
      <c r="N381" s="93"/>
      <c r="O381" s="93"/>
      <c r="P381" s="93"/>
      <c r="Q381" s="93"/>
      <c r="R381" s="93"/>
      <c r="S381" s="94"/>
      <c r="T381" s="94"/>
      <c r="U381" s="92"/>
      <c r="V381" s="92"/>
      <c r="W381" s="92"/>
    </row>
    <row r="382" spans="1:23" ht="30" x14ac:dyDescent="0.25">
      <c r="A382" s="7" t="s">
        <v>3975</v>
      </c>
      <c r="B382" s="6" t="s">
        <v>3105</v>
      </c>
      <c r="C382" s="12" t="s">
        <v>3974</v>
      </c>
      <c r="D382" s="75"/>
      <c r="E382" s="75"/>
      <c r="F382" s="75"/>
      <c r="G382" s="87"/>
      <c r="H382" s="75"/>
      <c r="I382" s="92"/>
      <c r="J382" s="92"/>
      <c r="K382" s="92"/>
      <c r="L382" s="92"/>
      <c r="M382" s="92"/>
      <c r="N382" s="75"/>
      <c r="O382" s="75"/>
      <c r="P382" s="75"/>
      <c r="Q382" s="87"/>
      <c r="R382" s="75"/>
      <c r="S382" s="92"/>
      <c r="T382" s="92"/>
      <c r="U382" s="92"/>
      <c r="V382" s="92"/>
      <c r="W382" s="92"/>
    </row>
    <row r="383" spans="1:23" ht="30" x14ac:dyDescent="0.25">
      <c r="A383" s="42" t="s">
        <v>3976</v>
      </c>
      <c r="B383" s="6" t="s">
        <v>3108</v>
      </c>
      <c r="C383" s="30" t="s">
        <v>3977</v>
      </c>
      <c r="D383" s="78"/>
      <c r="E383" s="75"/>
      <c r="F383" s="75"/>
      <c r="G383" s="87"/>
      <c r="H383" s="75"/>
      <c r="I383" s="92"/>
      <c r="J383" s="92"/>
      <c r="K383" s="92"/>
      <c r="L383" s="92"/>
      <c r="M383" s="92"/>
      <c r="N383" s="75"/>
      <c r="O383" s="75"/>
      <c r="P383" s="75"/>
      <c r="Q383" s="87"/>
      <c r="R383" s="75"/>
      <c r="S383" s="92"/>
      <c r="T383" s="92"/>
      <c r="U383" s="92"/>
      <c r="V383" s="92"/>
      <c r="W383" s="92"/>
    </row>
    <row r="384" spans="1:23" s="51" customFormat="1" ht="18.75" x14ac:dyDescent="0.2">
      <c r="A384" s="32" t="s">
        <v>3978</v>
      </c>
      <c r="B384" s="50" t="s">
        <v>3110</v>
      </c>
      <c r="C384" s="34" t="s">
        <v>3979</v>
      </c>
      <c r="D384" s="93"/>
      <c r="E384" s="93"/>
      <c r="F384" s="93"/>
      <c r="G384" s="93"/>
      <c r="H384" s="93"/>
      <c r="I384" s="94"/>
      <c r="J384" s="94"/>
      <c r="K384" s="94"/>
      <c r="L384" s="94"/>
      <c r="M384" s="94"/>
      <c r="N384" s="93"/>
      <c r="O384" s="93"/>
      <c r="P384" s="93"/>
      <c r="Q384" s="93"/>
      <c r="R384" s="93"/>
      <c r="S384" s="94"/>
      <c r="T384" s="94"/>
      <c r="U384" s="92"/>
      <c r="V384" s="92"/>
      <c r="W384" s="92"/>
    </row>
    <row r="385" spans="1:23" x14ac:dyDescent="0.25">
      <c r="A385" s="7" t="s">
        <v>3980</v>
      </c>
      <c r="B385" s="6" t="s">
        <v>3113</v>
      </c>
      <c r="C385" s="12" t="s">
        <v>3981</v>
      </c>
      <c r="D385" s="75"/>
      <c r="E385" s="75"/>
      <c r="F385" s="75"/>
      <c r="G385" s="87"/>
      <c r="H385" s="75"/>
      <c r="I385" s="92"/>
      <c r="J385" s="92"/>
      <c r="K385" s="92"/>
      <c r="L385" s="92"/>
      <c r="M385" s="92"/>
      <c r="N385" s="75"/>
      <c r="O385" s="75"/>
      <c r="P385" s="75"/>
      <c r="Q385" s="87"/>
      <c r="R385" s="75"/>
      <c r="S385" s="92"/>
      <c r="T385" s="92"/>
      <c r="U385" s="92"/>
      <c r="V385" s="92"/>
      <c r="W385" s="92"/>
    </row>
    <row r="386" spans="1:23" x14ac:dyDescent="0.25">
      <c r="A386" s="7" t="s">
        <v>3982</v>
      </c>
      <c r="B386" s="6" t="s">
        <v>3115</v>
      </c>
      <c r="C386" s="12" t="s">
        <v>3983</v>
      </c>
      <c r="D386" s="75"/>
      <c r="E386" s="75"/>
      <c r="F386" s="75"/>
      <c r="G386" s="87"/>
      <c r="H386" s="75"/>
      <c r="I386" s="92"/>
      <c r="J386" s="92"/>
      <c r="K386" s="92"/>
      <c r="L386" s="92"/>
      <c r="M386" s="92"/>
      <c r="N386" s="75"/>
      <c r="O386" s="75"/>
      <c r="P386" s="75"/>
      <c r="Q386" s="87"/>
      <c r="R386" s="75"/>
      <c r="S386" s="92"/>
      <c r="T386" s="92"/>
      <c r="U386" s="92"/>
      <c r="V386" s="92"/>
      <c r="W386" s="92"/>
    </row>
    <row r="387" spans="1:23" ht="30" x14ac:dyDescent="0.25">
      <c r="A387" s="7" t="s">
        <v>3984</v>
      </c>
      <c r="B387" s="6" t="s">
        <v>3985</v>
      </c>
      <c r="C387" s="12" t="s">
        <v>3986</v>
      </c>
      <c r="D387" s="75"/>
      <c r="E387" s="75"/>
      <c r="F387" s="75"/>
      <c r="G387" s="87"/>
      <c r="H387" s="75"/>
      <c r="I387" s="92"/>
      <c r="J387" s="92"/>
      <c r="K387" s="92"/>
      <c r="L387" s="92"/>
      <c r="M387" s="92"/>
      <c r="N387" s="75"/>
      <c r="O387" s="75"/>
      <c r="P387" s="75"/>
      <c r="Q387" s="87"/>
      <c r="R387" s="75"/>
      <c r="S387" s="92"/>
      <c r="T387" s="92"/>
      <c r="U387" s="92"/>
      <c r="V387" s="92"/>
      <c r="W387" s="92"/>
    </row>
    <row r="388" spans="1:23" ht="30" x14ac:dyDescent="0.25">
      <c r="A388" s="7" t="s">
        <v>3987</v>
      </c>
      <c r="B388" s="6" t="s">
        <v>3118</v>
      </c>
      <c r="C388" s="12" t="s">
        <v>3988</v>
      </c>
      <c r="D388" s="75"/>
      <c r="E388" s="75"/>
      <c r="F388" s="75"/>
      <c r="G388" s="87"/>
      <c r="H388" s="75"/>
      <c r="I388" s="92"/>
      <c r="J388" s="92"/>
      <c r="K388" s="92"/>
      <c r="L388" s="92"/>
      <c r="M388" s="92"/>
      <c r="N388" s="75"/>
      <c r="O388" s="75"/>
      <c r="P388" s="75"/>
      <c r="Q388" s="87"/>
      <c r="R388" s="75"/>
      <c r="S388" s="92"/>
      <c r="T388" s="92"/>
      <c r="U388" s="92"/>
      <c r="V388" s="92"/>
      <c r="W388" s="92"/>
    </row>
    <row r="389" spans="1:23" x14ac:dyDescent="0.25">
      <c r="A389" s="7" t="s">
        <v>3989</v>
      </c>
      <c r="B389" s="6" t="s">
        <v>3120</v>
      </c>
      <c r="C389" s="12" t="s">
        <v>3990</v>
      </c>
      <c r="D389" s="75"/>
      <c r="E389" s="75"/>
      <c r="F389" s="75"/>
      <c r="G389" s="87"/>
      <c r="H389" s="75"/>
      <c r="I389" s="92"/>
      <c r="J389" s="92"/>
      <c r="K389" s="92"/>
      <c r="L389" s="92"/>
      <c r="M389" s="92"/>
      <c r="N389" s="75"/>
      <c r="O389" s="75"/>
      <c r="P389" s="75"/>
      <c r="Q389" s="87"/>
      <c r="R389" s="75"/>
      <c r="S389" s="92"/>
      <c r="T389" s="92"/>
      <c r="U389" s="92"/>
      <c r="V389" s="92"/>
      <c r="W389" s="92"/>
    </row>
    <row r="390" spans="1:23" ht="30" x14ac:dyDescent="0.25">
      <c r="A390" s="7" t="s">
        <v>3991</v>
      </c>
      <c r="B390" s="6" t="s">
        <v>3123</v>
      </c>
      <c r="C390" s="12" t="s">
        <v>3992</v>
      </c>
      <c r="D390" s="75"/>
      <c r="E390" s="75"/>
      <c r="F390" s="75"/>
      <c r="G390" s="87"/>
      <c r="H390" s="75"/>
      <c r="I390" s="92"/>
      <c r="J390" s="92"/>
      <c r="K390" s="92"/>
      <c r="L390" s="92"/>
      <c r="M390" s="92"/>
      <c r="N390" s="75"/>
      <c r="O390" s="75"/>
      <c r="P390" s="75"/>
      <c r="Q390" s="87"/>
      <c r="R390" s="75"/>
      <c r="S390" s="92"/>
      <c r="T390" s="92"/>
      <c r="U390" s="92"/>
      <c r="V390" s="92"/>
      <c r="W390" s="92"/>
    </row>
    <row r="391" spans="1:23" ht="18.75" x14ac:dyDescent="0.25">
      <c r="A391" s="7" t="s">
        <v>3993</v>
      </c>
      <c r="B391" s="6" t="s">
        <v>3125</v>
      </c>
      <c r="C391" s="10" t="s">
        <v>3994</v>
      </c>
      <c r="D391" s="96"/>
      <c r="E391" s="96"/>
      <c r="F391" s="96"/>
      <c r="G391" s="96"/>
      <c r="H391" s="96"/>
      <c r="I391" s="97"/>
      <c r="J391" s="97"/>
      <c r="K391" s="97"/>
      <c r="L391" s="97"/>
      <c r="M391" s="97"/>
      <c r="N391" s="96"/>
      <c r="O391" s="96"/>
      <c r="P391" s="96"/>
      <c r="Q391" s="96"/>
      <c r="R391" s="96"/>
      <c r="S391" s="97"/>
      <c r="T391" s="97"/>
      <c r="U391" s="98"/>
      <c r="V391" s="91"/>
      <c r="W391" s="91"/>
    </row>
    <row r="392" spans="1:23" s="51" customFormat="1" ht="18.75" x14ac:dyDescent="0.2">
      <c r="A392" s="7" t="s">
        <v>3995</v>
      </c>
      <c r="B392" s="50" t="s">
        <v>3128</v>
      </c>
      <c r="C392" s="11" t="s">
        <v>3996</v>
      </c>
      <c r="D392" s="93"/>
      <c r="E392" s="93"/>
      <c r="F392" s="93"/>
      <c r="G392" s="93"/>
      <c r="H392" s="93"/>
      <c r="I392" s="94"/>
      <c r="J392" s="94"/>
      <c r="K392" s="94"/>
      <c r="L392" s="94"/>
      <c r="M392" s="94"/>
      <c r="N392" s="93"/>
      <c r="O392" s="93"/>
      <c r="P392" s="93"/>
      <c r="Q392" s="93"/>
      <c r="R392" s="93"/>
      <c r="S392" s="94"/>
      <c r="T392" s="94"/>
      <c r="U392" s="92"/>
      <c r="V392" s="92"/>
      <c r="W392" s="92"/>
    </row>
    <row r="393" spans="1:23" x14ac:dyDescent="0.25">
      <c r="A393" s="7" t="s">
        <v>3997</v>
      </c>
      <c r="B393" s="6" t="s">
        <v>3130</v>
      </c>
      <c r="C393" s="12" t="s">
        <v>3996</v>
      </c>
      <c r="D393" s="75"/>
      <c r="E393" s="75"/>
      <c r="F393" s="75"/>
      <c r="G393" s="87"/>
      <c r="H393" s="75"/>
      <c r="I393" s="92"/>
      <c r="J393" s="92"/>
      <c r="K393" s="92"/>
      <c r="L393" s="92"/>
      <c r="M393" s="92"/>
      <c r="N393" s="75"/>
      <c r="O393" s="75"/>
      <c r="P393" s="75"/>
      <c r="Q393" s="87"/>
      <c r="R393" s="75"/>
      <c r="S393" s="92"/>
      <c r="T393" s="92"/>
      <c r="U393" s="92"/>
      <c r="V393" s="92"/>
      <c r="W393" s="92"/>
    </row>
    <row r="394" spans="1:23" s="51" customFormat="1" ht="18.75" x14ac:dyDescent="0.2">
      <c r="A394" s="7" t="s">
        <v>3998</v>
      </c>
      <c r="B394" s="50" t="s">
        <v>3133</v>
      </c>
      <c r="C394" s="11" t="s">
        <v>3999</v>
      </c>
      <c r="D394" s="93"/>
      <c r="E394" s="93"/>
      <c r="F394" s="93"/>
      <c r="G394" s="93"/>
      <c r="H394" s="93"/>
      <c r="I394" s="94"/>
      <c r="J394" s="94"/>
      <c r="K394" s="94"/>
      <c r="L394" s="94"/>
      <c r="M394" s="94"/>
      <c r="N394" s="93"/>
      <c r="O394" s="93"/>
      <c r="P394" s="93"/>
      <c r="Q394" s="93"/>
      <c r="R394" s="93"/>
      <c r="S394" s="94"/>
      <c r="T394" s="94"/>
      <c r="U394" s="92"/>
      <c r="V394" s="92"/>
      <c r="W394" s="92"/>
    </row>
    <row r="395" spans="1:23" x14ac:dyDescent="0.25">
      <c r="A395" s="42" t="s">
        <v>4000</v>
      </c>
      <c r="B395" s="6" t="s">
        <v>3135</v>
      </c>
      <c r="C395" s="30" t="s">
        <v>4001</v>
      </c>
      <c r="D395" s="78"/>
      <c r="E395" s="75"/>
      <c r="F395" s="75"/>
      <c r="G395" s="87"/>
      <c r="H395" s="75"/>
      <c r="I395" s="92"/>
      <c r="J395" s="92"/>
      <c r="K395" s="92"/>
      <c r="L395" s="92"/>
      <c r="M395" s="92"/>
      <c r="N395" s="75"/>
      <c r="O395" s="75"/>
      <c r="P395" s="75"/>
      <c r="Q395" s="87"/>
      <c r="R395" s="75"/>
      <c r="S395" s="92"/>
      <c r="T395" s="92"/>
      <c r="U395" s="92"/>
      <c r="V395" s="92"/>
      <c r="W395" s="92"/>
    </row>
    <row r="396" spans="1:23" x14ac:dyDescent="0.25">
      <c r="A396" s="42" t="s">
        <v>4002</v>
      </c>
      <c r="B396" s="6" t="s">
        <v>3138</v>
      </c>
      <c r="C396" s="30" t="s">
        <v>4003</v>
      </c>
      <c r="D396" s="78"/>
      <c r="E396" s="75"/>
      <c r="F396" s="75"/>
      <c r="G396" s="87"/>
      <c r="H396" s="75"/>
      <c r="I396" s="92"/>
      <c r="J396" s="92"/>
      <c r="K396" s="92"/>
      <c r="L396" s="92"/>
      <c r="M396" s="92"/>
      <c r="N396" s="75"/>
      <c r="O396" s="75"/>
      <c r="P396" s="75"/>
      <c r="Q396" s="87"/>
      <c r="R396" s="75"/>
      <c r="S396" s="92"/>
      <c r="T396" s="92"/>
      <c r="U396" s="92"/>
      <c r="V396" s="92"/>
      <c r="W396" s="92"/>
    </row>
    <row r="397" spans="1:23" ht="30" x14ac:dyDescent="0.25">
      <c r="A397" s="42" t="s">
        <v>4004</v>
      </c>
      <c r="B397" s="6" t="s">
        <v>3140</v>
      </c>
      <c r="C397" s="30" t="s">
        <v>4005</v>
      </c>
      <c r="D397" s="78"/>
      <c r="E397" s="75"/>
      <c r="F397" s="75"/>
      <c r="G397" s="87"/>
      <c r="H397" s="75"/>
      <c r="I397" s="92"/>
      <c r="J397" s="92"/>
      <c r="K397" s="92"/>
      <c r="L397" s="92"/>
      <c r="M397" s="92"/>
      <c r="N397" s="75"/>
      <c r="O397" s="75"/>
      <c r="P397" s="75"/>
      <c r="Q397" s="87"/>
      <c r="R397" s="75"/>
      <c r="S397" s="92"/>
      <c r="T397" s="92"/>
      <c r="U397" s="92"/>
      <c r="V397" s="92"/>
      <c r="W397" s="92"/>
    </row>
    <row r="398" spans="1:23" ht="45" x14ac:dyDescent="0.25">
      <c r="A398" s="42" t="s">
        <v>4006</v>
      </c>
      <c r="B398" s="6" t="s">
        <v>3143</v>
      </c>
      <c r="C398" s="30" t="s">
        <v>4007</v>
      </c>
      <c r="D398" s="78"/>
      <c r="E398" s="75"/>
      <c r="F398" s="75"/>
      <c r="G398" s="87"/>
      <c r="H398" s="75"/>
      <c r="I398" s="92"/>
      <c r="J398" s="92"/>
      <c r="K398" s="92"/>
      <c r="L398" s="92"/>
      <c r="M398" s="92"/>
      <c r="N398" s="75"/>
      <c r="O398" s="75"/>
      <c r="P398" s="75"/>
      <c r="Q398" s="87"/>
      <c r="R398" s="75"/>
      <c r="S398" s="92"/>
      <c r="T398" s="92"/>
      <c r="U398" s="92"/>
      <c r="V398" s="92"/>
      <c r="W398" s="92"/>
    </row>
    <row r="399" spans="1:23" ht="45" x14ac:dyDescent="0.25">
      <c r="A399" s="42" t="s">
        <v>4008</v>
      </c>
      <c r="B399" s="6" t="s">
        <v>3150</v>
      </c>
      <c r="C399" s="30" t="s">
        <v>4009</v>
      </c>
      <c r="D399" s="78"/>
      <c r="E399" s="75"/>
      <c r="F399" s="75"/>
      <c r="G399" s="87"/>
      <c r="H399" s="75"/>
      <c r="I399" s="92"/>
      <c r="J399" s="92"/>
      <c r="K399" s="92"/>
      <c r="L399" s="92"/>
      <c r="M399" s="92"/>
      <c r="N399" s="75"/>
      <c r="O399" s="75"/>
      <c r="P399" s="75"/>
      <c r="Q399" s="87"/>
      <c r="R399" s="75"/>
      <c r="S399" s="92"/>
      <c r="T399" s="92"/>
      <c r="U399" s="92"/>
      <c r="V399" s="92"/>
      <c r="W399" s="92"/>
    </row>
    <row r="400" spans="1:23" ht="30" x14ac:dyDescent="0.25">
      <c r="A400" s="42" t="s">
        <v>4010</v>
      </c>
      <c r="B400" s="6" t="s">
        <v>3153</v>
      </c>
      <c r="C400" s="30" t="s">
        <v>4011</v>
      </c>
      <c r="D400" s="78"/>
      <c r="E400" s="75"/>
      <c r="F400" s="75"/>
      <c r="G400" s="87"/>
      <c r="H400" s="75"/>
      <c r="I400" s="92"/>
      <c r="J400" s="92"/>
      <c r="K400" s="92"/>
      <c r="L400" s="92"/>
      <c r="M400" s="92"/>
      <c r="N400" s="75"/>
      <c r="O400" s="75"/>
      <c r="P400" s="75"/>
      <c r="Q400" s="87"/>
      <c r="R400" s="75"/>
      <c r="S400" s="92"/>
      <c r="T400" s="92"/>
      <c r="U400" s="92"/>
      <c r="V400" s="92"/>
      <c r="W400" s="92"/>
    </row>
    <row r="401" spans="1:23" x14ac:dyDescent="0.25">
      <c r="A401" s="42" t="s">
        <v>4012</v>
      </c>
      <c r="B401" s="6" t="s">
        <v>3156</v>
      </c>
      <c r="C401" s="30" t="s">
        <v>4013</v>
      </c>
      <c r="D401" s="78"/>
      <c r="E401" s="75"/>
      <c r="F401" s="75"/>
      <c r="G401" s="87"/>
      <c r="H401" s="75"/>
      <c r="I401" s="92"/>
      <c r="J401" s="92"/>
      <c r="K401" s="92"/>
      <c r="L401" s="92"/>
      <c r="M401" s="92"/>
      <c r="N401" s="75"/>
      <c r="O401" s="75"/>
      <c r="P401" s="75"/>
      <c r="Q401" s="87"/>
      <c r="R401" s="75"/>
      <c r="S401" s="92"/>
      <c r="T401" s="92"/>
      <c r="U401" s="92"/>
      <c r="V401" s="92"/>
      <c r="W401" s="92"/>
    </row>
    <row r="402" spans="1:23" x14ac:dyDescent="0.25">
      <c r="A402" s="42" t="s">
        <v>4014</v>
      </c>
      <c r="B402" s="6" t="s">
        <v>3159</v>
      </c>
      <c r="C402" s="30" t="s">
        <v>4015</v>
      </c>
      <c r="D402" s="78"/>
      <c r="E402" s="75"/>
      <c r="F402" s="75"/>
      <c r="G402" s="87"/>
      <c r="H402" s="75"/>
      <c r="I402" s="92"/>
      <c r="J402" s="92"/>
      <c r="K402" s="92"/>
      <c r="L402" s="92"/>
      <c r="M402" s="92"/>
      <c r="N402" s="75"/>
      <c r="O402" s="75"/>
      <c r="P402" s="75"/>
      <c r="Q402" s="87"/>
      <c r="R402" s="75"/>
      <c r="S402" s="92"/>
      <c r="T402" s="92"/>
      <c r="U402" s="92"/>
      <c r="V402" s="92"/>
      <c r="W402" s="92"/>
    </row>
    <row r="403" spans="1:23" x14ac:dyDescent="0.25">
      <c r="A403" s="42" t="s">
        <v>4016</v>
      </c>
      <c r="B403" s="6" t="s">
        <v>3161</v>
      </c>
      <c r="C403" s="30" t="s">
        <v>4017</v>
      </c>
      <c r="D403" s="78"/>
      <c r="E403" s="75"/>
      <c r="F403" s="75"/>
      <c r="G403" s="87"/>
      <c r="H403" s="75"/>
      <c r="I403" s="92"/>
      <c r="J403" s="92"/>
      <c r="K403" s="92"/>
      <c r="L403" s="92"/>
      <c r="M403" s="92"/>
      <c r="N403" s="75"/>
      <c r="O403" s="75"/>
      <c r="P403" s="75"/>
      <c r="Q403" s="87"/>
      <c r="R403" s="75"/>
      <c r="S403" s="92"/>
      <c r="T403" s="92"/>
      <c r="U403" s="92"/>
      <c r="V403" s="92"/>
      <c r="W403" s="92"/>
    </row>
    <row r="404" spans="1:23" ht="30" x14ac:dyDescent="0.25">
      <c r="A404" s="42" t="s">
        <v>4018</v>
      </c>
      <c r="B404" s="6" t="s">
        <v>3164</v>
      </c>
      <c r="C404" s="30" t="s">
        <v>4019</v>
      </c>
      <c r="D404" s="78"/>
      <c r="E404" s="75"/>
      <c r="F404" s="75"/>
      <c r="G404" s="87"/>
      <c r="H404" s="75"/>
      <c r="I404" s="92"/>
      <c r="J404" s="92"/>
      <c r="K404" s="92"/>
      <c r="L404" s="92"/>
      <c r="M404" s="92"/>
      <c r="N404" s="75"/>
      <c r="O404" s="75"/>
      <c r="P404" s="75"/>
      <c r="Q404" s="87"/>
      <c r="R404" s="75"/>
      <c r="S404" s="92"/>
      <c r="T404" s="92"/>
      <c r="U404" s="92"/>
      <c r="V404" s="92"/>
      <c r="W404" s="92"/>
    </row>
    <row r="405" spans="1:23" x14ac:dyDescent="0.25">
      <c r="A405" s="42" t="s">
        <v>4020</v>
      </c>
      <c r="B405" s="6" t="s">
        <v>3171</v>
      </c>
      <c r="C405" s="30" t="s">
        <v>4021</v>
      </c>
      <c r="D405" s="78"/>
      <c r="E405" s="75"/>
      <c r="F405" s="75"/>
      <c r="G405" s="87"/>
      <c r="H405" s="75"/>
      <c r="I405" s="92"/>
      <c r="J405" s="92"/>
      <c r="K405" s="92"/>
      <c r="L405" s="92"/>
      <c r="M405" s="92"/>
      <c r="N405" s="75"/>
      <c r="O405" s="75"/>
      <c r="P405" s="75"/>
      <c r="Q405" s="87"/>
      <c r="R405" s="75"/>
      <c r="S405" s="92"/>
      <c r="T405" s="92"/>
      <c r="U405" s="92"/>
      <c r="V405" s="92"/>
      <c r="W405" s="92"/>
    </row>
    <row r="406" spans="1:23" x14ac:dyDescent="0.25">
      <c r="A406" s="42" t="s">
        <v>4022</v>
      </c>
      <c r="B406" s="6" t="s">
        <v>3174</v>
      </c>
      <c r="C406" s="30" t="s">
        <v>4023</v>
      </c>
      <c r="D406" s="78"/>
      <c r="E406" s="75"/>
      <c r="F406" s="75"/>
      <c r="G406" s="87"/>
      <c r="H406" s="75"/>
      <c r="I406" s="92"/>
      <c r="J406" s="92"/>
      <c r="K406" s="92"/>
      <c r="L406" s="92"/>
      <c r="M406" s="92"/>
      <c r="N406" s="75"/>
      <c r="O406" s="75"/>
      <c r="P406" s="75"/>
      <c r="Q406" s="87"/>
      <c r="R406" s="75"/>
      <c r="S406" s="92"/>
      <c r="T406" s="92"/>
      <c r="U406" s="92"/>
      <c r="V406" s="92"/>
      <c r="W406" s="92"/>
    </row>
    <row r="407" spans="1:23" x14ac:dyDescent="0.25">
      <c r="A407" s="42" t="s">
        <v>4024</v>
      </c>
      <c r="B407" s="6" t="s">
        <v>3177</v>
      </c>
      <c r="C407" s="30" t="s">
        <v>4025</v>
      </c>
      <c r="D407" s="78"/>
      <c r="E407" s="75"/>
      <c r="F407" s="75"/>
      <c r="G407" s="87"/>
      <c r="H407" s="75"/>
      <c r="I407" s="92"/>
      <c r="J407" s="92"/>
      <c r="K407" s="92"/>
      <c r="L407" s="92"/>
      <c r="M407" s="92"/>
      <c r="N407" s="75"/>
      <c r="O407" s="75"/>
      <c r="P407" s="75"/>
      <c r="Q407" s="87"/>
      <c r="R407" s="75"/>
      <c r="S407" s="92"/>
      <c r="T407" s="92"/>
      <c r="U407" s="92"/>
      <c r="V407" s="92"/>
      <c r="W407" s="92"/>
    </row>
    <row r="408" spans="1:23" ht="45" x14ac:dyDescent="0.25">
      <c r="A408" s="42" t="s">
        <v>4026</v>
      </c>
      <c r="B408" s="6" t="s">
        <v>3180</v>
      </c>
      <c r="C408" s="30" t="s">
        <v>4027</v>
      </c>
      <c r="D408" s="78"/>
      <c r="E408" s="75"/>
      <c r="F408" s="75"/>
      <c r="G408" s="87"/>
      <c r="H408" s="75"/>
      <c r="I408" s="92"/>
      <c r="J408" s="92"/>
      <c r="K408" s="92"/>
      <c r="L408" s="92"/>
      <c r="M408" s="92"/>
      <c r="N408" s="75"/>
      <c r="O408" s="75"/>
      <c r="P408" s="75"/>
      <c r="Q408" s="87"/>
      <c r="R408" s="75"/>
      <c r="S408" s="92"/>
      <c r="T408" s="92"/>
      <c r="U408" s="92"/>
      <c r="V408" s="92"/>
      <c r="W408" s="92"/>
    </row>
    <row r="409" spans="1:23" ht="30" x14ac:dyDescent="0.25">
      <c r="A409" s="42" t="s">
        <v>4028</v>
      </c>
      <c r="B409" s="6" t="s">
        <v>3183</v>
      </c>
      <c r="C409" s="30" t="s">
        <v>4029</v>
      </c>
      <c r="D409" s="78"/>
      <c r="E409" s="75"/>
      <c r="F409" s="75"/>
      <c r="G409" s="87"/>
      <c r="H409" s="75"/>
      <c r="I409" s="92"/>
      <c r="J409" s="92"/>
      <c r="K409" s="92"/>
      <c r="L409" s="92"/>
      <c r="M409" s="92"/>
      <c r="N409" s="75"/>
      <c r="O409" s="75"/>
      <c r="P409" s="75"/>
      <c r="Q409" s="87"/>
      <c r="R409" s="75"/>
      <c r="S409" s="92"/>
      <c r="T409" s="92"/>
      <c r="U409" s="92"/>
      <c r="V409" s="92"/>
      <c r="W409" s="92"/>
    </row>
    <row r="410" spans="1:23" x14ac:dyDescent="0.25">
      <c r="A410" s="42" t="s">
        <v>4030</v>
      </c>
      <c r="B410" s="6" t="s">
        <v>3186</v>
      </c>
      <c r="C410" s="30" t="s">
        <v>4031</v>
      </c>
      <c r="D410" s="78"/>
      <c r="E410" s="75"/>
      <c r="F410" s="75"/>
      <c r="G410" s="87"/>
      <c r="H410" s="75"/>
      <c r="I410" s="92"/>
      <c r="J410" s="92"/>
      <c r="K410" s="92"/>
      <c r="L410" s="92"/>
      <c r="M410" s="92"/>
      <c r="N410" s="75"/>
      <c r="O410" s="75"/>
      <c r="P410" s="75"/>
      <c r="Q410" s="87"/>
      <c r="R410" s="75"/>
      <c r="S410" s="92"/>
      <c r="T410" s="92"/>
      <c r="U410" s="92"/>
      <c r="V410" s="92"/>
      <c r="W410" s="92"/>
    </row>
    <row r="411" spans="1:23" ht="60" x14ac:dyDescent="0.25">
      <c r="A411" s="42" t="s">
        <v>4032</v>
      </c>
      <c r="B411" s="6" t="s">
        <v>3189</v>
      </c>
      <c r="C411" s="30" t="s">
        <v>4033</v>
      </c>
      <c r="D411" s="78"/>
      <c r="E411" s="75"/>
      <c r="F411" s="75"/>
      <c r="G411" s="87"/>
      <c r="H411" s="75"/>
      <c r="I411" s="92"/>
      <c r="J411" s="92"/>
      <c r="K411" s="92"/>
      <c r="L411" s="92"/>
      <c r="M411" s="92"/>
      <c r="N411" s="75"/>
      <c r="O411" s="75"/>
      <c r="P411" s="75"/>
      <c r="Q411" s="87"/>
      <c r="R411" s="75"/>
      <c r="S411" s="92"/>
      <c r="T411" s="92"/>
      <c r="U411" s="92"/>
      <c r="V411" s="92"/>
      <c r="W411" s="92"/>
    </row>
    <row r="412" spans="1:23" ht="30" x14ac:dyDescent="0.25">
      <c r="A412" s="42" t="s">
        <v>4034</v>
      </c>
      <c r="B412" s="6" t="s">
        <v>3192</v>
      </c>
      <c r="C412" s="30" t="s">
        <v>4035</v>
      </c>
      <c r="D412" s="78"/>
      <c r="E412" s="75"/>
      <c r="F412" s="75"/>
      <c r="G412" s="87"/>
      <c r="H412" s="75"/>
      <c r="I412" s="92"/>
      <c r="J412" s="92"/>
      <c r="K412" s="92"/>
      <c r="L412" s="92"/>
      <c r="M412" s="92"/>
      <c r="N412" s="75"/>
      <c r="O412" s="75"/>
      <c r="P412" s="75"/>
      <c r="Q412" s="87"/>
      <c r="R412" s="75"/>
      <c r="S412" s="92"/>
      <c r="T412" s="92"/>
      <c r="U412" s="92"/>
      <c r="V412" s="92"/>
      <c r="W412" s="92"/>
    </row>
    <row r="413" spans="1:23" ht="30" x14ac:dyDescent="0.25">
      <c r="A413" s="42" t="s">
        <v>4036</v>
      </c>
      <c r="B413" s="6" t="s">
        <v>3195</v>
      </c>
      <c r="C413" s="30" t="s">
        <v>4037</v>
      </c>
      <c r="D413" s="78"/>
      <c r="E413" s="75"/>
      <c r="F413" s="75"/>
      <c r="G413" s="87"/>
      <c r="H413" s="75"/>
      <c r="I413" s="92"/>
      <c r="J413" s="92"/>
      <c r="K413" s="92"/>
      <c r="L413" s="92"/>
      <c r="M413" s="92"/>
      <c r="N413" s="75"/>
      <c r="O413" s="75"/>
      <c r="P413" s="75"/>
      <c r="Q413" s="87"/>
      <c r="R413" s="75"/>
      <c r="S413" s="92"/>
      <c r="T413" s="92"/>
      <c r="U413" s="92"/>
      <c r="V413" s="92"/>
      <c r="W413" s="92"/>
    </row>
    <row r="414" spans="1:23" ht="30" x14ac:dyDescent="0.25">
      <c r="A414" s="42" t="s">
        <v>4038</v>
      </c>
      <c r="B414" s="6" t="s">
        <v>3198</v>
      </c>
      <c r="C414" s="30" t="s">
        <v>4039</v>
      </c>
      <c r="D414" s="78"/>
      <c r="E414" s="75"/>
      <c r="F414" s="75"/>
      <c r="G414" s="87"/>
      <c r="H414" s="75"/>
      <c r="I414" s="92"/>
      <c r="J414" s="92"/>
      <c r="K414" s="92"/>
      <c r="L414" s="92"/>
      <c r="M414" s="92"/>
      <c r="N414" s="75"/>
      <c r="O414" s="75"/>
      <c r="P414" s="75"/>
      <c r="Q414" s="87"/>
      <c r="R414" s="75"/>
      <c r="S414" s="92"/>
      <c r="T414" s="92"/>
      <c r="U414" s="92"/>
      <c r="V414" s="92"/>
      <c r="W414" s="92"/>
    </row>
    <row r="415" spans="1:23" ht="45" x14ac:dyDescent="0.25">
      <c r="A415" s="42" t="s">
        <v>4040</v>
      </c>
      <c r="B415" s="6" t="s">
        <v>3201</v>
      </c>
      <c r="C415" s="30" t="s">
        <v>4041</v>
      </c>
      <c r="D415" s="78"/>
      <c r="E415" s="75"/>
      <c r="F415" s="75"/>
      <c r="G415" s="87"/>
      <c r="H415" s="75"/>
      <c r="I415" s="92"/>
      <c r="J415" s="92"/>
      <c r="K415" s="92"/>
      <c r="L415" s="92"/>
      <c r="M415" s="92"/>
      <c r="N415" s="75"/>
      <c r="O415" s="75"/>
      <c r="P415" s="75"/>
      <c r="Q415" s="87"/>
      <c r="R415" s="75"/>
      <c r="S415" s="92"/>
      <c r="T415" s="92"/>
      <c r="U415" s="92"/>
      <c r="V415" s="92"/>
      <c r="W415" s="92"/>
    </row>
    <row r="416" spans="1:23" ht="30" x14ac:dyDescent="0.25">
      <c r="A416" s="42" t="s">
        <v>4042</v>
      </c>
      <c r="B416" s="6" t="s">
        <v>3204</v>
      </c>
      <c r="C416" s="30" t="s">
        <v>4043</v>
      </c>
      <c r="D416" s="78"/>
      <c r="E416" s="75"/>
      <c r="F416" s="75"/>
      <c r="G416" s="87"/>
      <c r="H416" s="75"/>
      <c r="I416" s="92"/>
      <c r="J416" s="92"/>
      <c r="K416" s="92"/>
      <c r="L416" s="92"/>
      <c r="M416" s="92"/>
      <c r="N416" s="75"/>
      <c r="O416" s="75"/>
      <c r="P416" s="75"/>
      <c r="Q416" s="87"/>
      <c r="R416" s="75"/>
      <c r="S416" s="92"/>
      <c r="T416" s="92"/>
      <c r="U416" s="92"/>
      <c r="V416" s="92"/>
      <c r="W416" s="92"/>
    </row>
    <row r="417" spans="1:23" ht="30" x14ac:dyDescent="0.25">
      <c r="A417" s="42" t="s">
        <v>4044</v>
      </c>
      <c r="B417" s="6" t="s">
        <v>3207</v>
      </c>
      <c r="C417" s="30" t="s">
        <v>4045</v>
      </c>
      <c r="D417" s="78"/>
      <c r="E417" s="75"/>
      <c r="F417" s="75"/>
      <c r="G417" s="87"/>
      <c r="H417" s="75"/>
      <c r="I417" s="92"/>
      <c r="J417" s="92"/>
      <c r="K417" s="92"/>
      <c r="L417" s="92"/>
      <c r="M417" s="92"/>
      <c r="N417" s="75"/>
      <c r="O417" s="75"/>
      <c r="P417" s="75"/>
      <c r="Q417" s="87"/>
      <c r="R417" s="75"/>
      <c r="S417" s="92"/>
      <c r="T417" s="92"/>
      <c r="U417" s="92"/>
      <c r="V417" s="92"/>
      <c r="W417" s="92"/>
    </row>
    <row r="418" spans="1:23" ht="30" x14ac:dyDescent="0.25">
      <c r="A418" s="42" t="s">
        <v>4046</v>
      </c>
      <c r="B418" s="6" t="s">
        <v>3210</v>
      </c>
      <c r="C418" s="30" t="s">
        <v>4047</v>
      </c>
      <c r="D418" s="78"/>
      <c r="E418" s="75"/>
      <c r="F418" s="75"/>
      <c r="G418" s="87"/>
      <c r="H418" s="75"/>
      <c r="I418" s="92"/>
      <c r="J418" s="92"/>
      <c r="K418" s="92"/>
      <c r="L418" s="92"/>
      <c r="M418" s="92"/>
      <c r="N418" s="75"/>
      <c r="O418" s="75"/>
      <c r="P418" s="75"/>
      <c r="Q418" s="87"/>
      <c r="R418" s="75"/>
      <c r="S418" s="92"/>
      <c r="T418" s="92"/>
      <c r="U418" s="92"/>
      <c r="V418" s="92"/>
      <c r="W418" s="92"/>
    </row>
    <row r="419" spans="1:23" x14ac:dyDescent="0.25">
      <c r="A419" s="42" t="s">
        <v>4048</v>
      </c>
      <c r="B419" s="6" t="s">
        <v>3213</v>
      </c>
      <c r="C419" s="30" t="s">
        <v>4049</v>
      </c>
      <c r="D419" s="78"/>
      <c r="E419" s="75"/>
      <c r="F419" s="75"/>
      <c r="G419" s="87"/>
      <c r="H419" s="75"/>
      <c r="I419" s="92"/>
      <c r="J419" s="92"/>
      <c r="K419" s="92"/>
      <c r="L419" s="92"/>
      <c r="M419" s="92"/>
      <c r="N419" s="75"/>
      <c r="O419" s="75"/>
      <c r="P419" s="75"/>
      <c r="Q419" s="87"/>
      <c r="R419" s="75"/>
      <c r="S419" s="92"/>
      <c r="T419" s="92"/>
      <c r="U419" s="92"/>
      <c r="V419" s="92"/>
      <c r="W419" s="92"/>
    </row>
    <row r="420" spans="1:23" x14ac:dyDescent="0.25">
      <c r="A420" s="42" t="s">
        <v>4050</v>
      </c>
      <c r="B420" s="6" t="s">
        <v>3216</v>
      </c>
      <c r="C420" s="30" t="s">
        <v>4051</v>
      </c>
      <c r="D420" s="78"/>
      <c r="E420" s="75"/>
      <c r="F420" s="75"/>
      <c r="G420" s="87"/>
      <c r="H420" s="75"/>
      <c r="I420" s="92"/>
      <c r="J420" s="92"/>
      <c r="K420" s="92"/>
      <c r="L420" s="92"/>
      <c r="M420" s="92"/>
      <c r="N420" s="75"/>
      <c r="O420" s="75"/>
      <c r="P420" s="75"/>
      <c r="Q420" s="87"/>
      <c r="R420" s="75"/>
      <c r="S420" s="92"/>
      <c r="T420" s="92"/>
      <c r="U420" s="92"/>
      <c r="V420" s="92"/>
      <c r="W420" s="92"/>
    </row>
    <row r="421" spans="1:23" x14ac:dyDescent="0.25">
      <c r="A421" s="42" t="s">
        <v>4052</v>
      </c>
      <c r="B421" s="6" t="s">
        <v>3245</v>
      </c>
      <c r="C421" s="30" t="s">
        <v>4053</v>
      </c>
      <c r="D421" s="78"/>
      <c r="E421" s="75"/>
      <c r="F421" s="75"/>
      <c r="G421" s="87"/>
      <c r="H421" s="75"/>
      <c r="I421" s="92"/>
      <c r="J421" s="92"/>
      <c r="K421" s="92"/>
      <c r="L421" s="92"/>
      <c r="M421" s="92"/>
      <c r="N421" s="75"/>
      <c r="O421" s="75"/>
      <c r="P421" s="75"/>
      <c r="Q421" s="87"/>
      <c r="R421" s="75"/>
      <c r="S421" s="92"/>
      <c r="T421" s="92"/>
      <c r="U421" s="92"/>
      <c r="V421" s="92"/>
      <c r="W421" s="92"/>
    </row>
    <row r="422" spans="1:23" ht="30" x14ac:dyDescent="0.25">
      <c r="A422" s="42" t="s">
        <v>4054</v>
      </c>
      <c r="B422" s="6" t="s">
        <v>3248</v>
      </c>
      <c r="C422" s="30" t="s">
        <v>4055</v>
      </c>
      <c r="D422" s="78"/>
      <c r="E422" s="75"/>
      <c r="F422" s="75"/>
      <c r="G422" s="87"/>
      <c r="H422" s="75"/>
      <c r="I422" s="92"/>
      <c r="J422" s="92"/>
      <c r="K422" s="92"/>
      <c r="L422" s="92"/>
      <c r="M422" s="92"/>
      <c r="N422" s="75"/>
      <c r="O422" s="75"/>
      <c r="P422" s="75"/>
      <c r="Q422" s="87"/>
      <c r="R422" s="75"/>
      <c r="S422" s="92"/>
      <c r="T422" s="92"/>
      <c r="U422" s="92"/>
      <c r="V422" s="92"/>
      <c r="W422" s="92"/>
    </row>
    <row r="423" spans="1:23" ht="60" x14ac:dyDescent="0.25">
      <c r="A423" s="42" t="s">
        <v>4056</v>
      </c>
      <c r="B423" s="6" t="s">
        <v>3251</v>
      </c>
      <c r="C423" s="30" t="s">
        <v>4057</v>
      </c>
      <c r="D423" s="78"/>
      <c r="E423" s="75"/>
      <c r="F423" s="75"/>
      <c r="G423" s="87"/>
      <c r="H423" s="75"/>
      <c r="I423" s="92"/>
      <c r="J423" s="92"/>
      <c r="K423" s="92"/>
      <c r="L423" s="92"/>
      <c r="M423" s="92"/>
      <c r="N423" s="75"/>
      <c r="O423" s="75"/>
      <c r="P423" s="75"/>
      <c r="Q423" s="87"/>
      <c r="R423" s="75"/>
      <c r="S423" s="92"/>
      <c r="T423" s="92"/>
      <c r="U423" s="92"/>
      <c r="V423" s="92"/>
      <c r="W423" s="92"/>
    </row>
    <row r="424" spans="1:23" ht="45" x14ac:dyDescent="0.25">
      <c r="A424" s="42" t="s">
        <v>4058</v>
      </c>
      <c r="B424" s="6" t="s">
        <v>3254</v>
      </c>
      <c r="C424" s="30" t="s">
        <v>4059</v>
      </c>
      <c r="D424" s="78"/>
      <c r="E424" s="75"/>
      <c r="F424" s="75"/>
      <c r="G424" s="87"/>
      <c r="H424" s="75"/>
      <c r="I424" s="92"/>
      <c r="J424" s="92"/>
      <c r="K424" s="92"/>
      <c r="L424" s="92"/>
      <c r="M424" s="92"/>
      <c r="N424" s="75"/>
      <c r="O424" s="75"/>
      <c r="P424" s="75"/>
      <c r="Q424" s="87"/>
      <c r="R424" s="75"/>
      <c r="S424" s="92"/>
      <c r="T424" s="92"/>
      <c r="U424" s="92"/>
      <c r="V424" s="92"/>
      <c r="W424" s="92"/>
    </row>
    <row r="425" spans="1:23" x14ac:dyDescent="0.25">
      <c r="A425" s="42" t="s">
        <v>4060</v>
      </c>
      <c r="B425" s="6" t="s">
        <v>3257</v>
      </c>
      <c r="C425" s="30" t="s">
        <v>4061</v>
      </c>
      <c r="D425" s="78"/>
      <c r="E425" s="75"/>
      <c r="F425" s="75"/>
      <c r="G425" s="87"/>
      <c r="H425" s="75"/>
      <c r="I425" s="92"/>
      <c r="J425" s="92"/>
      <c r="K425" s="92"/>
      <c r="L425" s="92"/>
      <c r="M425" s="92"/>
      <c r="N425" s="75"/>
      <c r="O425" s="75"/>
      <c r="P425" s="75"/>
      <c r="Q425" s="87"/>
      <c r="R425" s="75"/>
      <c r="S425" s="92"/>
      <c r="T425" s="92"/>
      <c r="U425" s="92"/>
      <c r="V425" s="92"/>
      <c r="W425" s="92"/>
    </row>
    <row r="426" spans="1:23" x14ac:dyDescent="0.25">
      <c r="A426" s="42" t="s">
        <v>4062</v>
      </c>
      <c r="B426" s="6" t="s">
        <v>3260</v>
      </c>
      <c r="C426" s="30" t="s">
        <v>4063</v>
      </c>
      <c r="D426" s="78"/>
      <c r="E426" s="75"/>
      <c r="F426" s="75"/>
      <c r="G426" s="87"/>
      <c r="H426" s="75"/>
      <c r="I426" s="92"/>
      <c r="J426" s="92"/>
      <c r="K426" s="92"/>
      <c r="L426" s="92"/>
      <c r="M426" s="92"/>
      <c r="N426" s="75"/>
      <c r="O426" s="75"/>
      <c r="P426" s="75"/>
      <c r="Q426" s="87"/>
      <c r="R426" s="75"/>
      <c r="S426" s="92"/>
      <c r="T426" s="92"/>
      <c r="U426" s="92"/>
      <c r="V426" s="92"/>
      <c r="W426" s="92"/>
    </row>
    <row r="427" spans="1:23" x14ac:dyDescent="0.25">
      <c r="A427" s="42" t="s">
        <v>4064</v>
      </c>
      <c r="B427" s="6" t="s">
        <v>3263</v>
      </c>
      <c r="C427" s="30" t="s">
        <v>4065</v>
      </c>
      <c r="D427" s="78"/>
      <c r="E427" s="75"/>
      <c r="F427" s="75"/>
      <c r="G427" s="87"/>
      <c r="H427" s="75"/>
      <c r="I427" s="92"/>
      <c r="J427" s="92"/>
      <c r="K427" s="92"/>
      <c r="L427" s="92"/>
      <c r="M427" s="92"/>
      <c r="N427" s="75"/>
      <c r="O427" s="75"/>
      <c r="P427" s="75"/>
      <c r="Q427" s="87"/>
      <c r="R427" s="75"/>
      <c r="S427" s="92"/>
      <c r="T427" s="92"/>
      <c r="U427" s="92"/>
      <c r="V427" s="92"/>
      <c r="W427" s="92"/>
    </row>
    <row r="428" spans="1:23" ht="75" x14ac:dyDescent="0.25">
      <c r="A428" s="42" t="s">
        <v>4066</v>
      </c>
      <c r="B428" s="6" t="s">
        <v>3266</v>
      </c>
      <c r="C428" s="30" t="s">
        <v>4067</v>
      </c>
      <c r="D428" s="78"/>
      <c r="E428" s="75"/>
      <c r="F428" s="75"/>
      <c r="G428" s="87"/>
      <c r="H428" s="75"/>
      <c r="I428" s="92"/>
      <c r="J428" s="92"/>
      <c r="K428" s="92"/>
      <c r="L428" s="92"/>
      <c r="M428" s="92"/>
      <c r="N428" s="75"/>
      <c r="O428" s="75"/>
      <c r="P428" s="75"/>
      <c r="Q428" s="87"/>
      <c r="R428" s="75"/>
      <c r="S428" s="92"/>
      <c r="T428" s="92"/>
      <c r="U428" s="92"/>
      <c r="V428" s="92"/>
      <c r="W428" s="92"/>
    </row>
    <row r="429" spans="1:23" ht="45" x14ac:dyDescent="0.25">
      <c r="A429" s="42" t="s">
        <v>4068</v>
      </c>
      <c r="B429" s="6" t="s">
        <v>3269</v>
      </c>
      <c r="C429" s="30" t="s">
        <v>4069</v>
      </c>
      <c r="D429" s="78"/>
      <c r="E429" s="75"/>
      <c r="F429" s="75"/>
      <c r="G429" s="87"/>
      <c r="H429" s="75"/>
      <c r="I429" s="92"/>
      <c r="J429" s="92"/>
      <c r="K429" s="92"/>
      <c r="L429" s="92"/>
      <c r="M429" s="92"/>
      <c r="N429" s="75"/>
      <c r="O429" s="75"/>
      <c r="P429" s="75"/>
      <c r="Q429" s="87"/>
      <c r="R429" s="75"/>
      <c r="S429" s="92"/>
      <c r="T429" s="92"/>
      <c r="U429" s="92"/>
      <c r="V429" s="92"/>
      <c r="W429" s="92"/>
    </row>
    <row r="430" spans="1:23" x14ac:dyDescent="0.25">
      <c r="A430" s="42" t="s">
        <v>4070</v>
      </c>
      <c r="B430" s="6" t="s">
        <v>3272</v>
      </c>
      <c r="C430" s="30" t="s">
        <v>4071</v>
      </c>
      <c r="D430" s="78"/>
      <c r="E430" s="75"/>
      <c r="F430" s="75"/>
      <c r="G430" s="87"/>
      <c r="H430" s="75"/>
      <c r="I430" s="92"/>
      <c r="J430" s="92"/>
      <c r="K430" s="92"/>
      <c r="L430" s="92"/>
      <c r="M430" s="92"/>
      <c r="N430" s="75"/>
      <c r="O430" s="75"/>
      <c r="P430" s="75"/>
      <c r="Q430" s="87"/>
      <c r="R430" s="75"/>
      <c r="S430" s="92"/>
      <c r="T430" s="92"/>
      <c r="U430" s="92"/>
      <c r="V430" s="92"/>
      <c r="W430" s="92"/>
    </row>
    <row r="431" spans="1:23" x14ac:dyDescent="0.25">
      <c r="A431" s="42" t="s">
        <v>4072</v>
      </c>
      <c r="B431" s="6" t="s">
        <v>3275</v>
      </c>
      <c r="C431" s="30" t="s">
        <v>4073</v>
      </c>
      <c r="D431" s="78"/>
      <c r="E431" s="75"/>
      <c r="F431" s="75"/>
      <c r="G431" s="87"/>
      <c r="H431" s="75"/>
      <c r="I431" s="92"/>
      <c r="J431" s="92"/>
      <c r="K431" s="92"/>
      <c r="L431" s="92"/>
      <c r="M431" s="92"/>
      <c r="N431" s="75"/>
      <c r="O431" s="75"/>
      <c r="P431" s="75"/>
      <c r="Q431" s="87"/>
      <c r="R431" s="75"/>
      <c r="S431" s="92"/>
      <c r="T431" s="92"/>
      <c r="U431" s="92"/>
      <c r="V431" s="92"/>
      <c r="W431" s="92"/>
    </row>
    <row r="432" spans="1:23" ht="75" x14ac:dyDescent="0.25">
      <c r="A432" s="42" t="s">
        <v>4074</v>
      </c>
      <c r="B432" s="6" t="s">
        <v>3278</v>
      </c>
      <c r="C432" s="30" t="s">
        <v>4075</v>
      </c>
      <c r="D432" s="78"/>
      <c r="E432" s="75"/>
      <c r="F432" s="75"/>
      <c r="G432" s="87"/>
      <c r="H432" s="75"/>
      <c r="I432" s="92"/>
      <c r="J432" s="92"/>
      <c r="K432" s="92"/>
      <c r="L432" s="92"/>
      <c r="M432" s="92"/>
      <c r="N432" s="75"/>
      <c r="O432" s="75"/>
      <c r="P432" s="75"/>
      <c r="Q432" s="87"/>
      <c r="R432" s="75"/>
      <c r="S432" s="92"/>
      <c r="T432" s="92"/>
      <c r="U432" s="92"/>
      <c r="V432" s="92"/>
      <c r="W432" s="92"/>
    </row>
    <row r="433" spans="1:23" ht="30" x14ac:dyDescent="0.25">
      <c r="A433" s="42" t="s">
        <v>4076</v>
      </c>
      <c r="B433" s="6" t="s">
        <v>3281</v>
      </c>
      <c r="C433" s="30" t="s">
        <v>4077</v>
      </c>
      <c r="D433" s="78"/>
      <c r="E433" s="75"/>
      <c r="F433" s="75"/>
      <c r="G433" s="87"/>
      <c r="H433" s="75"/>
      <c r="I433" s="92"/>
      <c r="J433" s="92"/>
      <c r="K433" s="92"/>
      <c r="L433" s="92"/>
      <c r="M433" s="92"/>
      <c r="N433" s="75"/>
      <c r="O433" s="75"/>
      <c r="P433" s="75"/>
      <c r="Q433" s="87"/>
      <c r="R433" s="75"/>
      <c r="S433" s="92"/>
      <c r="T433" s="92"/>
      <c r="U433" s="92"/>
      <c r="V433" s="92"/>
      <c r="W433" s="92"/>
    </row>
    <row r="434" spans="1:23" ht="30" x14ac:dyDescent="0.25">
      <c r="A434" s="42" t="s">
        <v>4078</v>
      </c>
      <c r="B434" s="6" t="s">
        <v>3284</v>
      </c>
      <c r="C434" s="30" t="s">
        <v>4079</v>
      </c>
      <c r="D434" s="78"/>
      <c r="E434" s="75"/>
      <c r="F434" s="75"/>
      <c r="G434" s="87"/>
      <c r="H434" s="75"/>
      <c r="I434" s="92"/>
      <c r="J434" s="92"/>
      <c r="K434" s="92"/>
      <c r="L434" s="92"/>
      <c r="M434" s="92"/>
      <c r="N434" s="75"/>
      <c r="O434" s="75"/>
      <c r="P434" s="75"/>
      <c r="Q434" s="87"/>
      <c r="R434" s="75"/>
      <c r="S434" s="92"/>
      <c r="T434" s="92"/>
      <c r="U434" s="92"/>
      <c r="V434" s="92"/>
      <c r="W434" s="92"/>
    </row>
    <row r="435" spans="1:23" ht="45" x14ac:dyDescent="0.25">
      <c r="A435" s="42" t="s">
        <v>4080</v>
      </c>
      <c r="B435" s="6" t="s">
        <v>3287</v>
      </c>
      <c r="C435" s="30" t="s">
        <v>4081</v>
      </c>
      <c r="D435" s="78"/>
      <c r="E435" s="75"/>
      <c r="F435" s="75"/>
      <c r="G435" s="87"/>
      <c r="H435" s="75"/>
      <c r="I435" s="92"/>
      <c r="J435" s="92"/>
      <c r="K435" s="92"/>
      <c r="L435" s="92"/>
      <c r="M435" s="92"/>
      <c r="N435" s="75"/>
      <c r="O435" s="75"/>
      <c r="P435" s="75"/>
      <c r="Q435" s="87"/>
      <c r="R435" s="75"/>
      <c r="S435" s="92"/>
      <c r="T435" s="92"/>
      <c r="U435" s="92"/>
      <c r="V435" s="92"/>
      <c r="W435" s="92"/>
    </row>
    <row r="436" spans="1:23" ht="45" x14ac:dyDescent="0.25">
      <c r="A436" s="42" t="s">
        <v>4082</v>
      </c>
      <c r="B436" s="6" t="s">
        <v>3290</v>
      </c>
      <c r="C436" s="30" t="s">
        <v>4083</v>
      </c>
      <c r="D436" s="78"/>
      <c r="E436" s="75"/>
      <c r="F436" s="75"/>
      <c r="G436" s="87"/>
      <c r="H436" s="75"/>
      <c r="I436" s="92"/>
      <c r="J436" s="92"/>
      <c r="K436" s="92"/>
      <c r="L436" s="92"/>
      <c r="M436" s="92"/>
      <c r="N436" s="75"/>
      <c r="O436" s="75"/>
      <c r="P436" s="75"/>
      <c r="Q436" s="87"/>
      <c r="R436" s="75"/>
      <c r="S436" s="92"/>
      <c r="T436" s="92"/>
      <c r="U436" s="92"/>
      <c r="V436" s="92"/>
      <c r="W436" s="92"/>
    </row>
    <row r="437" spans="1:23" s="51" customFormat="1" ht="18.75" x14ac:dyDescent="0.2">
      <c r="A437" s="32" t="s">
        <v>4084</v>
      </c>
      <c r="B437" s="50" t="s">
        <v>4085</v>
      </c>
      <c r="C437" s="34" t="s">
        <v>4086</v>
      </c>
      <c r="D437" s="93"/>
      <c r="E437" s="93"/>
      <c r="F437" s="93"/>
      <c r="G437" s="93"/>
      <c r="H437" s="93"/>
      <c r="I437" s="94"/>
      <c r="J437" s="94"/>
      <c r="K437" s="94"/>
      <c r="L437" s="94"/>
      <c r="M437" s="94"/>
      <c r="N437" s="93"/>
      <c r="O437" s="93"/>
      <c r="P437" s="93"/>
      <c r="Q437" s="93"/>
      <c r="R437" s="93"/>
      <c r="S437" s="94"/>
      <c r="T437" s="94"/>
      <c r="U437" s="92"/>
      <c r="V437" s="92"/>
      <c r="W437" s="92"/>
    </row>
    <row r="438" spans="1:23" x14ac:dyDescent="0.25">
      <c r="A438" s="7" t="s">
        <v>4087</v>
      </c>
      <c r="B438" s="6" t="s">
        <v>4088</v>
      </c>
      <c r="C438" s="12" t="s">
        <v>4086</v>
      </c>
      <c r="D438" s="75"/>
      <c r="E438" s="75"/>
      <c r="F438" s="75"/>
      <c r="G438" s="87"/>
      <c r="H438" s="75"/>
      <c r="I438" s="92"/>
      <c r="J438" s="92"/>
      <c r="K438" s="92"/>
      <c r="L438" s="92"/>
      <c r="M438" s="92"/>
      <c r="N438" s="75"/>
      <c r="O438" s="75"/>
      <c r="P438" s="75"/>
      <c r="Q438" s="87"/>
      <c r="R438" s="75"/>
      <c r="S438" s="92"/>
      <c r="T438" s="92"/>
      <c r="U438" s="92"/>
      <c r="V438" s="92"/>
      <c r="W438" s="92"/>
    </row>
    <row r="439" spans="1:23" s="51" customFormat="1" ht="18.75" x14ac:dyDescent="0.2">
      <c r="A439" s="7" t="s">
        <v>4089</v>
      </c>
      <c r="B439" s="50" t="s">
        <v>4090</v>
      </c>
      <c r="C439" s="11" t="s">
        <v>4091</v>
      </c>
      <c r="D439" s="93"/>
      <c r="E439" s="93"/>
      <c r="F439" s="93"/>
      <c r="G439" s="93"/>
      <c r="H439" s="93"/>
      <c r="I439" s="94"/>
      <c r="J439" s="94"/>
      <c r="K439" s="94"/>
      <c r="L439" s="94"/>
      <c r="M439" s="94"/>
      <c r="N439" s="93"/>
      <c r="O439" s="93"/>
      <c r="P439" s="93"/>
      <c r="Q439" s="93"/>
      <c r="R439" s="93"/>
      <c r="S439" s="94"/>
      <c r="T439" s="94"/>
      <c r="U439" s="92"/>
      <c r="V439" s="92"/>
      <c r="W439" s="92"/>
    </row>
    <row r="440" spans="1:23" x14ac:dyDescent="0.25">
      <c r="A440" s="7" t="s">
        <v>4092</v>
      </c>
      <c r="B440" s="6" t="s">
        <v>4093</v>
      </c>
      <c r="C440" s="12" t="s">
        <v>4094</v>
      </c>
      <c r="D440" s="75"/>
      <c r="E440" s="75"/>
      <c r="F440" s="75"/>
      <c r="G440" s="87"/>
      <c r="H440" s="75"/>
      <c r="I440" s="92"/>
      <c r="J440" s="92"/>
      <c r="K440" s="92"/>
      <c r="L440" s="92"/>
      <c r="M440" s="92"/>
      <c r="N440" s="75"/>
      <c r="O440" s="75"/>
      <c r="P440" s="75"/>
      <c r="Q440" s="87"/>
      <c r="R440" s="75"/>
      <c r="S440" s="92"/>
      <c r="T440" s="92"/>
      <c r="U440" s="92"/>
      <c r="V440" s="92"/>
      <c r="W440" s="92"/>
    </row>
    <row r="441" spans="1:23" s="51" customFormat="1" ht="18.75" x14ac:dyDescent="0.2">
      <c r="A441" s="7" t="s">
        <v>4095</v>
      </c>
      <c r="B441" s="50" t="s">
        <v>4096</v>
      </c>
      <c r="C441" s="11" t="s">
        <v>4097</v>
      </c>
      <c r="D441" s="93"/>
      <c r="E441" s="93"/>
      <c r="F441" s="93"/>
      <c r="G441" s="93"/>
      <c r="H441" s="93"/>
      <c r="I441" s="94"/>
      <c r="J441" s="94"/>
      <c r="K441" s="94"/>
      <c r="L441" s="94"/>
      <c r="M441" s="94"/>
      <c r="N441" s="93"/>
      <c r="O441" s="93"/>
      <c r="P441" s="93"/>
      <c r="Q441" s="93"/>
      <c r="R441" s="93"/>
      <c r="S441" s="94"/>
      <c r="T441" s="94"/>
      <c r="U441" s="92"/>
      <c r="V441" s="92"/>
      <c r="W441" s="92"/>
    </row>
    <row r="442" spans="1:23" x14ac:dyDescent="0.25">
      <c r="A442" s="7" t="s">
        <v>4098</v>
      </c>
      <c r="B442" s="6" t="s">
        <v>4099</v>
      </c>
      <c r="C442" s="12" t="s">
        <v>4100</v>
      </c>
      <c r="D442" s="75"/>
      <c r="E442" s="75"/>
      <c r="F442" s="75"/>
      <c r="G442" s="87"/>
      <c r="H442" s="75"/>
      <c r="I442" s="92"/>
      <c r="J442" s="92"/>
      <c r="K442" s="92"/>
      <c r="L442" s="92"/>
      <c r="M442" s="92"/>
      <c r="N442" s="75"/>
      <c r="O442" s="75"/>
      <c r="P442" s="75"/>
      <c r="Q442" s="87"/>
      <c r="R442" s="75"/>
      <c r="S442" s="92"/>
      <c r="T442" s="92"/>
      <c r="U442" s="92"/>
      <c r="V442" s="92"/>
      <c r="W442" s="92"/>
    </row>
    <row r="443" spans="1:23" s="51" customFormat="1" ht="18.75" x14ac:dyDescent="0.2">
      <c r="A443" s="7" t="s">
        <v>4101</v>
      </c>
      <c r="B443" s="50" t="s">
        <v>4102</v>
      </c>
      <c r="C443" s="11" t="s">
        <v>4103</v>
      </c>
      <c r="D443" s="93"/>
      <c r="E443" s="93"/>
      <c r="F443" s="93"/>
      <c r="G443" s="93"/>
      <c r="H443" s="93"/>
      <c r="I443" s="94"/>
      <c r="J443" s="94"/>
      <c r="K443" s="94"/>
      <c r="L443" s="94"/>
      <c r="M443" s="94"/>
      <c r="N443" s="93"/>
      <c r="O443" s="93"/>
      <c r="P443" s="93"/>
      <c r="Q443" s="93"/>
      <c r="R443" s="93"/>
      <c r="S443" s="94"/>
      <c r="T443" s="94"/>
      <c r="U443" s="92"/>
      <c r="V443" s="92"/>
      <c r="W443" s="92"/>
    </row>
    <row r="444" spans="1:23" x14ac:dyDescent="0.25">
      <c r="A444" s="7" t="s">
        <v>4104</v>
      </c>
      <c r="B444" s="6" t="s">
        <v>4105</v>
      </c>
      <c r="C444" s="12" t="s">
        <v>4106</v>
      </c>
      <c r="D444" s="75"/>
      <c r="E444" s="75"/>
      <c r="F444" s="75"/>
      <c r="G444" s="87"/>
      <c r="H444" s="75"/>
      <c r="I444" s="92"/>
      <c r="J444" s="92"/>
      <c r="K444" s="92"/>
      <c r="L444" s="92"/>
      <c r="M444" s="92"/>
      <c r="N444" s="75"/>
      <c r="O444" s="75"/>
      <c r="P444" s="75"/>
      <c r="Q444" s="87"/>
      <c r="R444" s="75"/>
      <c r="S444" s="92"/>
      <c r="T444" s="92"/>
      <c r="U444" s="92"/>
      <c r="V444" s="92"/>
      <c r="W444" s="92"/>
    </row>
    <row r="445" spans="1:23" s="51" customFormat="1" ht="28.5" x14ac:dyDescent="0.2">
      <c r="A445" s="7" t="s">
        <v>4107</v>
      </c>
      <c r="B445" s="50" t="s">
        <v>4108</v>
      </c>
      <c r="C445" s="11" t="s">
        <v>4109</v>
      </c>
      <c r="D445" s="93"/>
      <c r="E445" s="93"/>
      <c r="F445" s="93"/>
      <c r="G445" s="93"/>
      <c r="H445" s="93"/>
      <c r="I445" s="94"/>
      <c r="J445" s="94"/>
      <c r="K445" s="94"/>
      <c r="L445" s="94"/>
      <c r="M445" s="94"/>
      <c r="N445" s="93"/>
      <c r="O445" s="93"/>
      <c r="P445" s="93"/>
      <c r="Q445" s="93"/>
      <c r="R445" s="93"/>
      <c r="S445" s="94"/>
      <c r="T445" s="94"/>
      <c r="U445" s="92"/>
      <c r="V445" s="92"/>
      <c r="W445" s="92"/>
    </row>
    <row r="446" spans="1:23" x14ac:dyDescent="0.25">
      <c r="A446" s="7" t="s">
        <v>4110</v>
      </c>
      <c r="B446" s="6" t="s">
        <v>4111</v>
      </c>
      <c r="C446" s="12" t="s">
        <v>4112</v>
      </c>
      <c r="D446" s="75"/>
      <c r="E446" s="75"/>
      <c r="F446" s="75"/>
      <c r="G446" s="87"/>
      <c r="H446" s="75"/>
      <c r="I446" s="92"/>
      <c r="J446" s="92"/>
      <c r="K446" s="92"/>
      <c r="L446" s="92"/>
      <c r="M446" s="92"/>
      <c r="N446" s="75"/>
      <c r="O446" s="75"/>
      <c r="P446" s="75"/>
      <c r="Q446" s="87"/>
      <c r="R446" s="75"/>
      <c r="S446" s="92"/>
      <c r="T446" s="92"/>
      <c r="U446" s="92"/>
      <c r="V446" s="92"/>
      <c r="W446" s="92"/>
    </row>
    <row r="447" spans="1:23" x14ac:dyDescent="0.25">
      <c r="A447" s="7" t="s">
        <v>4113</v>
      </c>
      <c r="B447" s="6" t="s">
        <v>4114</v>
      </c>
      <c r="C447" s="12" t="s">
        <v>4115</v>
      </c>
      <c r="D447" s="75"/>
      <c r="E447" s="75"/>
      <c r="F447" s="75"/>
      <c r="G447" s="87"/>
      <c r="H447" s="75"/>
      <c r="I447" s="92"/>
      <c r="J447" s="92"/>
      <c r="K447" s="92"/>
      <c r="L447" s="92"/>
      <c r="M447" s="92"/>
      <c r="N447" s="75"/>
      <c r="O447" s="75"/>
      <c r="P447" s="75"/>
      <c r="Q447" s="87"/>
      <c r="R447" s="75"/>
      <c r="S447" s="92"/>
      <c r="T447" s="92"/>
      <c r="U447" s="92"/>
      <c r="V447" s="92"/>
      <c r="W447" s="92"/>
    </row>
    <row r="448" spans="1:23" s="51" customFormat="1" ht="18.75" x14ac:dyDescent="0.2">
      <c r="A448" s="7" t="s">
        <v>4116</v>
      </c>
      <c r="B448" s="50" t="s">
        <v>4117</v>
      </c>
      <c r="C448" s="11" t="s">
        <v>4118</v>
      </c>
      <c r="D448" s="93"/>
      <c r="E448" s="93"/>
      <c r="F448" s="93"/>
      <c r="G448" s="93"/>
      <c r="H448" s="93"/>
      <c r="I448" s="94"/>
      <c r="J448" s="94"/>
      <c r="K448" s="94"/>
      <c r="L448" s="94"/>
      <c r="M448" s="94"/>
      <c r="N448" s="93"/>
      <c r="O448" s="93"/>
      <c r="P448" s="93"/>
      <c r="Q448" s="93"/>
      <c r="R448" s="93"/>
      <c r="S448" s="94"/>
      <c r="T448" s="94"/>
      <c r="U448" s="92"/>
      <c r="V448" s="92"/>
      <c r="W448" s="92"/>
    </row>
    <row r="449" spans="1:23" x14ac:dyDescent="0.25">
      <c r="A449" s="7" t="s">
        <v>4119</v>
      </c>
      <c r="B449" s="6" t="s">
        <v>4120</v>
      </c>
      <c r="C449" s="30" t="s">
        <v>4121</v>
      </c>
      <c r="D449" s="78"/>
      <c r="E449" s="75"/>
      <c r="F449" s="75"/>
      <c r="G449" s="87"/>
      <c r="H449" s="75"/>
      <c r="I449" s="92"/>
      <c r="J449" s="92"/>
      <c r="K449" s="92"/>
      <c r="L449" s="92"/>
      <c r="M449" s="92"/>
      <c r="N449" s="75"/>
      <c r="O449" s="75"/>
      <c r="P449" s="75"/>
      <c r="Q449" s="87"/>
      <c r="R449" s="75"/>
      <c r="S449" s="92"/>
      <c r="T449" s="92"/>
      <c r="U449" s="92"/>
      <c r="V449" s="92"/>
      <c r="W449" s="92"/>
    </row>
    <row r="450" spans="1:23" ht="30" x14ac:dyDescent="0.25">
      <c r="A450" s="7" t="s">
        <v>4122</v>
      </c>
      <c r="B450" s="6" t="s">
        <v>815</v>
      </c>
      <c r="C450" s="30" t="s">
        <v>4123</v>
      </c>
      <c r="D450" s="78"/>
      <c r="E450" s="75"/>
      <c r="F450" s="75"/>
      <c r="G450" s="87"/>
      <c r="H450" s="75"/>
      <c r="I450" s="92"/>
      <c r="J450" s="92"/>
      <c r="K450" s="92"/>
      <c r="L450" s="92"/>
      <c r="M450" s="92"/>
      <c r="N450" s="75"/>
      <c r="O450" s="75"/>
      <c r="P450" s="75"/>
      <c r="Q450" s="87"/>
      <c r="R450" s="75"/>
      <c r="S450" s="92"/>
      <c r="T450" s="92"/>
      <c r="U450" s="92"/>
      <c r="V450" s="92"/>
      <c r="W450" s="92"/>
    </row>
    <row r="451" spans="1:23" ht="31.5" x14ac:dyDescent="0.25">
      <c r="A451" s="7" t="s">
        <v>4124</v>
      </c>
      <c r="B451" s="6" t="s">
        <v>818</v>
      </c>
      <c r="C451" s="52" t="s">
        <v>4125</v>
      </c>
      <c r="D451" s="96"/>
      <c r="E451" s="96"/>
      <c r="F451" s="96"/>
      <c r="G451" s="96"/>
      <c r="H451" s="96"/>
      <c r="I451" s="97"/>
      <c r="J451" s="97"/>
      <c r="K451" s="97"/>
      <c r="L451" s="97"/>
      <c r="M451" s="97"/>
      <c r="N451" s="96"/>
      <c r="O451" s="96"/>
      <c r="P451" s="96"/>
      <c r="Q451" s="96"/>
      <c r="R451" s="96"/>
      <c r="S451" s="97"/>
      <c r="T451" s="97"/>
      <c r="U451" s="98"/>
      <c r="V451" s="91"/>
      <c r="W451" s="91"/>
    </row>
    <row r="452" spans="1:23" s="51" customFormat="1" ht="18.75" x14ac:dyDescent="0.2">
      <c r="A452" s="7" t="s">
        <v>4126</v>
      </c>
      <c r="B452" s="50" t="s">
        <v>821</v>
      </c>
      <c r="C452" s="11" t="s">
        <v>4127</v>
      </c>
      <c r="D452" s="93"/>
      <c r="E452" s="93"/>
      <c r="F452" s="93"/>
      <c r="G452" s="93"/>
      <c r="H452" s="93"/>
      <c r="I452" s="94"/>
      <c r="J452" s="94"/>
      <c r="K452" s="94"/>
      <c r="L452" s="94"/>
      <c r="M452" s="94"/>
      <c r="N452" s="93"/>
      <c r="O452" s="93"/>
      <c r="P452" s="93"/>
      <c r="Q452" s="93"/>
      <c r="R452" s="93"/>
      <c r="S452" s="94"/>
      <c r="T452" s="94"/>
      <c r="U452" s="92"/>
      <c r="V452" s="92"/>
      <c r="W452" s="92"/>
    </row>
    <row r="453" spans="1:23" x14ac:dyDescent="0.25">
      <c r="A453" s="42" t="s">
        <v>4128</v>
      </c>
      <c r="B453" s="6" t="s">
        <v>824</v>
      </c>
      <c r="C453" s="30" t="s">
        <v>4129</v>
      </c>
      <c r="D453" s="78"/>
      <c r="E453" s="75"/>
      <c r="F453" s="75"/>
      <c r="G453" s="87"/>
      <c r="H453" s="75"/>
      <c r="I453" s="92"/>
      <c r="J453" s="92"/>
      <c r="K453" s="92"/>
      <c r="L453" s="92"/>
      <c r="M453" s="92"/>
      <c r="N453" s="75"/>
      <c r="O453" s="75"/>
      <c r="P453" s="75"/>
      <c r="Q453" s="87"/>
      <c r="R453" s="75"/>
      <c r="S453" s="92"/>
      <c r="T453" s="92"/>
      <c r="U453" s="92"/>
      <c r="V453" s="92"/>
      <c r="W453" s="92"/>
    </row>
    <row r="454" spans="1:23" x14ac:dyDescent="0.25">
      <c r="A454" s="42" t="s">
        <v>4130</v>
      </c>
      <c r="B454" s="6" t="s">
        <v>827</v>
      </c>
      <c r="C454" s="30" t="s">
        <v>4131</v>
      </c>
      <c r="D454" s="78"/>
      <c r="E454" s="75"/>
      <c r="F454" s="75"/>
      <c r="G454" s="87"/>
      <c r="H454" s="75"/>
      <c r="I454" s="92"/>
      <c r="J454" s="92"/>
      <c r="K454" s="92"/>
      <c r="L454" s="92"/>
      <c r="M454" s="92"/>
      <c r="N454" s="75"/>
      <c r="O454" s="75"/>
      <c r="P454" s="75"/>
      <c r="Q454" s="87"/>
      <c r="R454" s="75"/>
      <c r="S454" s="92"/>
      <c r="T454" s="92"/>
      <c r="U454" s="92"/>
      <c r="V454" s="92"/>
      <c r="W454" s="92"/>
    </row>
    <row r="455" spans="1:23" x14ac:dyDescent="0.25">
      <c r="A455" s="42" t="s">
        <v>4132</v>
      </c>
      <c r="B455" s="6" t="s">
        <v>830</v>
      </c>
      <c r="C455" s="30" t="s">
        <v>4133</v>
      </c>
      <c r="D455" s="78"/>
      <c r="E455" s="75"/>
      <c r="F455" s="75"/>
      <c r="G455" s="87"/>
      <c r="H455" s="75"/>
      <c r="I455" s="92"/>
      <c r="J455" s="92"/>
      <c r="K455" s="92"/>
      <c r="L455" s="92"/>
      <c r="M455" s="92"/>
      <c r="N455" s="75"/>
      <c r="O455" s="75"/>
      <c r="P455" s="75"/>
      <c r="Q455" s="87"/>
      <c r="R455" s="75"/>
      <c r="S455" s="92"/>
      <c r="T455" s="92"/>
      <c r="U455" s="92"/>
      <c r="V455" s="92"/>
      <c r="W455" s="92"/>
    </row>
    <row r="456" spans="1:23" ht="30" x14ac:dyDescent="0.25">
      <c r="A456" s="42" t="s">
        <v>4134</v>
      </c>
      <c r="B456" s="6" t="s">
        <v>833</v>
      </c>
      <c r="C456" s="30" t="s">
        <v>4135</v>
      </c>
      <c r="D456" s="78"/>
      <c r="E456" s="75"/>
      <c r="F456" s="75"/>
      <c r="G456" s="87"/>
      <c r="H456" s="75"/>
      <c r="I456" s="92"/>
      <c r="J456" s="92"/>
      <c r="K456" s="92"/>
      <c r="L456" s="92"/>
      <c r="M456" s="92"/>
      <c r="N456" s="75"/>
      <c r="O456" s="75"/>
      <c r="P456" s="75"/>
      <c r="Q456" s="87"/>
      <c r="R456" s="75"/>
      <c r="S456" s="92"/>
      <c r="T456" s="92"/>
      <c r="U456" s="92"/>
      <c r="V456" s="92"/>
      <c r="W456" s="92"/>
    </row>
    <row r="457" spans="1:23" ht="30" x14ac:dyDescent="0.25">
      <c r="A457" s="42" t="s">
        <v>4136</v>
      </c>
      <c r="B457" s="6" t="s">
        <v>836</v>
      </c>
      <c r="C457" s="30" t="s">
        <v>4137</v>
      </c>
      <c r="D457" s="78"/>
      <c r="E457" s="75"/>
      <c r="F457" s="75"/>
      <c r="G457" s="87"/>
      <c r="H457" s="75"/>
      <c r="I457" s="92"/>
      <c r="J457" s="92"/>
      <c r="K457" s="92"/>
      <c r="L457" s="92"/>
      <c r="M457" s="92"/>
      <c r="N457" s="75"/>
      <c r="O457" s="75"/>
      <c r="P457" s="75"/>
      <c r="Q457" s="87"/>
      <c r="R457" s="75"/>
      <c r="S457" s="92"/>
      <c r="T457" s="92"/>
      <c r="U457" s="92"/>
      <c r="V457" s="92"/>
      <c r="W457" s="92"/>
    </row>
    <row r="458" spans="1:23" ht="30" x14ac:dyDescent="0.25">
      <c r="A458" s="42" t="s">
        <v>4138</v>
      </c>
      <c r="B458" s="6" t="s">
        <v>839</v>
      </c>
      <c r="C458" s="30" t="s">
        <v>4139</v>
      </c>
      <c r="D458" s="78"/>
      <c r="E458" s="75"/>
      <c r="F458" s="75"/>
      <c r="G458" s="87"/>
      <c r="H458" s="75"/>
      <c r="I458" s="92"/>
      <c r="J458" s="92"/>
      <c r="K458" s="92"/>
      <c r="L458" s="92"/>
      <c r="M458" s="92"/>
      <c r="N458" s="75"/>
      <c r="O458" s="75"/>
      <c r="P458" s="75"/>
      <c r="Q458" s="87"/>
      <c r="R458" s="75"/>
      <c r="S458" s="92"/>
      <c r="T458" s="92"/>
      <c r="U458" s="92"/>
      <c r="V458" s="92"/>
      <c r="W458" s="92"/>
    </row>
    <row r="459" spans="1:23" x14ac:dyDescent="0.25">
      <c r="A459" s="42" t="s">
        <v>4140</v>
      </c>
      <c r="B459" s="6" t="s">
        <v>842</v>
      </c>
      <c r="C459" s="30" t="s">
        <v>4141</v>
      </c>
      <c r="D459" s="78"/>
      <c r="E459" s="75"/>
      <c r="F459" s="75"/>
      <c r="G459" s="87"/>
      <c r="H459" s="75"/>
      <c r="I459" s="92"/>
      <c r="J459" s="92"/>
      <c r="K459" s="92"/>
      <c r="L459" s="92"/>
      <c r="M459" s="92"/>
      <c r="N459" s="75"/>
      <c r="O459" s="75"/>
      <c r="P459" s="75"/>
      <c r="Q459" s="87"/>
      <c r="R459" s="75"/>
      <c r="S459" s="92"/>
      <c r="T459" s="92"/>
      <c r="U459" s="92"/>
      <c r="V459" s="92"/>
      <c r="W459" s="92"/>
    </row>
    <row r="460" spans="1:23" s="51" customFormat="1" ht="18.75" x14ac:dyDescent="0.2">
      <c r="A460" s="32" t="s">
        <v>4142</v>
      </c>
      <c r="B460" s="50" t="s">
        <v>845</v>
      </c>
      <c r="C460" s="11" t="s">
        <v>4143</v>
      </c>
      <c r="D460" s="93"/>
      <c r="E460" s="93"/>
      <c r="F460" s="93"/>
      <c r="G460" s="93"/>
      <c r="H460" s="93"/>
      <c r="I460" s="94"/>
      <c r="J460" s="94"/>
      <c r="K460" s="94"/>
      <c r="L460" s="94"/>
      <c r="M460" s="94"/>
      <c r="N460" s="93"/>
      <c r="O460" s="93"/>
      <c r="P460" s="93"/>
      <c r="Q460" s="93"/>
      <c r="R460" s="93"/>
      <c r="S460" s="94"/>
      <c r="T460" s="94"/>
      <c r="U460" s="92"/>
      <c r="V460" s="92"/>
      <c r="W460" s="92"/>
    </row>
    <row r="461" spans="1:23" x14ac:dyDescent="0.25">
      <c r="A461" s="42" t="s">
        <v>4144</v>
      </c>
      <c r="B461" s="6" t="s">
        <v>848</v>
      </c>
      <c r="C461" s="30" t="s">
        <v>4145</v>
      </c>
      <c r="D461" s="78"/>
      <c r="E461" s="75"/>
      <c r="F461" s="75"/>
      <c r="G461" s="87"/>
      <c r="H461" s="75"/>
      <c r="I461" s="92"/>
      <c r="J461" s="92"/>
      <c r="K461" s="92"/>
      <c r="L461" s="92"/>
      <c r="M461" s="92"/>
      <c r="N461" s="75"/>
      <c r="O461" s="75"/>
      <c r="P461" s="75"/>
      <c r="Q461" s="87"/>
      <c r="R461" s="75"/>
      <c r="S461" s="92"/>
      <c r="T461" s="92"/>
      <c r="U461" s="92"/>
      <c r="V461" s="92"/>
      <c r="W461" s="92"/>
    </row>
    <row r="462" spans="1:23" ht="30" x14ac:dyDescent="0.25">
      <c r="A462" s="42" t="s">
        <v>4146</v>
      </c>
      <c r="B462" s="6" t="s">
        <v>850</v>
      </c>
      <c r="C462" s="30" t="s">
        <v>4147</v>
      </c>
      <c r="D462" s="78"/>
      <c r="E462" s="75"/>
      <c r="F462" s="75"/>
      <c r="G462" s="87"/>
      <c r="H462" s="75"/>
      <c r="I462" s="92"/>
      <c r="J462" s="92"/>
      <c r="K462" s="92"/>
      <c r="L462" s="92"/>
      <c r="M462" s="92"/>
      <c r="N462" s="75"/>
      <c r="O462" s="75"/>
      <c r="P462" s="75"/>
      <c r="Q462" s="87"/>
      <c r="R462" s="75"/>
      <c r="S462" s="92"/>
      <c r="T462" s="92"/>
      <c r="U462" s="92"/>
      <c r="V462" s="92"/>
      <c r="W462" s="92"/>
    </row>
    <row r="463" spans="1:23" ht="30" x14ac:dyDescent="0.25">
      <c r="A463" s="42" t="s">
        <v>4148</v>
      </c>
      <c r="B463" s="6" t="s">
        <v>853</v>
      </c>
      <c r="C463" s="30" t="s">
        <v>4149</v>
      </c>
      <c r="D463" s="78"/>
      <c r="E463" s="75"/>
      <c r="F463" s="75"/>
      <c r="G463" s="87"/>
      <c r="H463" s="75"/>
      <c r="I463" s="92"/>
      <c r="J463" s="92"/>
      <c r="K463" s="92"/>
      <c r="L463" s="92"/>
      <c r="M463" s="92"/>
      <c r="N463" s="75"/>
      <c r="O463" s="75"/>
      <c r="P463" s="75"/>
      <c r="Q463" s="87"/>
      <c r="R463" s="75"/>
      <c r="S463" s="92"/>
      <c r="T463" s="92"/>
      <c r="U463" s="92"/>
      <c r="V463" s="92"/>
      <c r="W463" s="92"/>
    </row>
    <row r="464" spans="1:23" ht="30" x14ac:dyDescent="0.25">
      <c r="A464" s="42" t="s">
        <v>4150</v>
      </c>
      <c r="B464" s="6" t="s">
        <v>856</v>
      </c>
      <c r="C464" s="30" t="s">
        <v>4151</v>
      </c>
      <c r="D464" s="78"/>
      <c r="E464" s="75"/>
      <c r="F464" s="75"/>
      <c r="G464" s="87"/>
      <c r="H464" s="75"/>
      <c r="I464" s="92"/>
      <c r="J464" s="92"/>
      <c r="K464" s="92"/>
      <c r="L464" s="92"/>
      <c r="M464" s="92"/>
      <c r="N464" s="75"/>
      <c r="O464" s="75"/>
      <c r="P464" s="75"/>
      <c r="Q464" s="87"/>
      <c r="R464" s="75"/>
      <c r="S464" s="92"/>
      <c r="T464" s="92"/>
      <c r="U464" s="92"/>
      <c r="V464" s="92"/>
      <c r="W464" s="92"/>
    </row>
    <row r="465" spans="1:23" ht="30" x14ac:dyDescent="0.25">
      <c r="A465" s="42" t="s">
        <v>4152</v>
      </c>
      <c r="B465" s="6" t="s">
        <v>859</v>
      </c>
      <c r="C465" s="30" t="s">
        <v>4153</v>
      </c>
      <c r="D465" s="78"/>
      <c r="E465" s="75"/>
      <c r="F465" s="75"/>
      <c r="G465" s="87"/>
      <c r="H465" s="75"/>
      <c r="I465" s="92"/>
      <c r="J465" s="92"/>
      <c r="K465" s="92"/>
      <c r="L465" s="92"/>
      <c r="M465" s="92"/>
      <c r="N465" s="75"/>
      <c r="O465" s="75"/>
      <c r="P465" s="75"/>
      <c r="Q465" s="87"/>
      <c r="R465" s="75"/>
      <c r="S465" s="92"/>
      <c r="T465" s="92"/>
      <c r="U465" s="92"/>
      <c r="V465" s="92"/>
      <c r="W465" s="92"/>
    </row>
    <row r="466" spans="1:23" ht="45" x14ac:dyDescent="0.25">
      <c r="A466" s="42" t="s">
        <v>4154</v>
      </c>
      <c r="B466" s="6" t="s">
        <v>862</v>
      </c>
      <c r="C466" s="30" t="s">
        <v>4155</v>
      </c>
      <c r="D466" s="78"/>
      <c r="E466" s="75"/>
      <c r="F466" s="75"/>
      <c r="G466" s="87"/>
      <c r="H466" s="75"/>
      <c r="I466" s="92"/>
      <c r="J466" s="92"/>
      <c r="K466" s="92"/>
      <c r="L466" s="92"/>
      <c r="M466" s="92"/>
      <c r="N466" s="75"/>
      <c r="O466" s="75"/>
      <c r="P466" s="75"/>
      <c r="Q466" s="87"/>
      <c r="R466" s="75"/>
      <c r="S466" s="92"/>
      <c r="T466" s="92"/>
      <c r="U466" s="92"/>
      <c r="V466" s="92"/>
      <c r="W466" s="92"/>
    </row>
    <row r="467" spans="1:23" x14ac:dyDescent="0.25">
      <c r="A467" s="42" t="s">
        <v>4156</v>
      </c>
      <c r="B467" s="6" t="s">
        <v>865</v>
      </c>
      <c r="C467" s="30" t="s">
        <v>4157</v>
      </c>
      <c r="D467" s="78"/>
      <c r="E467" s="75"/>
      <c r="F467" s="75"/>
      <c r="G467" s="87"/>
      <c r="H467" s="75"/>
      <c r="I467" s="92"/>
      <c r="J467" s="92"/>
      <c r="K467" s="92"/>
      <c r="L467" s="92"/>
      <c r="M467" s="92"/>
      <c r="N467" s="75"/>
      <c r="O467" s="75"/>
      <c r="P467" s="75"/>
      <c r="Q467" s="87"/>
      <c r="R467" s="75"/>
      <c r="S467" s="92"/>
      <c r="T467" s="92"/>
      <c r="U467" s="92"/>
      <c r="V467" s="92"/>
      <c r="W467" s="92"/>
    </row>
    <row r="468" spans="1:23" x14ac:dyDescent="0.25">
      <c r="A468" s="42" t="s">
        <v>4158</v>
      </c>
      <c r="B468" s="6" t="s">
        <v>868</v>
      </c>
      <c r="C468" s="30" t="s">
        <v>4159</v>
      </c>
      <c r="D468" s="78"/>
      <c r="E468" s="75"/>
      <c r="F468" s="75"/>
      <c r="G468" s="87"/>
      <c r="H468" s="75"/>
      <c r="I468" s="92"/>
      <c r="J468" s="92"/>
      <c r="K468" s="92"/>
      <c r="L468" s="92"/>
      <c r="M468" s="92"/>
      <c r="N468" s="75"/>
      <c r="O468" s="75"/>
      <c r="P468" s="75"/>
      <c r="Q468" s="87"/>
      <c r="R468" s="75"/>
      <c r="S468" s="92"/>
      <c r="T468" s="92"/>
      <c r="U468" s="92"/>
      <c r="V468" s="92"/>
      <c r="W468" s="92"/>
    </row>
    <row r="469" spans="1:23" x14ac:dyDescent="0.25">
      <c r="A469" s="42" t="s">
        <v>4160</v>
      </c>
      <c r="B469" s="6" t="s">
        <v>871</v>
      </c>
      <c r="C469" s="30" t="s">
        <v>4161</v>
      </c>
      <c r="D469" s="78"/>
      <c r="E469" s="75"/>
      <c r="F469" s="75"/>
      <c r="G469" s="87"/>
      <c r="H469" s="75"/>
      <c r="I469" s="92"/>
      <c r="J469" s="92"/>
      <c r="K469" s="92"/>
      <c r="L469" s="92"/>
      <c r="M469" s="92"/>
      <c r="N469" s="75"/>
      <c r="O469" s="75"/>
      <c r="P469" s="75"/>
      <c r="Q469" s="87"/>
      <c r="R469" s="75"/>
      <c r="S469" s="92"/>
      <c r="T469" s="92"/>
      <c r="U469" s="92"/>
      <c r="V469" s="92"/>
      <c r="W469" s="92"/>
    </row>
    <row r="470" spans="1:23" s="51" customFormat="1" ht="18.75" x14ac:dyDescent="0.2">
      <c r="A470" s="32" t="s">
        <v>4162</v>
      </c>
      <c r="B470" s="50" t="s">
        <v>874</v>
      </c>
      <c r="C470" s="34" t="s">
        <v>4163</v>
      </c>
      <c r="D470" s="93"/>
      <c r="E470" s="93"/>
      <c r="F470" s="93"/>
      <c r="G470" s="93"/>
      <c r="H470" s="93"/>
      <c r="I470" s="94"/>
      <c r="J470" s="94"/>
      <c r="K470" s="94"/>
      <c r="L470" s="94"/>
      <c r="M470" s="94"/>
      <c r="N470" s="93"/>
      <c r="O470" s="93"/>
      <c r="P470" s="93"/>
      <c r="Q470" s="93"/>
      <c r="R470" s="93"/>
      <c r="S470" s="94"/>
      <c r="T470" s="94"/>
      <c r="U470" s="92"/>
      <c r="V470" s="92"/>
      <c r="W470" s="92"/>
    </row>
    <row r="471" spans="1:23" x14ac:dyDescent="0.25">
      <c r="A471" s="7" t="s">
        <v>4164</v>
      </c>
      <c r="B471" s="6" t="s">
        <v>877</v>
      </c>
      <c r="C471" s="12" t="s">
        <v>4165</v>
      </c>
      <c r="D471" s="75"/>
      <c r="E471" s="75"/>
      <c r="F471" s="75"/>
      <c r="G471" s="87"/>
      <c r="H471" s="75"/>
      <c r="I471" s="92"/>
      <c r="J471" s="92"/>
      <c r="K471" s="92"/>
      <c r="L471" s="92"/>
      <c r="M471" s="92"/>
      <c r="N471" s="75"/>
      <c r="O471" s="75"/>
      <c r="P471" s="75"/>
      <c r="Q471" s="87"/>
      <c r="R471" s="75"/>
      <c r="S471" s="92"/>
      <c r="T471" s="92"/>
      <c r="U471" s="92"/>
      <c r="V471" s="92"/>
      <c r="W471" s="92"/>
    </row>
    <row r="472" spans="1:23" s="51" customFormat="1" ht="18.75" x14ac:dyDescent="0.2">
      <c r="A472" s="7" t="s">
        <v>4166</v>
      </c>
      <c r="B472" s="50" t="s">
        <v>880</v>
      </c>
      <c r="C472" s="11" t="s">
        <v>4167</v>
      </c>
      <c r="D472" s="93"/>
      <c r="E472" s="93"/>
      <c r="F472" s="93"/>
      <c r="G472" s="93"/>
      <c r="H472" s="93"/>
      <c r="I472" s="94"/>
      <c r="J472" s="94"/>
      <c r="K472" s="94"/>
      <c r="L472" s="94"/>
      <c r="M472" s="94"/>
      <c r="N472" s="93"/>
      <c r="O472" s="93"/>
      <c r="P472" s="93"/>
      <c r="Q472" s="93"/>
      <c r="R472" s="93"/>
      <c r="S472" s="94"/>
      <c r="T472" s="94"/>
      <c r="U472" s="92"/>
      <c r="V472" s="92"/>
      <c r="W472" s="92"/>
    </row>
    <row r="473" spans="1:23" x14ac:dyDescent="0.25">
      <c r="A473" s="7" t="s">
        <v>4168</v>
      </c>
      <c r="B473" s="6" t="s">
        <v>883</v>
      </c>
      <c r="C473" s="12" t="s">
        <v>4167</v>
      </c>
      <c r="D473" s="75"/>
      <c r="E473" s="75"/>
      <c r="F473" s="75"/>
      <c r="G473" s="87"/>
      <c r="H473" s="75"/>
      <c r="I473" s="92"/>
      <c r="J473" s="92"/>
      <c r="K473" s="92"/>
      <c r="L473" s="92"/>
      <c r="M473" s="92"/>
      <c r="N473" s="75"/>
      <c r="O473" s="75"/>
      <c r="P473" s="75"/>
      <c r="Q473" s="87"/>
      <c r="R473" s="75"/>
      <c r="S473" s="92"/>
      <c r="T473" s="92"/>
      <c r="U473" s="92"/>
      <c r="V473" s="92"/>
      <c r="W473" s="92"/>
    </row>
    <row r="474" spans="1:23" x14ac:dyDescent="0.25">
      <c r="A474" s="7" t="s">
        <v>4169</v>
      </c>
      <c r="B474" s="6" t="s">
        <v>886</v>
      </c>
      <c r="C474" s="12" t="s">
        <v>4170</v>
      </c>
      <c r="D474" s="75"/>
      <c r="E474" s="75"/>
      <c r="F474" s="75"/>
      <c r="G474" s="87"/>
      <c r="H474" s="75"/>
      <c r="I474" s="92"/>
      <c r="J474" s="92"/>
      <c r="K474" s="92"/>
      <c r="L474" s="92"/>
      <c r="M474" s="92"/>
      <c r="N474" s="75"/>
      <c r="O474" s="75"/>
      <c r="P474" s="75"/>
      <c r="Q474" s="87"/>
      <c r="R474" s="75"/>
      <c r="S474" s="92"/>
      <c r="T474" s="92"/>
      <c r="U474" s="92"/>
      <c r="V474" s="92"/>
      <c r="W474" s="92"/>
    </row>
  </sheetData>
  <sheetProtection password="C86F" sheet="1" scenarios="1"/>
  <mergeCells count="6">
    <mergeCell ref="N1:R1"/>
    <mergeCell ref="S1:W1"/>
    <mergeCell ref="A1:A2"/>
    <mergeCell ref="C1:C2"/>
    <mergeCell ref="D1:H1"/>
    <mergeCell ref="I1:M1"/>
  </mergeCells>
  <phoneticPr fontId="0" type="noConversion"/>
  <pageMargins left="0.75" right="0.75" top="1" bottom="1" header="0.5" footer="0.5"/>
  <pageSetup paperSize="9" orientation="portrait" horizontalDpi="4294967293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0"/>
  <sheetViews>
    <sheetView topLeftCell="A19" zoomScale="90" zoomScaleNormal="90" workbookViewId="0"/>
  </sheetViews>
  <sheetFormatPr defaultRowHeight="15" x14ac:dyDescent="0.25"/>
  <cols>
    <col min="1" max="1" width="19.42578125" style="2" customWidth="1"/>
    <col min="2" max="2" width="9.85546875" style="2" hidden="1" customWidth="1"/>
    <col min="3" max="3" width="52.5703125" style="2" customWidth="1"/>
    <col min="4" max="4" width="8.28515625" style="2" customWidth="1"/>
    <col min="5" max="8" width="9.28515625" style="2" bestFit="1" customWidth="1"/>
    <col min="9" max="9" width="10" style="2" customWidth="1"/>
    <col min="10" max="10" width="11.28515625" style="2" bestFit="1" customWidth="1"/>
    <col min="11" max="13" width="11.5703125" style="2" bestFit="1" customWidth="1"/>
    <col min="14" max="14" width="8.28515625" style="2" customWidth="1"/>
    <col min="15" max="15" width="9.85546875" style="2" customWidth="1"/>
    <col min="16" max="18" width="8.28515625" style="2" customWidth="1"/>
    <col min="19" max="23" width="11.5703125" style="2" bestFit="1" customWidth="1"/>
    <col min="24" max="256" width="9.140625" style="2" customWidth="1"/>
  </cols>
  <sheetData>
    <row r="1" spans="1:23" ht="15.75" customHeight="1" x14ac:dyDescent="0.25">
      <c r="A1" s="116" t="s">
        <v>334</v>
      </c>
      <c r="B1" s="4" t="s">
        <v>6</v>
      </c>
      <c r="C1" s="108" t="s">
        <v>335</v>
      </c>
      <c r="D1" s="117" t="s">
        <v>336</v>
      </c>
      <c r="E1" s="117"/>
      <c r="F1" s="117"/>
      <c r="G1" s="117"/>
      <c r="H1" s="117"/>
      <c r="I1" s="113" t="s">
        <v>9</v>
      </c>
      <c r="J1" s="114"/>
      <c r="K1" s="114"/>
      <c r="L1" s="114"/>
      <c r="M1" s="115"/>
      <c r="N1" s="113" t="s">
        <v>337</v>
      </c>
      <c r="O1" s="114"/>
      <c r="P1" s="114"/>
      <c r="Q1" s="114"/>
      <c r="R1" s="115"/>
      <c r="S1" s="113" t="s">
        <v>9</v>
      </c>
      <c r="T1" s="114"/>
      <c r="U1" s="114"/>
      <c r="V1" s="114"/>
      <c r="W1" s="115"/>
    </row>
    <row r="2" spans="1:23" ht="28.5" x14ac:dyDescent="0.25">
      <c r="A2" s="116"/>
      <c r="B2" s="4"/>
      <c r="C2" s="109"/>
      <c r="D2" s="28" t="s">
        <v>11</v>
      </c>
      <c r="E2" s="28" t="s">
        <v>12</v>
      </c>
      <c r="F2" s="28" t="s">
        <v>13</v>
      </c>
      <c r="G2" s="28" t="s">
        <v>14</v>
      </c>
      <c r="H2" s="28" t="s">
        <v>15</v>
      </c>
      <c r="I2" s="28" t="s">
        <v>11</v>
      </c>
      <c r="J2" s="28" t="s">
        <v>12</v>
      </c>
      <c r="K2" s="28" t="s">
        <v>13</v>
      </c>
      <c r="L2" s="28" t="s">
        <v>14</v>
      </c>
      <c r="M2" s="28" t="s">
        <v>15</v>
      </c>
      <c r="N2" s="28" t="s">
        <v>11</v>
      </c>
      <c r="O2" s="28" t="s">
        <v>12</v>
      </c>
      <c r="P2" s="28" t="s">
        <v>13</v>
      </c>
      <c r="Q2" s="28" t="s">
        <v>14</v>
      </c>
      <c r="R2" s="28" t="s">
        <v>15</v>
      </c>
      <c r="S2" s="28" t="s">
        <v>11</v>
      </c>
      <c r="T2" s="28" t="s">
        <v>12</v>
      </c>
      <c r="U2" s="28" t="s">
        <v>13</v>
      </c>
      <c r="V2" s="28" t="s">
        <v>14</v>
      </c>
      <c r="W2" s="28" t="s">
        <v>15</v>
      </c>
    </row>
    <row r="3" spans="1:23" hidden="1" x14ac:dyDescent="0.25">
      <c r="A3" s="4" t="s">
        <v>16</v>
      </c>
      <c r="B3" s="4"/>
      <c r="C3" s="6"/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6" t="s">
        <v>43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56</v>
      </c>
      <c r="P3" s="6" t="s">
        <v>27</v>
      </c>
      <c r="Q3" s="6" t="s">
        <v>61</v>
      </c>
      <c r="R3" s="6" t="s">
        <v>64</v>
      </c>
      <c r="S3" s="6" t="s">
        <v>67</v>
      </c>
      <c r="T3" s="6" t="s">
        <v>70</v>
      </c>
      <c r="U3" s="6" t="s">
        <v>73</v>
      </c>
      <c r="V3" s="6" t="s">
        <v>76</v>
      </c>
      <c r="W3" s="6" t="s">
        <v>79</v>
      </c>
    </row>
    <row r="4" spans="1:23" x14ac:dyDescent="0.25">
      <c r="A4" s="5"/>
      <c r="B4" s="6" t="s">
        <v>29</v>
      </c>
      <c r="C4" s="8" t="s">
        <v>338</v>
      </c>
      <c r="D4" s="69">
        <f>D5+Государство_Общество_Политика!D5+Социальная_сфера!D5+Экономика!D5+Оборона_Безопасность_Законност!D5</f>
        <v>199</v>
      </c>
      <c r="E4" s="69">
        <f>E5+Государство_Общество_Политика!E5+Социальная_сфера!E5+Экономика!E5+Оборона_Безопасность_Законност!E5</f>
        <v>96</v>
      </c>
      <c r="F4" s="69">
        <f>F5+Государство_Общество_Политика!F5+Социальная_сфера!F5+Экономика!F5+Оборона_Безопасность_Законност!F5</f>
        <v>35</v>
      </c>
      <c r="G4" s="69">
        <f>G5+Государство_Общество_Политика!G5+Социальная_сфера!G5+Экономика!G5+Оборона_Безопасность_Законност!G5</f>
        <v>330</v>
      </c>
      <c r="H4" s="69">
        <f>H5+Государство_Общество_Политика!H5+Социальная_сфера!H5+Экономика!H5+Оборона_Безопасность_Законност!H5</f>
        <v>0</v>
      </c>
      <c r="I4" s="56" t="s">
        <v>31</v>
      </c>
      <c r="J4" s="56" t="s">
        <v>31</v>
      </c>
      <c r="K4" s="56" t="s">
        <v>31</v>
      </c>
      <c r="L4" s="56" t="s">
        <v>31</v>
      </c>
      <c r="M4" s="56" t="s">
        <v>31</v>
      </c>
      <c r="N4" s="69">
        <f>Государство_Общество_Политика!N4</f>
        <v>188</v>
      </c>
      <c r="O4" s="69">
        <f>Государство_Общество_Политика!O4</f>
        <v>89</v>
      </c>
      <c r="P4" s="69">
        <f>Государство_Общество_Политика!P4</f>
        <v>35</v>
      </c>
      <c r="Q4" s="69">
        <f>Государство_Общество_Политика!Q4</f>
        <v>312</v>
      </c>
      <c r="R4" s="69">
        <f>Государство_Общество_Политика!R4</f>
        <v>0</v>
      </c>
      <c r="S4" s="56" t="s">
        <v>31</v>
      </c>
      <c r="T4" s="56" t="s">
        <v>31</v>
      </c>
      <c r="U4" s="56" t="s">
        <v>31</v>
      </c>
      <c r="V4" s="56" t="s">
        <v>31</v>
      </c>
      <c r="W4" s="56" t="s">
        <v>31</v>
      </c>
    </row>
    <row r="5" spans="1:23" ht="18.75" x14ac:dyDescent="0.25">
      <c r="A5" s="7" t="s">
        <v>4171</v>
      </c>
      <c r="B5" s="6" t="s">
        <v>17</v>
      </c>
      <c r="C5" s="9" t="s">
        <v>4172</v>
      </c>
      <c r="D5" s="70">
        <f>SUM(D6)</f>
        <v>48</v>
      </c>
      <c r="E5" s="70">
        <f>SUM(E6)</f>
        <v>56</v>
      </c>
      <c r="F5" s="70">
        <f>SUM(F6)</f>
        <v>10</v>
      </c>
      <c r="G5" s="70">
        <f t="shared" ref="G5:G36" si="0">D5+E5+F5</f>
        <v>114</v>
      </c>
      <c r="H5" s="70">
        <f>SUM(H6)</f>
        <v>0</v>
      </c>
      <c r="I5" s="71">
        <f t="shared" ref="I5:M8" si="1">D5/D4*100</f>
        <v>24.120603015075375</v>
      </c>
      <c r="J5" s="71">
        <f t="shared" si="1"/>
        <v>58.333333333333336</v>
      </c>
      <c r="K5" s="71">
        <f t="shared" si="1"/>
        <v>28.571428571428569</v>
      </c>
      <c r="L5" s="71">
        <f t="shared" si="1"/>
        <v>34.545454545454547</v>
      </c>
      <c r="M5" s="71" t="e">
        <f t="shared" si="1"/>
        <v>#DIV/0!</v>
      </c>
      <c r="N5" s="70">
        <f>SUM(N6)</f>
        <v>46</v>
      </c>
      <c r="O5" s="70">
        <f>SUM(O6)</f>
        <v>56</v>
      </c>
      <c r="P5" s="70">
        <f>SUM(P6)</f>
        <v>10</v>
      </c>
      <c r="Q5" s="70">
        <f t="shared" ref="Q5:Q36" si="2">N5+O5+P5</f>
        <v>112</v>
      </c>
      <c r="R5" s="70">
        <f>SUM(R6)</f>
        <v>0</v>
      </c>
      <c r="S5" s="71">
        <f t="shared" ref="S5:S36" si="3">N5*I5/D5</f>
        <v>23.115577889447234</v>
      </c>
      <c r="T5" s="71">
        <f t="shared" ref="T5:T36" si="4">O5*J5/E5</f>
        <v>58.333333333333336</v>
      </c>
      <c r="U5" s="71">
        <f t="shared" ref="U5:U36" si="5">P5*K5/F5</f>
        <v>28.571428571428566</v>
      </c>
      <c r="V5" s="71">
        <f t="shared" ref="V5:V36" si="6">Q5*L5/G5</f>
        <v>33.939393939393938</v>
      </c>
      <c r="W5" s="71" t="e">
        <f t="shared" ref="W5:W36" si="7">R5*M5/H5</f>
        <v>#DIV/0!</v>
      </c>
    </row>
    <row r="6" spans="1:23" ht="15.75" x14ac:dyDescent="0.25">
      <c r="A6" s="7" t="s">
        <v>4173</v>
      </c>
      <c r="B6" s="6" t="s">
        <v>18</v>
      </c>
      <c r="C6" s="10" t="s">
        <v>4174</v>
      </c>
      <c r="D6" s="72">
        <f>SUM(D7+D10+D15+D41+D71+D77+D79+D82+D85+D87+D89)</f>
        <v>48</v>
      </c>
      <c r="E6" s="72">
        <f>SUM(E7+E10+E15+E41+E71+E77+E79+E82+E85+E87+E89)</f>
        <v>56</v>
      </c>
      <c r="F6" s="72">
        <f>SUM(F7+F10+F15+F41+F71+F77+F79+F82+F85+F87+F89)</f>
        <v>10</v>
      </c>
      <c r="G6" s="72">
        <f t="shared" si="0"/>
        <v>114</v>
      </c>
      <c r="H6" s="72">
        <f>SUM(H7+H10+H15+H41+H71+H77+H79+H82+H85+H87+H89)</f>
        <v>0</v>
      </c>
      <c r="I6" s="73">
        <f t="shared" si="1"/>
        <v>100</v>
      </c>
      <c r="J6" s="73">
        <f t="shared" si="1"/>
        <v>100</v>
      </c>
      <c r="K6" s="73">
        <f t="shared" si="1"/>
        <v>100</v>
      </c>
      <c r="L6" s="73">
        <f t="shared" si="1"/>
        <v>100</v>
      </c>
      <c r="M6" s="73" t="e">
        <f t="shared" si="1"/>
        <v>#DIV/0!</v>
      </c>
      <c r="N6" s="72">
        <f>SUM(N7+N10+N15+N41+N71+N77+N79+N82+N85+N87+N89)</f>
        <v>46</v>
      </c>
      <c r="O6" s="72">
        <f>SUM(O7+O10+O15+O41+O71+O77+O79+O82+O85+O87+O89)</f>
        <v>56</v>
      </c>
      <c r="P6" s="72">
        <f>SUM(P7+P10+P15+P41+P71+P77+P79+P82+P85+P87+P89)</f>
        <v>10</v>
      </c>
      <c r="Q6" s="72">
        <f t="shared" si="2"/>
        <v>112</v>
      </c>
      <c r="R6" s="72">
        <f>SUM(R7+R10+R15+R41+R71+R77+R79+R82+R85+R87+R89)</f>
        <v>0</v>
      </c>
      <c r="S6" s="73">
        <f t="shared" si="3"/>
        <v>95.833333333333329</v>
      </c>
      <c r="T6" s="73">
        <f t="shared" si="4"/>
        <v>100</v>
      </c>
      <c r="U6" s="73">
        <f t="shared" si="5"/>
        <v>100</v>
      </c>
      <c r="V6" s="73">
        <f t="shared" si="6"/>
        <v>98.245614035087726</v>
      </c>
      <c r="W6" s="73" t="e">
        <f t="shared" si="7"/>
        <v>#DIV/0!</v>
      </c>
    </row>
    <row r="7" spans="1:23" x14ac:dyDescent="0.25">
      <c r="A7" s="7" t="s">
        <v>4175</v>
      </c>
      <c r="B7" s="6" t="s">
        <v>19</v>
      </c>
      <c r="C7" s="11" t="s">
        <v>4176</v>
      </c>
      <c r="D7" s="69">
        <f>SUM(D8:D9)</f>
        <v>0</v>
      </c>
      <c r="E7" s="69">
        <f>SUM(E8:E9)</f>
        <v>0</v>
      </c>
      <c r="F7" s="69">
        <f>SUM(F8:F9)</f>
        <v>0</v>
      </c>
      <c r="G7" s="69">
        <f t="shared" si="0"/>
        <v>0</v>
      </c>
      <c r="H7" s="69">
        <f>SUM(H8:H9)</f>
        <v>0</v>
      </c>
      <c r="I7" s="74">
        <f t="shared" si="1"/>
        <v>0</v>
      </c>
      <c r="J7" s="74">
        <f t="shared" si="1"/>
        <v>0</v>
      </c>
      <c r="K7" s="74">
        <f t="shared" si="1"/>
        <v>0</v>
      </c>
      <c r="L7" s="74">
        <f t="shared" si="1"/>
        <v>0</v>
      </c>
      <c r="M7" s="74" t="e">
        <f t="shared" si="1"/>
        <v>#DIV/0!</v>
      </c>
      <c r="N7" s="69">
        <f>SUM(N8:N9)</f>
        <v>0</v>
      </c>
      <c r="O7" s="69">
        <f>SUM(O8:O9)</f>
        <v>0</v>
      </c>
      <c r="P7" s="69">
        <f>SUM(P8:P9)</f>
        <v>0</v>
      </c>
      <c r="Q7" s="69">
        <f t="shared" si="2"/>
        <v>0</v>
      </c>
      <c r="R7" s="69">
        <f>SUM(R8:R9)</f>
        <v>0</v>
      </c>
      <c r="S7" s="74" t="e">
        <f t="shared" si="3"/>
        <v>#DIV/0!</v>
      </c>
      <c r="T7" s="74" t="e">
        <f t="shared" si="4"/>
        <v>#DIV/0!</v>
      </c>
      <c r="U7" s="74" t="e">
        <f t="shared" si="5"/>
        <v>#DIV/0!</v>
      </c>
      <c r="V7" s="74" t="e">
        <f t="shared" si="6"/>
        <v>#DIV/0!</v>
      </c>
      <c r="W7" s="74" t="e">
        <f t="shared" si="7"/>
        <v>#DIV/0!</v>
      </c>
    </row>
    <row r="8" spans="1:23" ht="45" x14ac:dyDescent="0.25">
      <c r="A8" s="7" t="s">
        <v>4177</v>
      </c>
      <c r="B8" s="6" t="s">
        <v>20</v>
      </c>
      <c r="C8" s="30" t="s">
        <v>4178</v>
      </c>
      <c r="D8" s="78">
        <v>0</v>
      </c>
      <c r="E8" s="75">
        <v>0</v>
      </c>
      <c r="F8" s="75">
        <v>0</v>
      </c>
      <c r="G8" s="76">
        <f t="shared" si="0"/>
        <v>0</v>
      </c>
      <c r="H8" s="75">
        <v>0</v>
      </c>
      <c r="I8" s="77" t="e">
        <f t="shared" si="1"/>
        <v>#DIV/0!</v>
      </c>
      <c r="J8" s="77" t="e">
        <f t="shared" si="1"/>
        <v>#DIV/0!</v>
      </c>
      <c r="K8" s="77" t="e">
        <f t="shared" si="1"/>
        <v>#DIV/0!</v>
      </c>
      <c r="L8" s="77" t="e">
        <f t="shared" si="1"/>
        <v>#DIV/0!</v>
      </c>
      <c r="M8" s="77" t="e">
        <f t="shared" si="1"/>
        <v>#DIV/0!</v>
      </c>
      <c r="N8" s="75">
        <v>0</v>
      </c>
      <c r="O8" s="75">
        <v>0</v>
      </c>
      <c r="P8" s="75">
        <v>0</v>
      </c>
      <c r="Q8" s="76">
        <f t="shared" si="2"/>
        <v>0</v>
      </c>
      <c r="R8" s="75">
        <v>0</v>
      </c>
      <c r="S8" s="77" t="e">
        <f t="shared" si="3"/>
        <v>#DIV/0!</v>
      </c>
      <c r="T8" s="77" t="e">
        <f t="shared" si="4"/>
        <v>#DIV/0!</v>
      </c>
      <c r="U8" s="77" t="e">
        <f t="shared" si="5"/>
        <v>#DIV/0!</v>
      </c>
      <c r="V8" s="77" t="e">
        <f t="shared" si="6"/>
        <v>#DIV/0!</v>
      </c>
      <c r="W8" s="77" t="e">
        <f t="shared" si="7"/>
        <v>#DIV/0!</v>
      </c>
    </row>
    <row r="9" spans="1:23" x14ac:dyDescent="0.25">
      <c r="A9" s="7" t="s">
        <v>4179</v>
      </c>
      <c r="B9" s="6" t="s">
        <v>21</v>
      </c>
      <c r="C9" s="30" t="s">
        <v>4180</v>
      </c>
      <c r="D9" s="78">
        <v>0</v>
      </c>
      <c r="E9" s="75">
        <v>0</v>
      </c>
      <c r="F9" s="75">
        <v>0</v>
      </c>
      <c r="G9" s="76">
        <f t="shared" si="0"/>
        <v>0</v>
      </c>
      <c r="H9" s="75">
        <v>0</v>
      </c>
      <c r="I9" s="77" t="e">
        <f>D9/D7*100</f>
        <v>#DIV/0!</v>
      </c>
      <c r="J9" s="77" t="e">
        <f>E9/E7*100</f>
        <v>#DIV/0!</v>
      </c>
      <c r="K9" s="77" t="e">
        <f>F9/F7*100</f>
        <v>#DIV/0!</v>
      </c>
      <c r="L9" s="77" t="e">
        <f>G9/G7*100</f>
        <v>#DIV/0!</v>
      </c>
      <c r="M9" s="77" t="e">
        <f>H9/H7*100</f>
        <v>#DIV/0!</v>
      </c>
      <c r="N9" s="75">
        <v>0</v>
      </c>
      <c r="O9" s="75">
        <v>0</v>
      </c>
      <c r="P9" s="75">
        <v>0</v>
      </c>
      <c r="Q9" s="76">
        <f t="shared" si="2"/>
        <v>0</v>
      </c>
      <c r="R9" s="75">
        <v>0</v>
      </c>
      <c r="S9" s="77" t="e">
        <f t="shared" si="3"/>
        <v>#DIV/0!</v>
      </c>
      <c r="T9" s="77" t="e">
        <f t="shared" si="4"/>
        <v>#DIV/0!</v>
      </c>
      <c r="U9" s="77" t="e">
        <f t="shared" si="5"/>
        <v>#DIV/0!</v>
      </c>
      <c r="V9" s="77" t="e">
        <f t="shared" si="6"/>
        <v>#DIV/0!</v>
      </c>
      <c r="W9" s="77" t="e">
        <f t="shared" si="7"/>
        <v>#DIV/0!</v>
      </c>
    </row>
    <row r="10" spans="1:23" x14ac:dyDescent="0.25">
      <c r="A10" s="45" t="s">
        <v>4181</v>
      </c>
      <c r="B10" s="31" t="s">
        <v>25</v>
      </c>
      <c r="C10" s="11" t="s">
        <v>4182</v>
      </c>
      <c r="D10" s="69">
        <f>SUM(D11:D14)</f>
        <v>3</v>
      </c>
      <c r="E10" s="69">
        <f>SUM(E11:E14)</f>
        <v>35</v>
      </c>
      <c r="F10" s="69">
        <f>SUM(F11:F14)</f>
        <v>1</v>
      </c>
      <c r="G10" s="69">
        <f t="shared" si="0"/>
        <v>39</v>
      </c>
      <c r="H10" s="69">
        <f>SUM(H11:H14)</f>
        <v>0</v>
      </c>
      <c r="I10" s="74">
        <f>D10/D6*100</f>
        <v>6.25</v>
      </c>
      <c r="J10" s="74">
        <f>E10/E6*100</f>
        <v>62.5</v>
      </c>
      <c r="K10" s="74">
        <f>F10/F6*100</f>
        <v>10</v>
      </c>
      <c r="L10" s="74">
        <f>G10/G6*100</f>
        <v>34.210526315789473</v>
      </c>
      <c r="M10" s="74" t="e">
        <f>H10/H6*100</f>
        <v>#DIV/0!</v>
      </c>
      <c r="N10" s="69">
        <f>SUM(N11:N14)</f>
        <v>3</v>
      </c>
      <c r="O10" s="69">
        <f>SUM(O11:O14)</f>
        <v>35</v>
      </c>
      <c r="P10" s="69">
        <f>SUM(P11:P14)</f>
        <v>1</v>
      </c>
      <c r="Q10" s="69">
        <f t="shared" si="2"/>
        <v>39</v>
      </c>
      <c r="R10" s="69">
        <f>SUM(R11:R14)</f>
        <v>0</v>
      </c>
      <c r="S10" s="74">
        <f t="shared" si="3"/>
        <v>6.25</v>
      </c>
      <c r="T10" s="74">
        <f t="shared" si="4"/>
        <v>62.5</v>
      </c>
      <c r="U10" s="74">
        <f t="shared" si="5"/>
        <v>10</v>
      </c>
      <c r="V10" s="74">
        <f t="shared" si="6"/>
        <v>34.210526315789473</v>
      </c>
      <c r="W10" s="74" t="e">
        <f t="shared" si="7"/>
        <v>#DIV/0!</v>
      </c>
    </row>
    <row r="11" spans="1:23" x14ac:dyDescent="0.25">
      <c r="A11" s="42" t="s">
        <v>4183</v>
      </c>
      <c r="B11" s="31" t="s">
        <v>26</v>
      </c>
      <c r="C11" s="30" t="s">
        <v>4184</v>
      </c>
      <c r="D11" s="78">
        <v>0</v>
      </c>
      <c r="E11" s="75">
        <v>0</v>
      </c>
      <c r="F11" s="75">
        <v>0</v>
      </c>
      <c r="G11" s="76">
        <f t="shared" si="0"/>
        <v>0</v>
      </c>
      <c r="H11" s="75">
        <v>0</v>
      </c>
      <c r="I11" s="77">
        <f>D11/D10*100</f>
        <v>0</v>
      </c>
      <c r="J11" s="77">
        <f>E11/E10*100</f>
        <v>0</v>
      </c>
      <c r="K11" s="77">
        <f>F11/F10*100</f>
        <v>0</v>
      </c>
      <c r="L11" s="77">
        <f>G11/G10*100</f>
        <v>0</v>
      </c>
      <c r="M11" s="77" t="e">
        <f>H11/H10*100</f>
        <v>#DIV/0!</v>
      </c>
      <c r="N11" s="75">
        <v>0</v>
      </c>
      <c r="O11" s="75">
        <v>0</v>
      </c>
      <c r="P11" s="75">
        <v>0</v>
      </c>
      <c r="Q11" s="76">
        <f t="shared" si="2"/>
        <v>0</v>
      </c>
      <c r="R11" s="75">
        <v>0</v>
      </c>
      <c r="S11" s="77" t="e">
        <f t="shared" si="3"/>
        <v>#DIV/0!</v>
      </c>
      <c r="T11" s="77" t="e">
        <f t="shared" si="4"/>
        <v>#DIV/0!</v>
      </c>
      <c r="U11" s="77" t="e">
        <f t="shared" si="5"/>
        <v>#DIV/0!</v>
      </c>
      <c r="V11" s="77" t="e">
        <f t="shared" si="6"/>
        <v>#DIV/0!</v>
      </c>
      <c r="W11" s="77" t="e">
        <f t="shared" si="7"/>
        <v>#DIV/0!</v>
      </c>
    </row>
    <row r="12" spans="1:23" x14ac:dyDescent="0.25">
      <c r="A12" s="42" t="s">
        <v>4185</v>
      </c>
      <c r="B12" s="31" t="s">
        <v>56</v>
      </c>
      <c r="C12" s="30" t="s">
        <v>4186</v>
      </c>
      <c r="D12" s="78">
        <v>2</v>
      </c>
      <c r="E12" s="75">
        <v>35</v>
      </c>
      <c r="F12" s="75">
        <v>1</v>
      </c>
      <c r="G12" s="76">
        <f t="shared" si="0"/>
        <v>38</v>
      </c>
      <c r="H12" s="75">
        <v>0</v>
      </c>
      <c r="I12" s="77">
        <f>D12/D10*100</f>
        <v>66.666666666666657</v>
      </c>
      <c r="J12" s="77">
        <f>E12/E10*100</f>
        <v>100</v>
      </c>
      <c r="K12" s="77">
        <f>F12/F10*100</f>
        <v>100</v>
      </c>
      <c r="L12" s="77">
        <f>G12/G10*100</f>
        <v>97.435897435897431</v>
      </c>
      <c r="M12" s="77" t="e">
        <f>H12/H10*100</f>
        <v>#DIV/0!</v>
      </c>
      <c r="N12" s="75">
        <v>2</v>
      </c>
      <c r="O12" s="75">
        <v>35</v>
      </c>
      <c r="P12" s="75">
        <v>1</v>
      </c>
      <c r="Q12" s="76">
        <f t="shared" si="2"/>
        <v>38</v>
      </c>
      <c r="R12" s="75">
        <v>0</v>
      </c>
      <c r="S12" s="77">
        <f t="shared" si="3"/>
        <v>66.666666666666657</v>
      </c>
      <c r="T12" s="77">
        <f t="shared" si="4"/>
        <v>100</v>
      </c>
      <c r="U12" s="77">
        <f t="shared" si="5"/>
        <v>100</v>
      </c>
      <c r="V12" s="77">
        <f t="shared" si="6"/>
        <v>97.435897435897431</v>
      </c>
      <c r="W12" s="77" t="e">
        <f t="shared" si="7"/>
        <v>#DIV/0!</v>
      </c>
    </row>
    <row r="13" spans="1:23" x14ac:dyDescent="0.25">
      <c r="A13" s="42" t="s">
        <v>4187</v>
      </c>
      <c r="B13" s="31" t="s">
        <v>27</v>
      </c>
      <c r="C13" s="30" t="s">
        <v>4188</v>
      </c>
      <c r="D13" s="78">
        <v>1</v>
      </c>
      <c r="E13" s="75">
        <v>0</v>
      </c>
      <c r="F13" s="75">
        <v>0</v>
      </c>
      <c r="G13" s="76">
        <f t="shared" si="0"/>
        <v>1</v>
      </c>
      <c r="H13" s="75">
        <v>0</v>
      </c>
      <c r="I13" s="77">
        <f>D13/D10*100</f>
        <v>33.333333333333329</v>
      </c>
      <c r="J13" s="77">
        <f>E13/E10*100</f>
        <v>0</v>
      </c>
      <c r="K13" s="77">
        <f>F13/F10*100</f>
        <v>0</v>
      </c>
      <c r="L13" s="77">
        <f>G13/G10*100</f>
        <v>2.5641025641025639</v>
      </c>
      <c r="M13" s="77" t="e">
        <f>H13/H10*100</f>
        <v>#DIV/0!</v>
      </c>
      <c r="N13" s="75">
        <v>1</v>
      </c>
      <c r="O13" s="75">
        <v>0</v>
      </c>
      <c r="P13" s="75">
        <v>0</v>
      </c>
      <c r="Q13" s="76">
        <f t="shared" si="2"/>
        <v>1</v>
      </c>
      <c r="R13" s="75">
        <v>0</v>
      </c>
      <c r="S13" s="77">
        <f t="shared" si="3"/>
        <v>33.333333333333329</v>
      </c>
      <c r="T13" s="77" t="e">
        <f t="shared" si="4"/>
        <v>#DIV/0!</v>
      </c>
      <c r="U13" s="77" t="e">
        <f t="shared" si="5"/>
        <v>#DIV/0!</v>
      </c>
      <c r="V13" s="77">
        <f t="shared" si="6"/>
        <v>2.5641025641025639</v>
      </c>
      <c r="W13" s="77" t="e">
        <f t="shared" si="7"/>
        <v>#DIV/0!</v>
      </c>
    </row>
    <row r="14" spans="1:23" x14ac:dyDescent="0.25">
      <c r="A14" s="42" t="s">
        <v>4189</v>
      </c>
      <c r="B14" s="31" t="s">
        <v>61</v>
      </c>
      <c r="C14" s="30" t="s">
        <v>4190</v>
      </c>
      <c r="D14" s="78">
        <v>0</v>
      </c>
      <c r="E14" s="75">
        <v>0</v>
      </c>
      <c r="F14" s="75">
        <v>0</v>
      </c>
      <c r="G14" s="76">
        <f t="shared" si="0"/>
        <v>0</v>
      </c>
      <c r="H14" s="75">
        <v>0</v>
      </c>
      <c r="I14" s="77">
        <f>D14/D10*100</f>
        <v>0</v>
      </c>
      <c r="J14" s="77">
        <f>E14/E10*100</f>
        <v>0</v>
      </c>
      <c r="K14" s="77">
        <f>F14/F10*100</f>
        <v>0</v>
      </c>
      <c r="L14" s="77">
        <f>G14/G10*100</f>
        <v>0</v>
      </c>
      <c r="M14" s="77" t="e">
        <f>H14/H10*100</f>
        <v>#DIV/0!</v>
      </c>
      <c r="N14" s="75">
        <v>0</v>
      </c>
      <c r="O14" s="75">
        <v>0</v>
      </c>
      <c r="P14" s="75">
        <v>0</v>
      </c>
      <c r="Q14" s="76">
        <f t="shared" si="2"/>
        <v>0</v>
      </c>
      <c r="R14" s="75">
        <v>0</v>
      </c>
      <c r="S14" s="77" t="e">
        <f t="shared" si="3"/>
        <v>#DIV/0!</v>
      </c>
      <c r="T14" s="77" t="e">
        <f t="shared" si="4"/>
        <v>#DIV/0!</v>
      </c>
      <c r="U14" s="77" t="e">
        <f t="shared" si="5"/>
        <v>#DIV/0!</v>
      </c>
      <c r="V14" s="77" t="e">
        <f t="shared" si="6"/>
        <v>#DIV/0!</v>
      </c>
      <c r="W14" s="77" t="e">
        <f t="shared" si="7"/>
        <v>#DIV/0!</v>
      </c>
    </row>
    <row r="15" spans="1:23" ht="57" x14ac:dyDescent="0.25">
      <c r="A15" s="32" t="s">
        <v>4191</v>
      </c>
      <c r="B15" s="6" t="s">
        <v>73</v>
      </c>
      <c r="C15" s="11" t="s">
        <v>4192</v>
      </c>
      <c r="D15" s="69">
        <f>SUM(D16:D40)</f>
        <v>21</v>
      </c>
      <c r="E15" s="69">
        <f>SUM(E16:E40)</f>
        <v>1</v>
      </c>
      <c r="F15" s="69">
        <f>SUM(F16:F40)</f>
        <v>1</v>
      </c>
      <c r="G15" s="69">
        <f t="shared" si="0"/>
        <v>23</v>
      </c>
      <c r="H15" s="69">
        <f>SUM(H16:H40)</f>
        <v>0</v>
      </c>
      <c r="I15" s="74">
        <f>D15/D6*100</f>
        <v>43.75</v>
      </c>
      <c r="J15" s="74">
        <f>E15/E6*100</f>
        <v>1.7857142857142856</v>
      </c>
      <c r="K15" s="74">
        <f>F15/F6*100</f>
        <v>10</v>
      </c>
      <c r="L15" s="74">
        <f>G15/G6*100</f>
        <v>20.175438596491226</v>
      </c>
      <c r="M15" s="74" t="e">
        <f>H15/H6*100</f>
        <v>#DIV/0!</v>
      </c>
      <c r="N15" s="69">
        <f>SUM(N16:N40)</f>
        <v>20</v>
      </c>
      <c r="O15" s="69">
        <f>SUM(O16:O40)</f>
        <v>1</v>
      </c>
      <c r="P15" s="69">
        <f>SUM(P16:P40)</f>
        <v>1</v>
      </c>
      <c r="Q15" s="69">
        <f t="shared" si="2"/>
        <v>22</v>
      </c>
      <c r="R15" s="69">
        <f>SUM(R16:R40)</f>
        <v>0</v>
      </c>
      <c r="S15" s="74">
        <f t="shared" si="3"/>
        <v>41.666666666666664</v>
      </c>
      <c r="T15" s="74">
        <f t="shared" si="4"/>
        <v>1.7857142857142856</v>
      </c>
      <c r="U15" s="74">
        <f t="shared" si="5"/>
        <v>10</v>
      </c>
      <c r="V15" s="74">
        <f t="shared" si="6"/>
        <v>19.298245614035086</v>
      </c>
      <c r="W15" s="74" t="e">
        <f t="shared" si="7"/>
        <v>#DIV/0!</v>
      </c>
    </row>
    <row r="16" spans="1:23" ht="45" x14ac:dyDescent="0.25">
      <c r="A16" s="42" t="s">
        <v>4193</v>
      </c>
      <c r="B16" s="31" t="s">
        <v>76</v>
      </c>
      <c r="C16" s="30" t="s">
        <v>4194</v>
      </c>
      <c r="D16" s="78">
        <v>1</v>
      </c>
      <c r="E16" s="75">
        <v>0</v>
      </c>
      <c r="F16" s="75">
        <v>0</v>
      </c>
      <c r="G16" s="76">
        <f t="shared" si="0"/>
        <v>1</v>
      </c>
      <c r="H16" s="75">
        <v>0</v>
      </c>
      <c r="I16" s="77">
        <f>D16/D15*100</f>
        <v>4.7619047619047619</v>
      </c>
      <c r="J16" s="77">
        <f>E16/E15*100</f>
        <v>0</v>
      </c>
      <c r="K16" s="77">
        <f>F16/F15*100</f>
        <v>0</v>
      </c>
      <c r="L16" s="77">
        <f>G16/G15*100</f>
        <v>4.3478260869565215</v>
      </c>
      <c r="M16" s="77" t="e">
        <f>H16/H15*100</f>
        <v>#DIV/0!</v>
      </c>
      <c r="N16" s="75">
        <v>1</v>
      </c>
      <c r="O16" s="75">
        <v>0</v>
      </c>
      <c r="P16" s="75">
        <v>0</v>
      </c>
      <c r="Q16" s="76">
        <f t="shared" si="2"/>
        <v>1</v>
      </c>
      <c r="R16" s="75">
        <v>0</v>
      </c>
      <c r="S16" s="77">
        <f t="shared" si="3"/>
        <v>4.7619047619047619</v>
      </c>
      <c r="T16" s="77" t="e">
        <f t="shared" si="4"/>
        <v>#DIV/0!</v>
      </c>
      <c r="U16" s="77" t="e">
        <f t="shared" si="5"/>
        <v>#DIV/0!</v>
      </c>
      <c r="V16" s="77">
        <f t="shared" si="6"/>
        <v>4.3478260869565215</v>
      </c>
      <c r="W16" s="77" t="e">
        <f t="shared" si="7"/>
        <v>#DIV/0!</v>
      </c>
    </row>
    <row r="17" spans="1:23" ht="45" x14ac:dyDescent="0.25">
      <c r="A17" s="42" t="s">
        <v>4195</v>
      </c>
      <c r="B17" s="31" t="s">
        <v>79</v>
      </c>
      <c r="C17" s="30" t="s">
        <v>4196</v>
      </c>
      <c r="D17" s="78">
        <v>0</v>
      </c>
      <c r="E17" s="75">
        <v>0</v>
      </c>
      <c r="F17" s="75">
        <v>0</v>
      </c>
      <c r="G17" s="76">
        <f t="shared" si="0"/>
        <v>0</v>
      </c>
      <c r="H17" s="75">
        <v>0</v>
      </c>
      <c r="I17" s="77">
        <f>D17/D15*100</f>
        <v>0</v>
      </c>
      <c r="J17" s="77">
        <f>E17/E15*100</f>
        <v>0</v>
      </c>
      <c r="K17" s="77">
        <f>F17/F15*100</f>
        <v>0</v>
      </c>
      <c r="L17" s="77">
        <f>G17/G15*100</f>
        <v>0</v>
      </c>
      <c r="M17" s="77" t="e">
        <f>H17/H15*100</f>
        <v>#DIV/0!</v>
      </c>
      <c r="N17" s="75">
        <v>0</v>
      </c>
      <c r="O17" s="75">
        <v>0</v>
      </c>
      <c r="P17" s="75">
        <v>0</v>
      </c>
      <c r="Q17" s="76">
        <f t="shared" si="2"/>
        <v>0</v>
      </c>
      <c r="R17" s="75">
        <v>0</v>
      </c>
      <c r="S17" s="77" t="e">
        <f t="shared" si="3"/>
        <v>#DIV/0!</v>
      </c>
      <c r="T17" s="77" t="e">
        <f t="shared" si="4"/>
        <v>#DIV/0!</v>
      </c>
      <c r="U17" s="77" t="e">
        <f t="shared" si="5"/>
        <v>#DIV/0!</v>
      </c>
      <c r="V17" s="77" t="e">
        <f t="shared" si="6"/>
        <v>#DIV/0!</v>
      </c>
      <c r="W17" s="77" t="e">
        <f t="shared" si="7"/>
        <v>#DIV/0!</v>
      </c>
    </row>
    <row r="18" spans="1:23" ht="45" x14ac:dyDescent="0.25">
      <c r="A18" s="42" t="s">
        <v>4197</v>
      </c>
      <c r="B18" s="31" t="s">
        <v>82</v>
      </c>
      <c r="C18" s="30" t="s">
        <v>4198</v>
      </c>
      <c r="D18" s="78">
        <v>1</v>
      </c>
      <c r="E18" s="75">
        <v>0</v>
      </c>
      <c r="F18" s="75">
        <v>0</v>
      </c>
      <c r="G18" s="76">
        <f t="shared" si="0"/>
        <v>1</v>
      </c>
      <c r="H18" s="75">
        <v>0</v>
      </c>
      <c r="I18" s="77">
        <f>D18/D15*100</f>
        <v>4.7619047619047619</v>
      </c>
      <c r="J18" s="77">
        <f>E18/E15*100</f>
        <v>0</v>
      </c>
      <c r="K18" s="77">
        <f>F18/F15*100</f>
        <v>0</v>
      </c>
      <c r="L18" s="77">
        <f>G18/G15*100</f>
        <v>4.3478260869565215</v>
      </c>
      <c r="M18" s="77" t="e">
        <f>H18/H15*100</f>
        <v>#DIV/0!</v>
      </c>
      <c r="N18" s="75">
        <v>0</v>
      </c>
      <c r="O18" s="75">
        <v>0</v>
      </c>
      <c r="P18" s="75">
        <v>0</v>
      </c>
      <c r="Q18" s="76">
        <f t="shared" si="2"/>
        <v>0</v>
      </c>
      <c r="R18" s="75">
        <v>0</v>
      </c>
      <c r="S18" s="77">
        <f t="shared" si="3"/>
        <v>0</v>
      </c>
      <c r="T18" s="77" t="e">
        <f t="shared" si="4"/>
        <v>#DIV/0!</v>
      </c>
      <c r="U18" s="77" t="e">
        <f t="shared" si="5"/>
        <v>#DIV/0!</v>
      </c>
      <c r="V18" s="77">
        <f t="shared" si="6"/>
        <v>0</v>
      </c>
      <c r="W18" s="77" t="e">
        <f t="shared" si="7"/>
        <v>#DIV/0!</v>
      </c>
    </row>
    <row r="19" spans="1:23" ht="30" x14ac:dyDescent="0.25">
      <c r="A19" s="42" t="s">
        <v>4199</v>
      </c>
      <c r="B19" s="31" t="s">
        <v>85</v>
      </c>
      <c r="C19" s="30" t="s">
        <v>4200</v>
      </c>
      <c r="D19" s="78">
        <v>1</v>
      </c>
      <c r="E19" s="75">
        <v>0</v>
      </c>
      <c r="F19" s="75">
        <v>0</v>
      </c>
      <c r="G19" s="76">
        <f t="shared" si="0"/>
        <v>1</v>
      </c>
      <c r="H19" s="75">
        <v>0</v>
      </c>
      <c r="I19" s="77">
        <f>D19/D15*100</f>
        <v>4.7619047619047619</v>
      </c>
      <c r="J19" s="77">
        <f>E19/E15*100</f>
        <v>0</v>
      </c>
      <c r="K19" s="77">
        <f>F19/F15*100</f>
        <v>0</v>
      </c>
      <c r="L19" s="77">
        <f>G19/G15*100</f>
        <v>4.3478260869565215</v>
      </c>
      <c r="M19" s="77" t="e">
        <f>H19/H15*100</f>
        <v>#DIV/0!</v>
      </c>
      <c r="N19" s="75">
        <v>1</v>
      </c>
      <c r="O19" s="75">
        <v>0</v>
      </c>
      <c r="P19" s="75">
        <v>0</v>
      </c>
      <c r="Q19" s="76">
        <f t="shared" si="2"/>
        <v>1</v>
      </c>
      <c r="R19" s="75">
        <v>0</v>
      </c>
      <c r="S19" s="77">
        <f t="shared" si="3"/>
        <v>4.7619047619047619</v>
      </c>
      <c r="T19" s="77" t="e">
        <f t="shared" si="4"/>
        <v>#DIV/0!</v>
      </c>
      <c r="U19" s="77" t="e">
        <f t="shared" si="5"/>
        <v>#DIV/0!</v>
      </c>
      <c r="V19" s="77">
        <f t="shared" si="6"/>
        <v>4.3478260869565215</v>
      </c>
      <c r="W19" s="77" t="e">
        <f t="shared" si="7"/>
        <v>#DIV/0!</v>
      </c>
    </row>
    <row r="20" spans="1:23" x14ac:dyDescent="0.25">
      <c r="A20" s="42" t="s">
        <v>4201</v>
      </c>
      <c r="B20" s="31" t="s">
        <v>88</v>
      </c>
      <c r="C20" s="30" t="s">
        <v>4202</v>
      </c>
      <c r="D20" s="78">
        <v>0</v>
      </c>
      <c r="E20" s="75">
        <v>0</v>
      </c>
      <c r="F20" s="75">
        <v>0</v>
      </c>
      <c r="G20" s="76">
        <f t="shared" si="0"/>
        <v>0</v>
      </c>
      <c r="H20" s="75">
        <v>0</v>
      </c>
      <c r="I20" s="77">
        <f>D20/D15*100</f>
        <v>0</v>
      </c>
      <c r="J20" s="77">
        <f>E20/E15*100</f>
        <v>0</v>
      </c>
      <c r="K20" s="77">
        <f>F20/F15*100</f>
        <v>0</v>
      </c>
      <c r="L20" s="77">
        <f>G20/G15*100</f>
        <v>0</v>
      </c>
      <c r="M20" s="77" t="e">
        <f>H20/H15*100</f>
        <v>#DIV/0!</v>
      </c>
      <c r="N20" s="75">
        <v>0</v>
      </c>
      <c r="O20" s="75">
        <v>0</v>
      </c>
      <c r="P20" s="75">
        <v>0</v>
      </c>
      <c r="Q20" s="76">
        <f t="shared" si="2"/>
        <v>0</v>
      </c>
      <c r="R20" s="75">
        <v>0</v>
      </c>
      <c r="S20" s="77" t="e">
        <f t="shared" si="3"/>
        <v>#DIV/0!</v>
      </c>
      <c r="T20" s="77" t="e">
        <f t="shared" si="4"/>
        <v>#DIV/0!</v>
      </c>
      <c r="U20" s="77" t="e">
        <f t="shared" si="5"/>
        <v>#DIV/0!</v>
      </c>
      <c r="V20" s="77" t="e">
        <f t="shared" si="6"/>
        <v>#DIV/0!</v>
      </c>
      <c r="W20" s="77" t="e">
        <f t="shared" si="7"/>
        <v>#DIV/0!</v>
      </c>
    </row>
    <row r="21" spans="1:23" ht="45" x14ac:dyDescent="0.25">
      <c r="A21" s="42" t="s">
        <v>4203</v>
      </c>
      <c r="B21" s="31" t="s">
        <v>91</v>
      </c>
      <c r="C21" s="30" t="s">
        <v>4204</v>
      </c>
      <c r="D21" s="78">
        <v>0</v>
      </c>
      <c r="E21" s="75">
        <v>0</v>
      </c>
      <c r="F21" s="75">
        <v>0</v>
      </c>
      <c r="G21" s="76">
        <f t="shared" si="0"/>
        <v>0</v>
      </c>
      <c r="H21" s="75">
        <v>0</v>
      </c>
      <c r="I21" s="77">
        <f>D21/D15*100</f>
        <v>0</v>
      </c>
      <c r="J21" s="77">
        <f>E21/E15*100</f>
        <v>0</v>
      </c>
      <c r="K21" s="77">
        <f>F21/F15*100</f>
        <v>0</v>
      </c>
      <c r="L21" s="77">
        <f>G21/G15*100</f>
        <v>0</v>
      </c>
      <c r="M21" s="77" t="e">
        <f>H21/H15*100</f>
        <v>#DIV/0!</v>
      </c>
      <c r="N21" s="75">
        <v>0</v>
      </c>
      <c r="O21" s="75">
        <v>0</v>
      </c>
      <c r="P21" s="75">
        <v>0</v>
      </c>
      <c r="Q21" s="76">
        <f t="shared" si="2"/>
        <v>0</v>
      </c>
      <c r="R21" s="75">
        <v>0</v>
      </c>
      <c r="S21" s="77" t="e">
        <f t="shared" si="3"/>
        <v>#DIV/0!</v>
      </c>
      <c r="T21" s="77" t="e">
        <f t="shared" si="4"/>
        <v>#DIV/0!</v>
      </c>
      <c r="U21" s="77" t="e">
        <f t="shared" si="5"/>
        <v>#DIV/0!</v>
      </c>
      <c r="V21" s="77" t="e">
        <f t="shared" si="6"/>
        <v>#DIV/0!</v>
      </c>
      <c r="W21" s="77" t="e">
        <f t="shared" si="7"/>
        <v>#DIV/0!</v>
      </c>
    </row>
    <row r="22" spans="1:23" ht="60" x14ac:dyDescent="0.25">
      <c r="A22" s="42" t="s">
        <v>4205</v>
      </c>
      <c r="B22" s="31" t="s">
        <v>94</v>
      </c>
      <c r="C22" s="30" t="s">
        <v>4206</v>
      </c>
      <c r="D22" s="78">
        <v>15</v>
      </c>
      <c r="E22" s="75">
        <v>1</v>
      </c>
      <c r="F22" s="75">
        <v>0</v>
      </c>
      <c r="G22" s="76">
        <f t="shared" si="0"/>
        <v>16</v>
      </c>
      <c r="H22" s="75">
        <v>0</v>
      </c>
      <c r="I22" s="77">
        <f>D22/D15*100</f>
        <v>71.428571428571431</v>
      </c>
      <c r="J22" s="77">
        <f>E22/E15*100</f>
        <v>100</v>
      </c>
      <c r="K22" s="77">
        <f>F22/F15*100</f>
        <v>0</v>
      </c>
      <c r="L22" s="77">
        <f>G22/G15*100</f>
        <v>69.565217391304344</v>
      </c>
      <c r="M22" s="77" t="e">
        <f>H22/H15*100</f>
        <v>#DIV/0!</v>
      </c>
      <c r="N22" s="75">
        <v>15</v>
      </c>
      <c r="O22" s="75">
        <v>1</v>
      </c>
      <c r="P22" s="75">
        <v>0</v>
      </c>
      <c r="Q22" s="76">
        <f t="shared" si="2"/>
        <v>16</v>
      </c>
      <c r="R22" s="75">
        <v>0</v>
      </c>
      <c r="S22" s="77">
        <f t="shared" si="3"/>
        <v>71.428571428571431</v>
      </c>
      <c r="T22" s="77">
        <f t="shared" si="4"/>
        <v>100</v>
      </c>
      <c r="U22" s="77" t="e">
        <f t="shared" si="5"/>
        <v>#DIV/0!</v>
      </c>
      <c r="V22" s="77">
        <f t="shared" si="6"/>
        <v>69.565217391304344</v>
      </c>
      <c r="W22" s="77" t="e">
        <f t="shared" si="7"/>
        <v>#DIV/0!</v>
      </c>
    </row>
    <row r="23" spans="1:23" x14ac:dyDescent="0.25">
      <c r="A23" s="42" t="s">
        <v>4207</v>
      </c>
      <c r="B23" s="31" t="s">
        <v>97</v>
      </c>
      <c r="C23" s="30" t="s">
        <v>4208</v>
      </c>
      <c r="D23" s="78">
        <v>0</v>
      </c>
      <c r="E23" s="75">
        <v>0</v>
      </c>
      <c r="F23" s="75">
        <v>0</v>
      </c>
      <c r="G23" s="76">
        <f t="shared" si="0"/>
        <v>0</v>
      </c>
      <c r="H23" s="75">
        <v>0</v>
      </c>
      <c r="I23" s="77">
        <f>D23/D15*100</f>
        <v>0</v>
      </c>
      <c r="J23" s="77">
        <f>E23/E15*100</f>
        <v>0</v>
      </c>
      <c r="K23" s="77">
        <f>F23/F15*100</f>
        <v>0</v>
      </c>
      <c r="L23" s="77">
        <f>G23/G15*100</f>
        <v>0</v>
      </c>
      <c r="M23" s="77" t="e">
        <f>H23/H15*100</f>
        <v>#DIV/0!</v>
      </c>
      <c r="N23" s="75">
        <v>0</v>
      </c>
      <c r="O23" s="75">
        <v>0</v>
      </c>
      <c r="P23" s="75">
        <v>0</v>
      </c>
      <c r="Q23" s="76">
        <f t="shared" si="2"/>
        <v>0</v>
      </c>
      <c r="R23" s="75">
        <v>0</v>
      </c>
      <c r="S23" s="77" t="e">
        <f t="shared" si="3"/>
        <v>#DIV/0!</v>
      </c>
      <c r="T23" s="77" t="e">
        <f t="shared" si="4"/>
        <v>#DIV/0!</v>
      </c>
      <c r="U23" s="77" t="e">
        <f t="shared" si="5"/>
        <v>#DIV/0!</v>
      </c>
      <c r="V23" s="77" t="e">
        <f t="shared" si="6"/>
        <v>#DIV/0!</v>
      </c>
      <c r="W23" s="77" t="e">
        <f t="shared" si="7"/>
        <v>#DIV/0!</v>
      </c>
    </row>
    <row r="24" spans="1:23" ht="45" x14ac:dyDescent="0.25">
      <c r="A24" s="42" t="s">
        <v>4209</v>
      </c>
      <c r="B24" s="31" t="s">
        <v>99</v>
      </c>
      <c r="C24" s="30" t="s">
        <v>4210</v>
      </c>
      <c r="D24" s="78">
        <v>0</v>
      </c>
      <c r="E24" s="75">
        <v>0</v>
      </c>
      <c r="F24" s="75">
        <v>0</v>
      </c>
      <c r="G24" s="76">
        <f t="shared" si="0"/>
        <v>0</v>
      </c>
      <c r="H24" s="75">
        <v>0</v>
      </c>
      <c r="I24" s="77">
        <f>D24/D15*100</f>
        <v>0</v>
      </c>
      <c r="J24" s="77">
        <f>E24/E15*100</f>
        <v>0</v>
      </c>
      <c r="K24" s="77">
        <f>F24/F15*100</f>
        <v>0</v>
      </c>
      <c r="L24" s="77">
        <f>G24/G15*100</f>
        <v>0</v>
      </c>
      <c r="M24" s="77" t="e">
        <f>H24/H15*100</f>
        <v>#DIV/0!</v>
      </c>
      <c r="N24" s="75">
        <v>0</v>
      </c>
      <c r="O24" s="75">
        <v>0</v>
      </c>
      <c r="P24" s="75">
        <v>0</v>
      </c>
      <c r="Q24" s="76">
        <f t="shared" si="2"/>
        <v>0</v>
      </c>
      <c r="R24" s="75">
        <v>0</v>
      </c>
      <c r="S24" s="77" t="e">
        <f t="shared" si="3"/>
        <v>#DIV/0!</v>
      </c>
      <c r="T24" s="77" t="e">
        <f t="shared" si="4"/>
        <v>#DIV/0!</v>
      </c>
      <c r="U24" s="77" t="e">
        <f t="shared" si="5"/>
        <v>#DIV/0!</v>
      </c>
      <c r="V24" s="77" t="e">
        <f t="shared" si="6"/>
        <v>#DIV/0!</v>
      </c>
      <c r="W24" s="77" t="e">
        <f t="shared" si="7"/>
        <v>#DIV/0!</v>
      </c>
    </row>
    <row r="25" spans="1:23" x14ac:dyDescent="0.25">
      <c r="A25" s="42" t="s">
        <v>4211</v>
      </c>
      <c r="B25" s="31" t="s">
        <v>102</v>
      </c>
      <c r="C25" s="30" t="s">
        <v>4212</v>
      </c>
      <c r="D25" s="78">
        <v>0</v>
      </c>
      <c r="E25" s="75">
        <v>0</v>
      </c>
      <c r="F25" s="75">
        <v>0</v>
      </c>
      <c r="G25" s="76">
        <f t="shared" si="0"/>
        <v>0</v>
      </c>
      <c r="H25" s="75">
        <v>0</v>
      </c>
      <c r="I25" s="77">
        <f>D25/D15*100</f>
        <v>0</v>
      </c>
      <c r="J25" s="77">
        <f>E25/E15*100</f>
        <v>0</v>
      </c>
      <c r="K25" s="77">
        <f>F25/F15*100</f>
        <v>0</v>
      </c>
      <c r="L25" s="77">
        <f>G25/G15*100</f>
        <v>0</v>
      </c>
      <c r="M25" s="77" t="e">
        <f>H25/H15*100</f>
        <v>#DIV/0!</v>
      </c>
      <c r="N25" s="75">
        <v>0</v>
      </c>
      <c r="O25" s="75">
        <v>0</v>
      </c>
      <c r="P25" s="75">
        <v>0</v>
      </c>
      <c r="Q25" s="76">
        <f t="shared" si="2"/>
        <v>0</v>
      </c>
      <c r="R25" s="75">
        <v>0</v>
      </c>
      <c r="S25" s="77" t="e">
        <f t="shared" si="3"/>
        <v>#DIV/0!</v>
      </c>
      <c r="T25" s="77" t="e">
        <f t="shared" si="4"/>
        <v>#DIV/0!</v>
      </c>
      <c r="U25" s="77" t="e">
        <f t="shared" si="5"/>
        <v>#DIV/0!</v>
      </c>
      <c r="V25" s="77" t="e">
        <f t="shared" si="6"/>
        <v>#DIV/0!</v>
      </c>
      <c r="W25" s="77" t="e">
        <f t="shared" si="7"/>
        <v>#DIV/0!</v>
      </c>
    </row>
    <row r="26" spans="1:23" x14ac:dyDescent="0.25">
      <c r="A26" s="42" t="s">
        <v>4213</v>
      </c>
      <c r="B26" s="31" t="s">
        <v>104</v>
      </c>
      <c r="C26" s="30" t="s">
        <v>4214</v>
      </c>
      <c r="D26" s="78">
        <v>0</v>
      </c>
      <c r="E26" s="75">
        <v>0</v>
      </c>
      <c r="F26" s="75">
        <v>0</v>
      </c>
      <c r="G26" s="76">
        <f t="shared" si="0"/>
        <v>0</v>
      </c>
      <c r="H26" s="75">
        <v>0</v>
      </c>
      <c r="I26" s="77">
        <f>D26/D15*100</f>
        <v>0</v>
      </c>
      <c r="J26" s="77">
        <f>E26/E15*100</f>
        <v>0</v>
      </c>
      <c r="K26" s="77">
        <f>F26/F15*100</f>
        <v>0</v>
      </c>
      <c r="L26" s="77">
        <f>G26/G15*100</f>
        <v>0</v>
      </c>
      <c r="M26" s="77" t="e">
        <f>H26/H15*100</f>
        <v>#DIV/0!</v>
      </c>
      <c r="N26" s="75">
        <v>0</v>
      </c>
      <c r="O26" s="75">
        <v>0</v>
      </c>
      <c r="P26" s="75">
        <v>0</v>
      </c>
      <c r="Q26" s="76">
        <f t="shared" si="2"/>
        <v>0</v>
      </c>
      <c r="R26" s="75">
        <v>0</v>
      </c>
      <c r="S26" s="77" t="e">
        <f t="shared" si="3"/>
        <v>#DIV/0!</v>
      </c>
      <c r="T26" s="77" t="e">
        <f t="shared" si="4"/>
        <v>#DIV/0!</v>
      </c>
      <c r="U26" s="77" t="e">
        <f t="shared" si="5"/>
        <v>#DIV/0!</v>
      </c>
      <c r="V26" s="77" t="e">
        <f t="shared" si="6"/>
        <v>#DIV/0!</v>
      </c>
      <c r="W26" s="77" t="e">
        <f t="shared" si="7"/>
        <v>#DIV/0!</v>
      </c>
    </row>
    <row r="27" spans="1:23" ht="30" x14ac:dyDescent="0.25">
      <c r="A27" s="42" t="s">
        <v>4215</v>
      </c>
      <c r="B27" s="31" t="s">
        <v>106</v>
      </c>
      <c r="C27" s="30" t="s">
        <v>4216</v>
      </c>
      <c r="D27" s="78">
        <v>0</v>
      </c>
      <c r="E27" s="75">
        <v>0</v>
      </c>
      <c r="F27" s="75">
        <v>0</v>
      </c>
      <c r="G27" s="76">
        <f t="shared" si="0"/>
        <v>0</v>
      </c>
      <c r="H27" s="75">
        <v>0</v>
      </c>
      <c r="I27" s="77">
        <f>D27/D15*100</f>
        <v>0</v>
      </c>
      <c r="J27" s="77">
        <f>E27/E15*100</f>
        <v>0</v>
      </c>
      <c r="K27" s="77">
        <f>F27/F15*100</f>
        <v>0</v>
      </c>
      <c r="L27" s="77">
        <f>G27/G15*100</f>
        <v>0</v>
      </c>
      <c r="M27" s="77" t="e">
        <f>H27/H15*100</f>
        <v>#DIV/0!</v>
      </c>
      <c r="N27" s="75">
        <v>0</v>
      </c>
      <c r="O27" s="75">
        <v>0</v>
      </c>
      <c r="P27" s="75">
        <v>0</v>
      </c>
      <c r="Q27" s="76">
        <f t="shared" si="2"/>
        <v>0</v>
      </c>
      <c r="R27" s="75">
        <v>0</v>
      </c>
      <c r="S27" s="77" t="e">
        <f t="shared" si="3"/>
        <v>#DIV/0!</v>
      </c>
      <c r="T27" s="77" t="e">
        <f t="shared" si="4"/>
        <v>#DIV/0!</v>
      </c>
      <c r="U27" s="77" t="e">
        <f t="shared" si="5"/>
        <v>#DIV/0!</v>
      </c>
      <c r="V27" s="77" t="e">
        <f t="shared" si="6"/>
        <v>#DIV/0!</v>
      </c>
      <c r="W27" s="77" t="e">
        <f t="shared" si="7"/>
        <v>#DIV/0!</v>
      </c>
    </row>
    <row r="28" spans="1:23" ht="30" x14ac:dyDescent="0.25">
      <c r="A28" s="42" t="s">
        <v>4217</v>
      </c>
      <c r="B28" s="31" t="s">
        <v>109</v>
      </c>
      <c r="C28" s="30" t="s">
        <v>4218</v>
      </c>
      <c r="D28" s="78">
        <v>2</v>
      </c>
      <c r="E28" s="75">
        <v>0</v>
      </c>
      <c r="F28" s="75">
        <v>0</v>
      </c>
      <c r="G28" s="76">
        <f t="shared" si="0"/>
        <v>2</v>
      </c>
      <c r="H28" s="75">
        <v>0</v>
      </c>
      <c r="I28" s="77">
        <f>D28/D15*100</f>
        <v>9.5238095238095237</v>
      </c>
      <c r="J28" s="77">
        <f>E28/E15*100</f>
        <v>0</v>
      </c>
      <c r="K28" s="77">
        <f>F28/F15*100</f>
        <v>0</v>
      </c>
      <c r="L28" s="77">
        <f>G28/G15*100</f>
        <v>8.695652173913043</v>
      </c>
      <c r="M28" s="77" t="e">
        <f>H28/H15*100</f>
        <v>#DIV/0!</v>
      </c>
      <c r="N28" s="75">
        <v>2</v>
      </c>
      <c r="O28" s="75">
        <v>0</v>
      </c>
      <c r="P28" s="75">
        <v>0</v>
      </c>
      <c r="Q28" s="76">
        <f t="shared" si="2"/>
        <v>2</v>
      </c>
      <c r="R28" s="75">
        <v>0</v>
      </c>
      <c r="S28" s="77">
        <f t="shared" si="3"/>
        <v>9.5238095238095237</v>
      </c>
      <c r="T28" s="77" t="e">
        <f t="shared" si="4"/>
        <v>#DIV/0!</v>
      </c>
      <c r="U28" s="77" t="e">
        <f t="shared" si="5"/>
        <v>#DIV/0!</v>
      </c>
      <c r="V28" s="77">
        <f t="shared" si="6"/>
        <v>8.695652173913043</v>
      </c>
      <c r="W28" s="77" t="e">
        <f t="shared" si="7"/>
        <v>#DIV/0!</v>
      </c>
    </row>
    <row r="29" spans="1:23" x14ac:dyDescent="0.25">
      <c r="A29" s="42" t="s">
        <v>4219</v>
      </c>
      <c r="B29" s="31" t="s">
        <v>112</v>
      </c>
      <c r="C29" s="30" t="s">
        <v>4220</v>
      </c>
      <c r="D29" s="78">
        <v>0</v>
      </c>
      <c r="E29" s="75">
        <v>0</v>
      </c>
      <c r="F29" s="75">
        <v>0</v>
      </c>
      <c r="G29" s="76">
        <f t="shared" si="0"/>
        <v>0</v>
      </c>
      <c r="H29" s="75">
        <v>0</v>
      </c>
      <c r="I29" s="77">
        <f>D29/D15*100</f>
        <v>0</v>
      </c>
      <c r="J29" s="77">
        <f>E29/E15*100</f>
        <v>0</v>
      </c>
      <c r="K29" s="77">
        <f>F29/F15*100</f>
        <v>0</v>
      </c>
      <c r="L29" s="77">
        <f>G29/G15*100</f>
        <v>0</v>
      </c>
      <c r="M29" s="77" t="e">
        <f>H29/H15*100</f>
        <v>#DIV/0!</v>
      </c>
      <c r="N29" s="75">
        <v>0</v>
      </c>
      <c r="O29" s="75">
        <v>0</v>
      </c>
      <c r="P29" s="75">
        <v>0</v>
      </c>
      <c r="Q29" s="76">
        <f t="shared" si="2"/>
        <v>0</v>
      </c>
      <c r="R29" s="75">
        <v>0</v>
      </c>
      <c r="S29" s="77" t="e">
        <f t="shared" si="3"/>
        <v>#DIV/0!</v>
      </c>
      <c r="T29" s="77" t="e">
        <f t="shared" si="4"/>
        <v>#DIV/0!</v>
      </c>
      <c r="U29" s="77" t="e">
        <f t="shared" si="5"/>
        <v>#DIV/0!</v>
      </c>
      <c r="V29" s="77" t="e">
        <f t="shared" si="6"/>
        <v>#DIV/0!</v>
      </c>
      <c r="W29" s="77" t="e">
        <f t="shared" si="7"/>
        <v>#DIV/0!</v>
      </c>
    </row>
    <row r="30" spans="1:23" ht="45" x14ac:dyDescent="0.25">
      <c r="A30" s="42" t="s">
        <v>4221</v>
      </c>
      <c r="B30" s="31" t="s">
        <v>114</v>
      </c>
      <c r="C30" s="30" t="s">
        <v>4222</v>
      </c>
      <c r="D30" s="78">
        <v>0</v>
      </c>
      <c r="E30" s="75">
        <v>0</v>
      </c>
      <c r="F30" s="75">
        <v>0</v>
      </c>
      <c r="G30" s="76">
        <f t="shared" si="0"/>
        <v>0</v>
      </c>
      <c r="H30" s="75">
        <v>0</v>
      </c>
      <c r="I30" s="77">
        <f>D30/D15*100</f>
        <v>0</v>
      </c>
      <c r="J30" s="77">
        <f>E30/E15*100</f>
        <v>0</v>
      </c>
      <c r="K30" s="77">
        <f>F30/F15*100</f>
        <v>0</v>
      </c>
      <c r="L30" s="77">
        <f>G30/G15*100</f>
        <v>0</v>
      </c>
      <c r="M30" s="77" t="e">
        <f>H30/H15*100</f>
        <v>#DIV/0!</v>
      </c>
      <c r="N30" s="75">
        <v>0</v>
      </c>
      <c r="O30" s="75">
        <v>0</v>
      </c>
      <c r="P30" s="75">
        <v>0</v>
      </c>
      <c r="Q30" s="76">
        <f t="shared" si="2"/>
        <v>0</v>
      </c>
      <c r="R30" s="75">
        <v>0</v>
      </c>
      <c r="S30" s="77" t="e">
        <f t="shared" si="3"/>
        <v>#DIV/0!</v>
      </c>
      <c r="T30" s="77" t="e">
        <f t="shared" si="4"/>
        <v>#DIV/0!</v>
      </c>
      <c r="U30" s="77" t="e">
        <f t="shared" si="5"/>
        <v>#DIV/0!</v>
      </c>
      <c r="V30" s="77" t="e">
        <f t="shared" si="6"/>
        <v>#DIV/0!</v>
      </c>
      <c r="W30" s="77" t="e">
        <f t="shared" si="7"/>
        <v>#DIV/0!</v>
      </c>
    </row>
    <row r="31" spans="1:23" ht="30" x14ac:dyDescent="0.25">
      <c r="A31" s="42" t="s">
        <v>4223</v>
      </c>
      <c r="B31" s="31" t="s">
        <v>117</v>
      </c>
      <c r="C31" s="30" t="s">
        <v>4224</v>
      </c>
      <c r="D31" s="78">
        <v>0</v>
      </c>
      <c r="E31" s="75">
        <v>0</v>
      </c>
      <c r="F31" s="75">
        <v>1</v>
      </c>
      <c r="G31" s="76">
        <f t="shared" si="0"/>
        <v>1</v>
      </c>
      <c r="H31" s="75">
        <v>0</v>
      </c>
      <c r="I31" s="77">
        <f>D31/D15*100</f>
        <v>0</v>
      </c>
      <c r="J31" s="77">
        <f>E31/E15*100</f>
        <v>0</v>
      </c>
      <c r="K31" s="77">
        <f>F31/F15*100</f>
        <v>100</v>
      </c>
      <c r="L31" s="77">
        <f>G31/G15*100</f>
        <v>4.3478260869565215</v>
      </c>
      <c r="M31" s="77" t="e">
        <f>H31/H15*100</f>
        <v>#DIV/0!</v>
      </c>
      <c r="N31" s="75">
        <v>0</v>
      </c>
      <c r="O31" s="75">
        <v>0</v>
      </c>
      <c r="P31" s="75">
        <v>1</v>
      </c>
      <c r="Q31" s="76">
        <f t="shared" si="2"/>
        <v>1</v>
      </c>
      <c r="R31" s="75">
        <v>0</v>
      </c>
      <c r="S31" s="77" t="e">
        <f t="shared" si="3"/>
        <v>#DIV/0!</v>
      </c>
      <c r="T31" s="77" t="e">
        <f t="shared" si="4"/>
        <v>#DIV/0!</v>
      </c>
      <c r="U31" s="77">
        <f t="shared" si="5"/>
        <v>100</v>
      </c>
      <c r="V31" s="77">
        <f t="shared" si="6"/>
        <v>4.3478260869565215</v>
      </c>
      <c r="W31" s="77" t="e">
        <f t="shared" si="7"/>
        <v>#DIV/0!</v>
      </c>
    </row>
    <row r="32" spans="1:23" x14ac:dyDescent="0.25">
      <c r="A32" s="42" t="s">
        <v>4225</v>
      </c>
      <c r="B32" s="31" t="s">
        <v>120</v>
      </c>
      <c r="C32" s="30" t="s">
        <v>4226</v>
      </c>
      <c r="D32" s="78">
        <v>0</v>
      </c>
      <c r="E32" s="75">
        <v>0</v>
      </c>
      <c r="F32" s="75">
        <v>0</v>
      </c>
      <c r="G32" s="76">
        <f t="shared" si="0"/>
        <v>0</v>
      </c>
      <c r="H32" s="75">
        <v>0</v>
      </c>
      <c r="I32" s="77">
        <f>D32/D15*100</f>
        <v>0</v>
      </c>
      <c r="J32" s="77">
        <f>E32/E15*100</f>
        <v>0</v>
      </c>
      <c r="K32" s="77">
        <f>F32/F15*100</f>
        <v>0</v>
      </c>
      <c r="L32" s="77">
        <f>G32/G15*100</f>
        <v>0</v>
      </c>
      <c r="M32" s="77" t="e">
        <f>H32/H15*100</f>
        <v>#DIV/0!</v>
      </c>
      <c r="N32" s="75">
        <v>0</v>
      </c>
      <c r="O32" s="75">
        <v>0</v>
      </c>
      <c r="P32" s="75">
        <v>0</v>
      </c>
      <c r="Q32" s="76">
        <f t="shared" si="2"/>
        <v>0</v>
      </c>
      <c r="R32" s="75">
        <v>0</v>
      </c>
      <c r="S32" s="77" t="e">
        <f t="shared" si="3"/>
        <v>#DIV/0!</v>
      </c>
      <c r="T32" s="77" t="e">
        <f t="shared" si="4"/>
        <v>#DIV/0!</v>
      </c>
      <c r="U32" s="77" t="e">
        <f t="shared" si="5"/>
        <v>#DIV/0!</v>
      </c>
      <c r="V32" s="77" t="e">
        <f t="shared" si="6"/>
        <v>#DIV/0!</v>
      </c>
      <c r="W32" s="77" t="e">
        <f t="shared" si="7"/>
        <v>#DIV/0!</v>
      </c>
    </row>
    <row r="33" spans="1:23" ht="30" x14ac:dyDescent="0.25">
      <c r="A33" s="42" t="s">
        <v>4227</v>
      </c>
      <c r="B33" s="31" t="s">
        <v>122</v>
      </c>
      <c r="C33" s="30" t="s">
        <v>4228</v>
      </c>
      <c r="D33" s="78">
        <v>1</v>
      </c>
      <c r="E33" s="75">
        <v>0</v>
      </c>
      <c r="F33" s="75">
        <v>0</v>
      </c>
      <c r="G33" s="76">
        <f t="shared" si="0"/>
        <v>1</v>
      </c>
      <c r="H33" s="75">
        <v>0</v>
      </c>
      <c r="I33" s="77">
        <f>D33/D15*100</f>
        <v>4.7619047619047619</v>
      </c>
      <c r="J33" s="77">
        <f>E33/E15*100</f>
        <v>0</v>
      </c>
      <c r="K33" s="77">
        <f>F33/F15*100</f>
        <v>0</v>
      </c>
      <c r="L33" s="77">
        <f>G33/G15*100</f>
        <v>4.3478260869565215</v>
      </c>
      <c r="M33" s="77" t="e">
        <f>H33/H15*100</f>
        <v>#DIV/0!</v>
      </c>
      <c r="N33" s="75">
        <v>1</v>
      </c>
      <c r="O33" s="75">
        <v>0</v>
      </c>
      <c r="P33" s="75">
        <v>0</v>
      </c>
      <c r="Q33" s="76">
        <f t="shared" si="2"/>
        <v>1</v>
      </c>
      <c r="R33" s="75">
        <v>0</v>
      </c>
      <c r="S33" s="77">
        <f t="shared" si="3"/>
        <v>4.7619047619047619</v>
      </c>
      <c r="T33" s="77" t="e">
        <f t="shared" si="4"/>
        <v>#DIV/0!</v>
      </c>
      <c r="U33" s="77" t="e">
        <f t="shared" si="5"/>
        <v>#DIV/0!</v>
      </c>
      <c r="V33" s="77">
        <f t="shared" si="6"/>
        <v>4.3478260869565215</v>
      </c>
      <c r="W33" s="77" t="e">
        <f t="shared" si="7"/>
        <v>#DIV/0!</v>
      </c>
    </row>
    <row r="34" spans="1:23" ht="30" x14ac:dyDescent="0.25">
      <c r="A34" s="42" t="s">
        <v>4229</v>
      </c>
      <c r="B34" s="31" t="s">
        <v>124</v>
      </c>
      <c r="C34" s="30" t="s">
        <v>4230</v>
      </c>
      <c r="D34" s="78">
        <v>0</v>
      </c>
      <c r="E34" s="75">
        <v>0</v>
      </c>
      <c r="F34" s="75">
        <v>0</v>
      </c>
      <c r="G34" s="76">
        <f t="shared" si="0"/>
        <v>0</v>
      </c>
      <c r="H34" s="75">
        <v>0</v>
      </c>
      <c r="I34" s="77">
        <f>D34/D15*100</f>
        <v>0</v>
      </c>
      <c r="J34" s="77">
        <f>E34/E15*100</f>
        <v>0</v>
      </c>
      <c r="K34" s="77">
        <f>F34/F15*100</f>
        <v>0</v>
      </c>
      <c r="L34" s="77">
        <f>G34/G15*100</f>
        <v>0</v>
      </c>
      <c r="M34" s="77" t="e">
        <f>H34/H15*100</f>
        <v>#DIV/0!</v>
      </c>
      <c r="N34" s="75">
        <v>0</v>
      </c>
      <c r="O34" s="75">
        <v>0</v>
      </c>
      <c r="P34" s="75">
        <v>0</v>
      </c>
      <c r="Q34" s="76">
        <f t="shared" si="2"/>
        <v>0</v>
      </c>
      <c r="R34" s="75">
        <v>0</v>
      </c>
      <c r="S34" s="77" t="e">
        <f t="shared" si="3"/>
        <v>#DIV/0!</v>
      </c>
      <c r="T34" s="77" t="e">
        <f t="shared" si="4"/>
        <v>#DIV/0!</v>
      </c>
      <c r="U34" s="77" t="e">
        <f t="shared" si="5"/>
        <v>#DIV/0!</v>
      </c>
      <c r="V34" s="77" t="e">
        <f t="shared" si="6"/>
        <v>#DIV/0!</v>
      </c>
      <c r="W34" s="77" t="e">
        <f t="shared" si="7"/>
        <v>#DIV/0!</v>
      </c>
    </row>
    <row r="35" spans="1:23" x14ac:dyDescent="0.25">
      <c r="A35" s="42" t="s">
        <v>4231</v>
      </c>
      <c r="B35" s="31" t="s">
        <v>126</v>
      </c>
      <c r="C35" s="30" t="s">
        <v>4232</v>
      </c>
      <c r="D35" s="78">
        <v>0</v>
      </c>
      <c r="E35" s="75">
        <v>0</v>
      </c>
      <c r="F35" s="75">
        <v>0</v>
      </c>
      <c r="G35" s="76">
        <f t="shared" si="0"/>
        <v>0</v>
      </c>
      <c r="H35" s="75">
        <v>0</v>
      </c>
      <c r="I35" s="77">
        <f>D35/D15*100</f>
        <v>0</v>
      </c>
      <c r="J35" s="77">
        <f>E35/E15*100</f>
        <v>0</v>
      </c>
      <c r="K35" s="77">
        <f>F35/F15*100</f>
        <v>0</v>
      </c>
      <c r="L35" s="77">
        <f>G35/G15*100</f>
        <v>0</v>
      </c>
      <c r="M35" s="77" t="e">
        <f>H35/H15*100</f>
        <v>#DIV/0!</v>
      </c>
      <c r="N35" s="75">
        <v>0</v>
      </c>
      <c r="O35" s="75">
        <v>0</v>
      </c>
      <c r="P35" s="75">
        <v>0</v>
      </c>
      <c r="Q35" s="76">
        <f t="shared" si="2"/>
        <v>0</v>
      </c>
      <c r="R35" s="75">
        <v>0</v>
      </c>
      <c r="S35" s="77" t="e">
        <f t="shared" si="3"/>
        <v>#DIV/0!</v>
      </c>
      <c r="T35" s="77" t="e">
        <f t="shared" si="4"/>
        <v>#DIV/0!</v>
      </c>
      <c r="U35" s="77" t="e">
        <f t="shared" si="5"/>
        <v>#DIV/0!</v>
      </c>
      <c r="V35" s="77" t="e">
        <f t="shared" si="6"/>
        <v>#DIV/0!</v>
      </c>
      <c r="W35" s="77" t="e">
        <f t="shared" si="7"/>
        <v>#DIV/0!</v>
      </c>
    </row>
    <row r="36" spans="1:23" x14ac:dyDescent="0.25">
      <c r="A36" s="42" t="s">
        <v>4233</v>
      </c>
      <c r="B36" s="31" t="s">
        <v>128</v>
      </c>
      <c r="C36" s="30" t="s">
        <v>4234</v>
      </c>
      <c r="D36" s="78">
        <v>0</v>
      </c>
      <c r="E36" s="75">
        <v>0</v>
      </c>
      <c r="F36" s="75">
        <v>0</v>
      </c>
      <c r="G36" s="76">
        <f t="shared" si="0"/>
        <v>0</v>
      </c>
      <c r="H36" s="75">
        <v>0</v>
      </c>
      <c r="I36" s="77">
        <f>D36/D15*100</f>
        <v>0</v>
      </c>
      <c r="J36" s="77">
        <f>E36/E15*100</f>
        <v>0</v>
      </c>
      <c r="K36" s="77">
        <f>F36/F15*100</f>
        <v>0</v>
      </c>
      <c r="L36" s="77">
        <f>G36/G15*100</f>
        <v>0</v>
      </c>
      <c r="M36" s="77" t="e">
        <f>H36/H15*100</f>
        <v>#DIV/0!</v>
      </c>
      <c r="N36" s="75">
        <v>0</v>
      </c>
      <c r="O36" s="75">
        <v>0</v>
      </c>
      <c r="P36" s="75">
        <v>0</v>
      </c>
      <c r="Q36" s="76">
        <f t="shared" si="2"/>
        <v>0</v>
      </c>
      <c r="R36" s="75">
        <v>0</v>
      </c>
      <c r="S36" s="77" t="e">
        <f t="shared" si="3"/>
        <v>#DIV/0!</v>
      </c>
      <c r="T36" s="77" t="e">
        <f t="shared" si="4"/>
        <v>#DIV/0!</v>
      </c>
      <c r="U36" s="77" t="e">
        <f t="shared" si="5"/>
        <v>#DIV/0!</v>
      </c>
      <c r="V36" s="77" t="e">
        <f t="shared" si="6"/>
        <v>#DIV/0!</v>
      </c>
      <c r="W36" s="77" t="e">
        <f t="shared" si="7"/>
        <v>#DIV/0!</v>
      </c>
    </row>
    <row r="37" spans="1:23" ht="30" x14ac:dyDescent="0.25">
      <c r="A37" s="42" t="s">
        <v>4235</v>
      </c>
      <c r="B37" s="31" t="s">
        <v>131</v>
      </c>
      <c r="C37" s="30" t="s">
        <v>4236</v>
      </c>
      <c r="D37" s="78">
        <v>0</v>
      </c>
      <c r="E37" s="75">
        <v>0</v>
      </c>
      <c r="F37" s="75">
        <v>0</v>
      </c>
      <c r="G37" s="76">
        <f t="shared" ref="G37:G68" si="8">D37+E37+F37</f>
        <v>0</v>
      </c>
      <c r="H37" s="75">
        <v>0</v>
      </c>
      <c r="I37" s="77">
        <f>D37/D15*100</f>
        <v>0</v>
      </c>
      <c r="J37" s="77">
        <f>E37/E15*100</f>
        <v>0</v>
      </c>
      <c r="K37" s="77">
        <f>F37/F15*100</f>
        <v>0</v>
      </c>
      <c r="L37" s="77">
        <f>G37/G15*100</f>
        <v>0</v>
      </c>
      <c r="M37" s="77" t="e">
        <f>H37/H15*100</f>
        <v>#DIV/0!</v>
      </c>
      <c r="N37" s="75">
        <v>0</v>
      </c>
      <c r="O37" s="75">
        <v>0</v>
      </c>
      <c r="P37" s="75">
        <v>0</v>
      </c>
      <c r="Q37" s="76">
        <f t="shared" ref="Q37:Q68" si="9">N37+O37+P37</f>
        <v>0</v>
      </c>
      <c r="R37" s="75">
        <v>0</v>
      </c>
      <c r="S37" s="77" t="e">
        <f t="shared" ref="S37:S68" si="10">N37*I37/D37</f>
        <v>#DIV/0!</v>
      </c>
      <c r="T37" s="77" t="e">
        <f t="shared" ref="T37:T68" si="11">O37*J37/E37</f>
        <v>#DIV/0!</v>
      </c>
      <c r="U37" s="77" t="e">
        <f t="shared" ref="U37:U68" si="12">P37*K37/F37</f>
        <v>#DIV/0!</v>
      </c>
      <c r="V37" s="77" t="e">
        <f t="shared" ref="V37:V68" si="13">Q37*L37/G37</f>
        <v>#DIV/0!</v>
      </c>
      <c r="W37" s="77" t="e">
        <f t="shared" ref="W37:W68" si="14">R37*M37/H37</f>
        <v>#DIV/0!</v>
      </c>
    </row>
    <row r="38" spans="1:23" x14ac:dyDescent="0.25">
      <c r="A38" s="42" t="s">
        <v>4237</v>
      </c>
      <c r="B38" s="31" t="s">
        <v>134</v>
      </c>
      <c r="C38" s="30" t="s">
        <v>4238</v>
      </c>
      <c r="D38" s="78">
        <v>0</v>
      </c>
      <c r="E38" s="75">
        <v>0</v>
      </c>
      <c r="F38" s="75">
        <v>0</v>
      </c>
      <c r="G38" s="76">
        <f t="shared" si="8"/>
        <v>0</v>
      </c>
      <c r="H38" s="75">
        <v>0</v>
      </c>
      <c r="I38" s="77">
        <f>D38/D15*100</f>
        <v>0</v>
      </c>
      <c r="J38" s="77">
        <f>E38/E15*100</f>
        <v>0</v>
      </c>
      <c r="K38" s="77">
        <f>F38/F15*100</f>
        <v>0</v>
      </c>
      <c r="L38" s="77">
        <f>G38/G15*100</f>
        <v>0</v>
      </c>
      <c r="M38" s="77" t="e">
        <f>H38/H15*100</f>
        <v>#DIV/0!</v>
      </c>
      <c r="N38" s="75">
        <v>0</v>
      </c>
      <c r="O38" s="75">
        <v>0</v>
      </c>
      <c r="P38" s="75">
        <v>0</v>
      </c>
      <c r="Q38" s="76">
        <f t="shared" si="9"/>
        <v>0</v>
      </c>
      <c r="R38" s="75">
        <v>0</v>
      </c>
      <c r="S38" s="77" t="e">
        <f t="shared" si="10"/>
        <v>#DIV/0!</v>
      </c>
      <c r="T38" s="77" t="e">
        <f t="shared" si="11"/>
        <v>#DIV/0!</v>
      </c>
      <c r="U38" s="77" t="e">
        <f t="shared" si="12"/>
        <v>#DIV/0!</v>
      </c>
      <c r="V38" s="77" t="e">
        <f t="shared" si="13"/>
        <v>#DIV/0!</v>
      </c>
      <c r="W38" s="77" t="e">
        <f t="shared" si="14"/>
        <v>#DIV/0!</v>
      </c>
    </row>
    <row r="39" spans="1:23" x14ac:dyDescent="0.25">
      <c r="A39" s="42" t="s">
        <v>4239</v>
      </c>
      <c r="B39" s="31" t="s">
        <v>137</v>
      </c>
      <c r="C39" s="30" t="s">
        <v>4240</v>
      </c>
      <c r="D39" s="78">
        <v>0</v>
      </c>
      <c r="E39" s="75">
        <v>0</v>
      </c>
      <c r="F39" s="75">
        <v>0</v>
      </c>
      <c r="G39" s="76">
        <f t="shared" si="8"/>
        <v>0</v>
      </c>
      <c r="H39" s="75">
        <v>0</v>
      </c>
      <c r="I39" s="77">
        <f>D39/D15*100</f>
        <v>0</v>
      </c>
      <c r="J39" s="77">
        <f>E39/E15*100</f>
        <v>0</v>
      </c>
      <c r="K39" s="77">
        <f>F39/F15*100</f>
        <v>0</v>
      </c>
      <c r="L39" s="77">
        <f>G39/G15*100</f>
        <v>0</v>
      </c>
      <c r="M39" s="77" t="e">
        <f>H39/H15*100</f>
        <v>#DIV/0!</v>
      </c>
      <c r="N39" s="75">
        <v>0</v>
      </c>
      <c r="O39" s="75">
        <v>0</v>
      </c>
      <c r="P39" s="75">
        <v>0</v>
      </c>
      <c r="Q39" s="76">
        <f t="shared" si="9"/>
        <v>0</v>
      </c>
      <c r="R39" s="75">
        <v>0</v>
      </c>
      <c r="S39" s="77" t="e">
        <f t="shared" si="10"/>
        <v>#DIV/0!</v>
      </c>
      <c r="T39" s="77" t="e">
        <f t="shared" si="11"/>
        <v>#DIV/0!</v>
      </c>
      <c r="U39" s="77" t="e">
        <f t="shared" si="12"/>
        <v>#DIV/0!</v>
      </c>
      <c r="V39" s="77" t="e">
        <f t="shared" si="13"/>
        <v>#DIV/0!</v>
      </c>
      <c r="W39" s="77" t="e">
        <f t="shared" si="14"/>
        <v>#DIV/0!</v>
      </c>
    </row>
    <row r="40" spans="1:23" ht="30" x14ac:dyDescent="0.25">
      <c r="A40" s="42" t="s">
        <v>4241</v>
      </c>
      <c r="B40" s="31">
        <v>7</v>
      </c>
      <c r="C40" s="30" t="s">
        <v>4242</v>
      </c>
      <c r="D40" s="78">
        <v>0</v>
      </c>
      <c r="E40" s="75">
        <v>0</v>
      </c>
      <c r="F40" s="75">
        <v>0</v>
      </c>
      <c r="G40" s="76">
        <f t="shared" si="8"/>
        <v>0</v>
      </c>
      <c r="H40" s="75">
        <v>0</v>
      </c>
      <c r="I40" s="77">
        <f>D40/D15*100</f>
        <v>0</v>
      </c>
      <c r="J40" s="77">
        <f>E40/E15*100</f>
        <v>0</v>
      </c>
      <c r="K40" s="77">
        <f>F40/F15*100</f>
        <v>0</v>
      </c>
      <c r="L40" s="77">
        <f>G40/G15*100</f>
        <v>0</v>
      </c>
      <c r="M40" s="77" t="e">
        <f>H40/H15*100</f>
        <v>#DIV/0!</v>
      </c>
      <c r="N40" s="75">
        <v>0</v>
      </c>
      <c r="O40" s="75">
        <v>0</v>
      </c>
      <c r="P40" s="75">
        <v>0</v>
      </c>
      <c r="Q40" s="76">
        <f t="shared" si="9"/>
        <v>0</v>
      </c>
      <c r="R40" s="75">
        <v>0</v>
      </c>
      <c r="S40" s="77" t="e">
        <f t="shared" si="10"/>
        <v>#DIV/0!</v>
      </c>
      <c r="T40" s="77" t="e">
        <f t="shared" si="11"/>
        <v>#DIV/0!</v>
      </c>
      <c r="U40" s="77" t="e">
        <f t="shared" si="12"/>
        <v>#DIV/0!</v>
      </c>
      <c r="V40" s="77" t="e">
        <f t="shared" si="13"/>
        <v>#DIV/0!</v>
      </c>
      <c r="W40" s="77" t="e">
        <f t="shared" si="14"/>
        <v>#DIV/0!</v>
      </c>
    </row>
    <row r="41" spans="1:23" x14ac:dyDescent="0.25">
      <c r="A41" s="32" t="s">
        <v>4243</v>
      </c>
      <c r="B41" s="6" t="s">
        <v>140</v>
      </c>
      <c r="C41" s="34" t="s">
        <v>4244</v>
      </c>
      <c r="D41" s="69">
        <f>SUM(D42:D70)</f>
        <v>22</v>
      </c>
      <c r="E41" s="69">
        <f>SUM(E42:E70)</f>
        <v>20</v>
      </c>
      <c r="F41" s="69">
        <f>SUM(F42:F70)</f>
        <v>8</v>
      </c>
      <c r="G41" s="69">
        <f t="shared" si="8"/>
        <v>50</v>
      </c>
      <c r="H41" s="69">
        <f>SUM(H42:H70)</f>
        <v>0</v>
      </c>
      <c r="I41" s="74">
        <f>D41/D6*100</f>
        <v>45.833333333333329</v>
      </c>
      <c r="J41" s="74">
        <f>E41/E6*100</f>
        <v>35.714285714285715</v>
      </c>
      <c r="K41" s="74">
        <f>F41/F6*100</f>
        <v>80</v>
      </c>
      <c r="L41" s="74">
        <f>G41/G6*100</f>
        <v>43.859649122807014</v>
      </c>
      <c r="M41" s="74" t="e">
        <f>H41/H6*100</f>
        <v>#DIV/0!</v>
      </c>
      <c r="N41" s="69">
        <f>SUM(N42:N70)</f>
        <v>22</v>
      </c>
      <c r="O41" s="69">
        <f>SUM(O42:O70)</f>
        <v>20</v>
      </c>
      <c r="P41" s="69">
        <f>SUM(P42:P70)</f>
        <v>8</v>
      </c>
      <c r="Q41" s="69">
        <f t="shared" si="9"/>
        <v>50</v>
      </c>
      <c r="R41" s="69">
        <f>SUM(R42:R70)</f>
        <v>0</v>
      </c>
      <c r="S41" s="74">
        <f t="shared" si="10"/>
        <v>45.833333333333329</v>
      </c>
      <c r="T41" s="74">
        <f t="shared" si="11"/>
        <v>35.714285714285715</v>
      </c>
      <c r="U41" s="74">
        <f t="shared" si="12"/>
        <v>80</v>
      </c>
      <c r="V41" s="74">
        <f t="shared" si="13"/>
        <v>43.859649122807014</v>
      </c>
      <c r="W41" s="74" t="e">
        <f t="shared" si="14"/>
        <v>#DIV/0!</v>
      </c>
    </row>
    <row r="42" spans="1:23" ht="30" x14ac:dyDescent="0.25">
      <c r="A42" s="42" t="s">
        <v>4245</v>
      </c>
      <c r="B42" s="31" t="s">
        <v>145</v>
      </c>
      <c r="C42" s="30" t="s">
        <v>4246</v>
      </c>
      <c r="D42" s="78">
        <v>5</v>
      </c>
      <c r="E42" s="75">
        <v>1</v>
      </c>
      <c r="F42" s="75">
        <v>0</v>
      </c>
      <c r="G42" s="76">
        <f t="shared" si="8"/>
        <v>6</v>
      </c>
      <c r="H42" s="75">
        <v>0</v>
      </c>
      <c r="I42" s="77">
        <f t="shared" ref="I42:I70" si="15">D42/D$41*100</f>
        <v>22.727272727272727</v>
      </c>
      <c r="J42" s="77">
        <f t="shared" ref="J42:J70" si="16">E42/E$41*100</f>
        <v>5</v>
      </c>
      <c r="K42" s="77">
        <f t="shared" ref="K42:K70" si="17">F42/F$41*100</f>
        <v>0</v>
      </c>
      <c r="L42" s="77">
        <f t="shared" ref="L42:L70" si="18">G42/G$41*100</f>
        <v>12</v>
      </c>
      <c r="M42" s="77" t="e">
        <f t="shared" ref="M42:M70" si="19">H42/H$41*100</f>
        <v>#DIV/0!</v>
      </c>
      <c r="N42" s="75">
        <v>5</v>
      </c>
      <c r="O42" s="75">
        <v>1</v>
      </c>
      <c r="P42" s="75">
        <v>0</v>
      </c>
      <c r="Q42" s="76">
        <f t="shared" si="9"/>
        <v>6</v>
      </c>
      <c r="R42" s="75">
        <v>0</v>
      </c>
      <c r="S42" s="77">
        <f t="shared" si="10"/>
        <v>22.727272727272727</v>
      </c>
      <c r="T42" s="77">
        <f t="shared" si="11"/>
        <v>5</v>
      </c>
      <c r="U42" s="77" t="e">
        <f t="shared" si="12"/>
        <v>#DIV/0!</v>
      </c>
      <c r="V42" s="77">
        <f t="shared" si="13"/>
        <v>12</v>
      </c>
      <c r="W42" s="77" t="e">
        <f t="shared" si="14"/>
        <v>#DIV/0!</v>
      </c>
    </row>
    <row r="43" spans="1:23" ht="45" x14ac:dyDescent="0.25">
      <c r="A43" s="42" t="s">
        <v>4247</v>
      </c>
      <c r="B43" s="31" t="s">
        <v>147</v>
      </c>
      <c r="C43" s="30" t="s">
        <v>4248</v>
      </c>
      <c r="D43" s="78">
        <v>0</v>
      </c>
      <c r="E43" s="75">
        <v>0</v>
      </c>
      <c r="F43" s="75">
        <v>0</v>
      </c>
      <c r="G43" s="76">
        <f t="shared" si="8"/>
        <v>0</v>
      </c>
      <c r="H43" s="75">
        <v>0</v>
      </c>
      <c r="I43" s="77">
        <f t="shared" si="15"/>
        <v>0</v>
      </c>
      <c r="J43" s="77">
        <f t="shared" si="16"/>
        <v>0</v>
      </c>
      <c r="K43" s="77">
        <f t="shared" si="17"/>
        <v>0</v>
      </c>
      <c r="L43" s="77">
        <f t="shared" si="18"/>
        <v>0</v>
      </c>
      <c r="M43" s="77" t="e">
        <f t="shared" si="19"/>
        <v>#DIV/0!</v>
      </c>
      <c r="N43" s="75">
        <v>0</v>
      </c>
      <c r="O43" s="75">
        <v>0</v>
      </c>
      <c r="P43" s="75">
        <v>0</v>
      </c>
      <c r="Q43" s="76">
        <f t="shared" si="9"/>
        <v>0</v>
      </c>
      <c r="R43" s="75">
        <v>0</v>
      </c>
      <c r="S43" s="77" t="e">
        <f t="shared" si="10"/>
        <v>#DIV/0!</v>
      </c>
      <c r="T43" s="77" t="e">
        <f t="shared" si="11"/>
        <v>#DIV/0!</v>
      </c>
      <c r="U43" s="77" t="e">
        <f t="shared" si="12"/>
        <v>#DIV/0!</v>
      </c>
      <c r="V43" s="77" t="e">
        <f t="shared" si="13"/>
        <v>#DIV/0!</v>
      </c>
      <c r="W43" s="77" t="e">
        <f t="shared" si="14"/>
        <v>#DIV/0!</v>
      </c>
    </row>
    <row r="44" spans="1:23" ht="30" x14ac:dyDescent="0.25">
      <c r="A44" s="42" t="s">
        <v>4249</v>
      </c>
      <c r="B44" s="31" t="s">
        <v>150</v>
      </c>
      <c r="C44" s="30" t="s">
        <v>4250</v>
      </c>
      <c r="D44" s="78">
        <v>0</v>
      </c>
      <c r="E44" s="75">
        <v>0</v>
      </c>
      <c r="F44" s="75">
        <v>0</v>
      </c>
      <c r="G44" s="76">
        <f t="shared" si="8"/>
        <v>0</v>
      </c>
      <c r="H44" s="75">
        <v>0</v>
      </c>
      <c r="I44" s="77">
        <f t="shared" si="15"/>
        <v>0</v>
      </c>
      <c r="J44" s="77">
        <f t="shared" si="16"/>
        <v>0</v>
      </c>
      <c r="K44" s="77">
        <f t="shared" si="17"/>
        <v>0</v>
      </c>
      <c r="L44" s="77">
        <f t="shared" si="18"/>
        <v>0</v>
      </c>
      <c r="M44" s="77" t="e">
        <f t="shared" si="19"/>
        <v>#DIV/0!</v>
      </c>
      <c r="N44" s="75">
        <v>0</v>
      </c>
      <c r="O44" s="75">
        <v>0</v>
      </c>
      <c r="P44" s="75">
        <v>0</v>
      </c>
      <c r="Q44" s="76">
        <f t="shared" si="9"/>
        <v>0</v>
      </c>
      <c r="R44" s="75">
        <v>0</v>
      </c>
      <c r="S44" s="77" t="e">
        <f t="shared" si="10"/>
        <v>#DIV/0!</v>
      </c>
      <c r="T44" s="77" t="e">
        <f t="shared" si="11"/>
        <v>#DIV/0!</v>
      </c>
      <c r="U44" s="77" t="e">
        <f t="shared" si="12"/>
        <v>#DIV/0!</v>
      </c>
      <c r="V44" s="77" t="e">
        <f t="shared" si="13"/>
        <v>#DIV/0!</v>
      </c>
      <c r="W44" s="77" t="e">
        <f t="shared" si="14"/>
        <v>#DIV/0!</v>
      </c>
    </row>
    <row r="45" spans="1:23" ht="30" x14ac:dyDescent="0.25">
      <c r="A45" s="42" t="s">
        <v>4251</v>
      </c>
      <c r="B45" s="31" t="s">
        <v>153</v>
      </c>
      <c r="C45" s="30" t="s">
        <v>4252</v>
      </c>
      <c r="D45" s="78">
        <v>0</v>
      </c>
      <c r="E45" s="75">
        <v>0</v>
      </c>
      <c r="F45" s="75">
        <v>0</v>
      </c>
      <c r="G45" s="76">
        <f t="shared" si="8"/>
        <v>0</v>
      </c>
      <c r="H45" s="75">
        <v>0</v>
      </c>
      <c r="I45" s="77">
        <f t="shared" si="15"/>
        <v>0</v>
      </c>
      <c r="J45" s="77">
        <f t="shared" si="16"/>
        <v>0</v>
      </c>
      <c r="K45" s="77">
        <f t="shared" si="17"/>
        <v>0</v>
      </c>
      <c r="L45" s="77">
        <f t="shared" si="18"/>
        <v>0</v>
      </c>
      <c r="M45" s="77" t="e">
        <f t="shared" si="19"/>
        <v>#DIV/0!</v>
      </c>
      <c r="N45" s="75">
        <v>0</v>
      </c>
      <c r="O45" s="75">
        <v>0</v>
      </c>
      <c r="P45" s="75">
        <v>0</v>
      </c>
      <c r="Q45" s="76">
        <f t="shared" si="9"/>
        <v>0</v>
      </c>
      <c r="R45" s="75">
        <v>0</v>
      </c>
      <c r="S45" s="77" t="e">
        <f t="shared" si="10"/>
        <v>#DIV/0!</v>
      </c>
      <c r="T45" s="77" t="e">
        <f t="shared" si="11"/>
        <v>#DIV/0!</v>
      </c>
      <c r="U45" s="77" t="e">
        <f t="shared" si="12"/>
        <v>#DIV/0!</v>
      </c>
      <c r="V45" s="77" t="e">
        <f t="shared" si="13"/>
        <v>#DIV/0!</v>
      </c>
      <c r="W45" s="77" t="e">
        <f t="shared" si="14"/>
        <v>#DIV/0!</v>
      </c>
    </row>
    <row r="46" spans="1:23" ht="30" x14ac:dyDescent="0.25">
      <c r="A46" s="42" t="s">
        <v>4253</v>
      </c>
      <c r="B46" s="31" t="s">
        <v>156</v>
      </c>
      <c r="C46" s="30" t="s">
        <v>4254</v>
      </c>
      <c r="D46" s="78">
        <v>0</v>
      </c>
      <c r="E46" s="75">
        <v>0</v>
      </c>
      <c r="F46" s="75">
        <v>0</v>
      </c>
      <c r="G46" s="76">
        <f t="shared" si="8"/>
        <v>0</v>
      </c>
      <c r="H46" s="75">
        <v>0</v>
      </c>
      <c r="I46" s="77">
        <f t="shared" si="15"/>
        <v>0</v>
      </c>
      <c r="J46" s="77">
        <f t="shared" si="16"/>
        <v>0</v>
      </c>
      <c r="K46" s="77">
        <f t="shared" si="17"/>
        <v>0</v>
      </c>
      <c r="L46" s="77">
        <f t="shared" si="18"/>
        <v>0</v>
      </c>
      <c r="M46" s="77" t="e">
        <f t="shared" si="19"/>
        <v>#DIV/0!</v>
      </c>
      <c r="N46" s="75">
        <v>0</v>
      </c>
      <c r="O46" s="75">
        <v>0</v>
      </c>
      <c r="P46" s="75">
        <v>0</v>
      </c>
      <c r="Q46" s="76">
        <f t="shared" si="9"/>
        <v>0</v>
      </c>
      <c r="R46" s="75">
        <v>0</v>
      </c>
      <c r="S46" s="77" t="e">
        <f t="shared" si="10"/>
        <v>#DIV/0!</v>
      </c>
      <c r="T46" s="77" t="e">
        <f t="shared" si="11"/>
        <v>#DIV/0!</v>
      </c>
      <c r="U46" s="77" t="e">
        <f t="shared" si="12"/>
        <v>#DIV/0!</v>
      </c>
      <c r="V46" s="77" t="e">
        <f t="shared" si="13"/>
        <v>#DIV/0!</v>
      </c>
      <c r="W46" s="77" t="e">
        <f t="shared" si="14"/>
        <v>#DIV/0!</v>
      </c>
    </row>
    <row r="47" spans="1:23" ht="45" x14ac:dyDescent="0.25">
      <c r="A47" s="42" t="s">
        <v>4255</v>
      </c>
      <c r="B47" s="31" t="s">
        <v>159</v>
      </c>
      <c r="C47" s="30" t="s">
        <v>4256</v>
      </c>
      <c r="D47" s="78">
        <v>1</v>
      </c>
      <c r="E47" s="75">
        <v>0</v>
      </c>
      <c r="F47" s="75">
        <v>0</v>
      </c>
      <c r="G47" s="76">
        <f t="shared" si="8"/>
        <v>1</v>
      </c>
      <c r="H47" s="75">
        <v>0</v>
      </c>
      <c r="I47" s="77">
        <f t="shared" si="15"/>
        <v>4.5454545454545459</v>
      </c>
      <c r="J47" s="77">
        <f t="shared" si="16"/>
        <v>0</v>
      </c>
      <c r="K47" s="77">
        <f t="shared" si="17"/>
        <v>0</v>
      </c>
      <c r="L47" s="77">
        <f t="shared" si="18"/>
        <v>2</v>
      </c>
      <c r="M47" s="77" t="e">
        <f t="shared" si="19"/>
        <v>#DIV/0!</v>
      </c>
      <c r="N47" s="75">
        <v>1</v>
      </c>
      <c r="O47" s="75">
        <v>0</v>
      </c>
      <c r="P47" s="75">
        <v>0</v>
      </c>
      <c r="Q47" s="76">
        <f t="shared" si="9"/>
        <v>1</v>
      </c>
      <c r="R47" s="75">
        <v>0</v>
      </c>
      <c r="S47" s="77">
        <f t="shared" si="10"/>
        <v>4.5454545454545459</v>
      </c>
      <c r="T47" s="77" t="e">
        <f t="shared" si="11"/>
        <v>#DIV/0!</v>
      </c>
      <c r="U47" s="77" t="e">
        <f t="shared" si="12"/>
        <v>#DIV/0!</v>
      </c>
      <c r="V47" s="77">
        <f t="shared" si="13"/>
        <v>2</v>
      </c>
      <c r="W47" s="77" t="e">
        <f t="shared" si="14"/>
        <v>#DIV/0!</v>
      </c>
    </row>
    <row r="48" spans="1:23" x14ac:dyDescent="0.25">
      <c r="A48" s="42" t="s">
        <v>4257</v>
      </c>
      <c r="B48" s="31" t="s">
        <v>162</v>
      </c>
      <c r="C48" s="30" t="s">
        <v>4258</v>
      </c>
      <c r="D48" s="78">
        <v>1</v>
      </c>
      <c r="E48" s="75">
        <v>0</v>
      </c>
      <c r="F48" s="75">
        <v>0</v>
      </c>
      <c r="G48" s="76">
        <f t="shared" si="8"/>
        <v>1</v>
      </c>
      <c r="H48" s="75">
        <v>0</v>
      </c>
      <c r="I48" s="77">
        <f t="shared" si="15"/>
        <v>4.5454545454545459</v>
      </c>
      <c r="J48" s="77">
        <f t="shared" si="16"/>
        <v>0</v>
      </c>
      <c r="K48" s="77">
        <f t="shared" si="17"/>
        <v>0</v>
      </c>
      <c r="L48" s="77">
        <f t="shared" si="18"/>
        <v>2</v>
      </c>
      <c r="M48" s="77" t="e">
        <f t="shared" si="19"/>
        <v>#DIV/0!</v>
      </c>
      <c r="N48" s="75">
        <v>1</v>
      </c>
      <c r="O48" s="75">
        <v>0</v>
      </c>
      <c r="P48" s="75">
        <v>0</v>
      </c>
      <c r="Q48" s="76">
        <f t="shared" si="9"/>
        <v>1</v>
      </c>
      <c r="R48" s="75">
        <v>0</v>
      </c>
      <c r="S48" s="77">
        <f t="shared" si="10"/>
        <v>4.5454545454545459</v>
      </c>
      <c r="T48" s="77" t="e">
        <f t="shared" si="11"/>
        <v>#DIV/0!</v>
      </c>
      <c r="U48" s="77" t="e">
        <f t="shared" si="12"/>
        <v>#DIV/0!</v>
      </c>
      <c r="V48" s="77">
        <f t="shared" si="13"/>
        <v>2</v>
      </c>
      <c r="W48" s="77" t="e">
        <f t="shared" si="14"/>
        <v>#DIV/0!</v>
      </c>
    </row>
    <row r="49" spans="1:23" x14ac:dyDescent="0.25">
      <c r="A49" s="42" t="s">
        <v>4259</v>
      </c>
      <c r="B49" s="31" t="s">
        <v>165</v>
      </c>
      <c r="C49" s="30" t="s">
        <v>4260</v>
      </c>
      <c r="D49" s="78">
        <v>4</v>
      </c>
      <c r="E49" s="75">
        <v>2</v>
      </c>
      <c r="F49" s="75">
        <v>0</v>
      </c>
      <c r="G49" s="76">
        <f t="shared" si="8"/>
        <v>6</v>
      </c>
      <c r="H49" s="75">
        <v>0</v>
      </c>
      <c r="I49" s="77">
        <f t="shared" si="15"/>
        <v>18.181818181818183</v>
      </c>
      <c r="J49" s="77">
        <f t="shared" si="16"/>
        <v>10</v>
      </c>
      <c r="K49" s="77">
        <f t="shared" si="17"/>
        <v>0</v>
      </c>
      <c r="L49" s="77">
        <f t="shared" si="18"/>
        <v>12</v>
      </c>
      <c r="M49" s="77" t="e">
        <f t="shared" si="19"/>
        <v>#DIV/0!</v>
      </c>
      <c r="N49" s="75">
        <v>4</v>
      </c>
      <c r="O49" s="75">
        <v>2</v>
      </c>
      <c r="P49" s="75">
        <v>0</v>
      </c>
      <c r="Q49" s="76">
        <f t="shared" si="9"/>
        <v>6</v>
      </c>
      <c r="R49" s="75">
        <v>0</v>
      </c>
      <c r="S49" s="77">
        <f t="shared" si="10"/>
        <v>18.181818181818183</v>
      </c>
      <c r="T49" s="77">
        <f t="shared" si="11"/>
        <v>10</v>
      </c>
      <c r="U49" s="77" t="e">
        <f t="shared" si="12"/>
        <v>#DIV/0!</v>
      </c>
      <c r="V49" s="77">
        <f t="shared" si="13"/>
        <v>12</v>
      </c>
      <c r="W49" s="77" t="e">
        <f t="shared" si="14"/>
        <v>#DIV/0!</v>
      </c>
    </row>
    <row r="50" spans="1:23" x14ac:dyDescent="0.25">
      <c r="A50" s="42" t="s">
        <v>4261</v>
      </c>
      <c r="B50" s="31" t="s">
        <v>167</v>
      </c>
      <c r="C50" s="30" t="s">
        <v>4262</v>
      </c>
      <c r="D50" s="78">
        <v>0</v>
      </c>
      <c r="E50" s="75">
        <v>0</v>
      </c>
      <c r="F50" s="75">
        <v>0</v>
      </c>
      <c r="G50" s="76">
        <f t="shared" si="8"/>
        <v>0</v>
      </c>
      <c r="H50" s="75">
        <v>0</v>
      </c>
      <c r="I50" s="77">
        <f t="shared" si="15"/>
        <v>0</v>
      </c>
      <c r="J50" s="77">
        <f t="shared" si="16"/>
        <v>0</v>
      </c>
      <c r="K50" s="77">
        <f t="shared" si="17"/>
        <v>0</v>
      </c>
      <c r="L50" s="77">
        <f t="shared" si="18"/>
        <v>0</v>
      </c>
      <c r="M50" s="77" t="e">
        <f t="shared" si="19"/>
        <v>#DIV/0!</v>
      </c>
      <c r="N50" s="75">
        <v>0</v>
      </c>
      <c r="O50" s="75">
        <v>0</v>
      </c>
      <c r="P50" s="75">
        <v>0</v>
      </c>
      <c r="Q50" s="76">
        <f t="shared" si="9"/>
        <v>0</v>
      </c>
      <c r="R50" s="75">
        <v>0</v>
      </c>
      <c r="S50" s="77" t="e">
        <f t="shared" si="10"/>
        <v>#DIV/0!</v>
      </c>
      <c r="T50" s="77" t="e">
        <f t="shared" si="11"/>
        <v>#DIV/0!</v>
      </c>
      <c r="U50" s="77" t="e">
        <f t="shared" si="12"/>
        <v>#DIV/0!</v>
      </c>
      <c r="V50" s="77" t="e">
        <f t="shared" si="13"/>
        <v>#DIV/0!</v>
      </c>
      <c r="W50" s="77" t="e">
        <f t="shared" si="14"/>
        <v>#DIV/0!</v>
      </c>
    </row>
    <row r="51" spans="1:23" x14ac:dyDescent="0.25">
      <c r="A51" s="42" t="s">
        <v>4263</v>
      </c>
      <c r="B51" s="31" t="s">
        <v>169</v>
      </c>
      <c r="C51" s="30" t="s">
        <v>4264</v>
      </c>
      <c r="D51" s="78">
        <v>0</v>
      </c>
      <c r="E51" s="75">
        <v>0</v>
      </c>
      <c r="F51" s="75">
        <v>0</v>
      </c>
      <c r="G51" s="76">
        <f t="shared" si="8"/>
        <v>0</v>
      </c>
      <c r="H51" s="75">
        <v>0</v>
      </c>
      <c r="I51" s="77">
        <f t="shared" si="15"/>
        <v>0</v>
      </c>
      <c r="J51" s="77">
        <f t="shared" si="16"/>
        <v>0</v>
      </c>
      <c r="K51" s="77">
        <f t="shared" si="17"/>
        <v>0</v>
      </c>
      <c r="L51" s="77">
        <f t="shared" si="18"/>
        <v>0</v>
      </c>
      <c r="M51" s="77" t="e">
        <f t="shared" si="19"/>
        <v>#DIV/0!</v>
      </c>
      <c r="N51" s="75">
        <v>0</v>
      </c>
      <c r="O51" s="75">
        <v>0</v>
      </c>
      <c r="P51" s="75">
        <v>0</v>
      </c>
      <c r="Q51" s="76">
        <f t="shared" si="9"/>
        <v>0</v>
      </c>
      <c r="R51" s="75">
        <v>0</v>
      </c>
      <c r="S51" s="77" t="e">
        <f t="shared" si="10"/>
        <v>#DIV/0!</v>
      </c>
      <c r="T51" s="77" t="e">
        <f t="shared" si="11"/>
        <v>#DIV/0!</v>
      </c>
      <c r="U51" s="77" t="e">
        <f t="shared" si="12"/>
        <v>#DIV/0!</v>
      </c>
      <c r="V51" s="77" t="e">
        <f t="shared" si="13"/>
        <v>#DIV/0!</v>
      </c>
      <c r="W51" s="77" t="e">
        <f t="shared" si="14"/>
        <v>#DIV/0!</v>
      </c>
    </row>
    <row r="52" spans="1:23" x14ac:dyDescent="0.25">
      <c r="A52" s="42" t="s">
        <v>4265</v>
      </c>
      <c r="B52" s="31" t="s">
        <v>174</v>
      </c>
      <c r="C52" s="30" t="s">
        <v>4266</v>
      </c>
      <c r="D52" s="78">
        <v>0</v>
      </c>
      <c r="E52" s="75">
        <v>9</v>
      </c>
      <c r="F52" s="75">
        <v>3</v>
      </c>
      <c r="G52" s="76">
        <f t="shared" si="8"/>
        <v>12</v>
      </c>
      <c r="H52" s="75">
        <v>0</v>
      </c>
      <c r="I52" s="77">
        <f t="shared" si="15"/>
        <v>0</v>
      </c>
      <c r="J52" s="77">
        <f t="shared" si="16"/>
        <v>45</v>
      </c>
      <c r="K52" s="77">
        <f t="shared" si="17"/>
        <v>37.5</v>
      </c>
      <c r="L52" s="77">
        <f t="shared" si="18"/>
        <v>24</v>
      </c>
      <c r="M52" s="77" t="e">
        <f t="shared" si="19"/>
        <v>#DIV/0!</v>
      </c>
      <c r="N52" s="75">
        <v>0</v>
      </c>
      <c r="O52" s="75">
        <v>9</v>
      </c>
      <c r="P52" s="75">
        <v>3</v>
      </c>
      <c r="Q52" s="76">
        <f t="shared" si="9"/>
        <v>12</v>
      </c>
      <c r="R52" s="75">
        <v>0</v>
      </c>
      <c r="S52" s="77" t="e">
        <f t="shared" si="10"/>
        <v>#DIV/0!</v>
      </c>
      <c r="T52" s="77">
        <f t="shared" si="11"/>
        <v>45</v>
      </c>
      <c r="U52" s="77">
        <f t="shared" si="12"/>
        <v>37.5</v>
      </c>
      <c r="V52" s="77">
        <f t="shared" si="13"/>
        <v>24</v>
      </c>
      <c r="W52" s="77" t="e">
        <f t="shared" si="14"/>
        <v>#DIV/0!</v>
      </c>
    </row>
    <row r="53" spans="1:23" x14ac:dyDescent="0.25">
      <c r="A53" s="42" t="s">
        <v>4267</v>
      </c>
      <c r="B53" s="31" t="s">
        <v>177</v>
      </c>
      <c r="C53" s="30" t="s">
        <v>4268</v>
      </c>
      <c r="D53" s="78">
        <v>1</v>
      </c>
      <c r="E53" s="75">
        <v>0</v>
      </c>
      <c r="F53" s="75">
        <v>0</v>
      </c>
      <c r="G53" s="76">
        <f t="shared" si="8"/>
        <v>1</v>
      </c>
      <c r="H53" s="75">
        <v>0</v>
      </c>
      <c r="I53" s="77">
        <f t="shared" si="15"/>
        <v>4.5454545454545459</v>
      </c>
      <c r="J53" s="77">
        <f t="shared" si="16"/>
        <v>0</v>
      </c>
      <c r="K53" s="77">
        <f t="shared" si="17"/>
        <v>0</v>
      </c>
      <c r="L53" s="77">
        <f t="shared" si="18"/>
        <v>2</v>
      </c>
      <c r="M53" s="77" t="e">
        <f t="shared" si="19"/>
        <v>#DIV/0!</v>
      </c>
      <c r="N53" s="75">
        <v>1</v>
      </c>
      <c r="O53" s="75">
        <v>0</v>
      </c>
      <c r="P53" s="75">
        <v>0</v>
      </c>
      <c r="Q53" s="76">
        <f t="shared" si="9"/>
        <v>1</v>
      </c>
      <c r="R53" s="75">
        <v>0</v>
      </c>
      <c r="S53" s="77">
        <f t="shared" si="10"/>
        <v>4.5454545454545459</v>
      </c>
      <c r="T53" s="77" t="e">
        <f t="shared" si="11"/>
        <v>#DIV/0!</v>
      </c>
      <c r="U53" s="77" t="e">
        <f t="shared" si="12"/>
        <v>#DIV/0!</v>
      </c>
      <c r="V53" s="77">
        <f t="shared" si="13"/>
        <v>2</v>
      </c>
      <c r="W53" s="77" t="e">
        <f t="shared" si="14"/>
        <v>#DIV/0!</v>
      </c>
    </row>
    <row r="54" spans="1:23" ht="45" x14ac:dyDescent="0.25">
      <c r="A54" s="42" t="s">
        <v>4269</v>
      </c>
      <c r="B54" s="31" t="s">
        <v>180</v>
      </c>
      <c r="C54" s="30" t="s">
        <v>4270</v>
      </c>
      <c r="D54" s="78">
        <v>4</v>
      </c>
      <c r="E54" s="75">
        <v>0</v>
      </c>
      <c r="F54" s="75">
        <v>0</v>
      </c>
      <c r="G54" s="76">
        <f t="shared" si="8"/>
        <v>4</v>
      </c>
      <c r="H54" s="75">
        <v>0</v>
      </c>
      <c r="I54" s="77">
        <f t="shared" si="15"/>
        <v>18.181818181818183</v>
      </c>
      <c r="J54" s="77">
        <f t="shared" si="16"/>
        <v>0</v>
      </c>
      <c r="K54" s="77">
        <f t="shared" si="17"/>
        <v>0</v>
      </c>
      <c r="L54" s="77">
        <f t="shared" si="18"/>
        <v>8</v>
      </c>
      <c r="M54" s="77" t="e">
        <f t="shared" si="19"/>
        <v>#DIV/0!</v>
      </c>
      <c r="N54" s="75">
        <v>4</v>
      </c>
      <c r="O54" s="75">
        <v>0</v>
      </c>
      <c r="P54" s="75">
        <v>0</v>
      </c>
      <c r="Q54" s="76">
        <f t="shared" si="9"/>
        <v>4</v>
      </c>
      <c r="R54" s="75">
        <v>0</v>
      </c>
      <c r="S54" s="77">
        <f t="shared" si="10"/>
        <v>18.181818181818183</v>
      </c>
      <c r="T54" s="77" t="e">
        <f t="shared" si="11"/>
        <v>#DIV/0!</v>
      </c>
      <c r="U54" s="77" t="e">
        <f t="shared" si="12"/>
        <v>#DIV/0!</v>
      </c>
      <c r="V54" s="77">
        <f t="shared" si="13"/>
        <v>8</v>
      </c>
      <c r="W54" s="77" t="e">
        <f t="shared" si="14"/>
        <v>#DIV/0!</v>
      </c>
    </row>
    <row r="55" spans="1:23" x14ac:dyDescent="0.25">
      <c r="A55" s="42" t="s">
        <v>4271</v>
      </c>
      <c r="B55" s="31" t="s">
        <v>183</v>
      </c>
      <c r="C55" s="30" t="s">
        <v>4272</v>
      </c>
      <c r="D55" s="78">
        <v>1</v>
      </c>
      <c r="E55" s="75">
        <v>5</v>
      </c>
      <c r="F55" s="75">
        <v>0</v>
      </c>
      <c r="G55" s="76">
        <f t="shared" si="8"/>
        <v>6</v>
      </c>
      <c r="H55" s="75">
        <v>0</v>
      </c>
      <c r="I55" s="77">
        <f t="shared" si="15"/>
        <v>4.5454545454545459</v>
      </c>
      <c r="J55" s="77">
        <f t="shared" si="16"/>
        <v>25</v>
      </c>
      <c r="K55" s="77">
        <f t="shared" si="17"/>
        <v>0</v>
      </c>
      <c r="L55" s="77">
        <f t="shared" si="18"/>
        <v>12</v>
      </c>
      <c r="M55" s="77" t="e">
        <f t="shared" si="19"/>
        <v>#DIV/0!</v>
      </c>
      <c r="N55" s="75">
        <v>1</v>
      </c>
      <c r="O55" s="75">
        <v>5</v>
      </c>
      <c r="P55" s="75">
        <v>0</v>
      </c>
      <c r="Q55" s="76">
        <f t="shared" si="9"/>
        <v>6</v>
      </c>
      <c r="R55" s="75">
        <v>0</v>
      </c>
      <c r="S55" s="77">
        <f t="shared" si="10"/>
        <v>4.5454545454545459</v>
      </c>
      <c r="T55" s="77">
        <f t="shared" si="11"/>
        <v>25</v>
      </c>
      <c r="U55" s="77" t="e">
        <f t="shared" si="12"/>
        <v>#DIV/0!</v>
      </c>
      <c r="V55" s="77">
        <f t="shared" si="13"/>
        <v>12</v>
      </c>
      <c r="W55" s="77" t="e">
        <f t="shared" si="14"/>
        <v>#DIV/0!</v>
      </c>
    </row>
    <row r="56" spans="1:23" x14ac:dyDescent="0.25">
      <c r="A56" s="42" t="s">
        <v>4273</v>
      </c>
      <c r="B56" s="31" t="s">
        <v>186</v>
      </c>
      <c r="C56" s="30" t="s">
        <v>4274</v>
      </c>
      <c r="D56" s="78">
        <v>0</v>
      </c>
      <c r="E56" s="75">
        <v>0</v>
      </c>
      <c r="F56" s="75">
        <v>1</v>
      </c>
      <c r="G56" s="76">
        <f t="shared" si="8"/>
        <v>1</v>
      </c>
      <c r="H56" s="75">
        <v>0</v>
      </c>
      <c r="I56" s="77">
        <f t="shared" si="15"/>
        <v>0</v>
      </c>
      <c r="J56" s="77">
        <f t="shared" si="16"/>
        <v>0</v>
      </c>
      <c r="K56" s="77">
        <f t="shared" si="17"/>
        <v>12.5</v>
      </c>
      <c r="L56" s="77">
        <f t="shared" si="18"/>
        <v>2</v>
      </c>
      <c r="M56" s="77" t="e">
        <f t="shared" si="19"/>
        <v>#DIV/0!</v>
      </c>
      <c r="N56" s="75">
        <v>0</v>
      </c>
      <c r="O56" s="75">
        <v>0</v>
      </c>
      <c r="P56" s="75">
        <v>1</v>
      </c>
      <c r="Q56" s="76">
        <f t="shared" si="9"/>
        <v>1</v>
      </c>
      <c r="R56" s="75">
        <v>0</v>
      </c>
      <c r="S56" s="77" t="e">
        <f t="shared" si="10"/>
        <v>#DIV/0!</v>
      </c>
      <c r="T56" s="77" t="e">
        <f t="shared" si="11"/>
        <v>#DIV/0!</v>
      </c>
      <c r="U56" s="77">
        <f t="shared" si="12"/>
        <v>12.5</v>
      </c>
      <c r="V56" s="77">
        <f t="shared" si="13"/>
        <v>2</v>
      </c>
      <c r="W56" s="77" t="e">
        <f t="shared" si="14"/>
        <v>#DIV/0!</v>
      </c>
    </row>
    <row r="57" spans="1:23" ht="30" x14ac:dyDescent="0.25">
      <c r="A57" s="42" t="s">
        <v>4275</v>
      </c>
      <c r="B57" s="31" t="s">
        <v>189</v>
      </c>
      <c r="C57" s="30" t="s">
        <v>4276</v>
      </c>
      <c r="D57" s="78">
        <v>0</v>
      </c>
      <c r="E57" s="75">
        <v>2</v>
      </c>
      <c r="F57" s="75">
        <v>0</v>
      </c>
      <c r="G57" s="76">
        <f t="shared" si="8"/>
        <v>2</v>
      </c>
      <c r="H57" s="75">
        <v>0</v>
      </c>
      <c r="I57" s="77">
        <f t="shared" si="15"/>
        <v>0</v>
      </c>
      <c r="J57" s="77">
        <f t="shared" si="16"/>
        <v>10</v>
      </c>
      <c r="K57" s="77">
        <f t="shared" si="17"/>
        <v>0</v>
      </c>
      <c r="L57" s="77">
        <f t="shared" si="18"/>
        <v>4</v>
      </c>
      <c r="M57" s="77" t="e">
        <f t="shared" si="19"/>
        <v>#DIV/0!</v>
      </c>
      <c r="N57" s="75">
        <v>0</v>
      </c>
      <c r="O57" s="75">
        <v>2</v>
      </c>
      <c r="P57" s="75">
        <v>0</v>
      </c>
      <c r="Q57" s="76">
        <f t="shared" si="9"/>
        <v>2</v>
      </c>
      <c r="R57" s="75">
        <v>0</v>
      </c>
      <c r="S57" s="77" t="e">
        <f t="shared" si="10"/>
        <v>#DIV/0!</v>
      </c>
      <c r="T57" s="77">
        <f t="shared" si="11"/>
        <v>10</v>
      </c>
      <c r="U57" s="77" t="e">
        <f t="shared" si="12"/>
        <v>#DIV/0!</v>
      </c>
      <c r="V57" s="77">
        <f t="shared" si="13"/>
        <v>4</v>
      </c>
      <c r="W57" s="77" t="e">
        <f t="shared" si="14"/>
        <v>#DIV/0!</v>
      </c>
    </row>
    <row r="58" spans="1:23" ht="45" x14ac:dyDescent="0.25">
      <c r="A58" s="42" t="s">
        <v>4277</v>
      </c>
      <c r="B58" s="31" t="s">
        <v>192</v>
      </c>
      <c r="C58" s="30" t="s">
        <v>4278</v>
      </c>
      <c r="D58" s="78">
        <v>0</v>
      </c>
      <c r="E58" s="75">
        <v>0</v>
      </c>
      <c r="F58" s="75">
        <v>0</v>
      </c>
      <c r="G58" s="76">
        <f t="shared" si="8"/>
        <v>0</v>
      </c>
      <c r="H58" s="75">
        <v>0</v>
      </c>
      <c r="I58" s="77">
        <f t="shared" si="15"/>
        <v>0</v>
      </c>
      <c r="J58" s="77">
        <f t="shared" si="16"/>
        <v>0</v>
      </c>
      <c r="K58" s="77">
        <f t="shared" si="17"/>
        <v>0</v>
      </c>
      <c r="L58" s="77">
        <f t="shared" si="18"/>
        <v>0</v>
      </c>
      <c r="M58" s="77" t="e">
        <f t="shared" si="19"/>
        <v>#DIV/0!</v>
      </c>
      <c r="N58" s="75">
        <v>0</v>
      </c>
      <c r="O58" s="75">
        <v>0</v>
      </c>
      <c r="P58" s="75">
        <v>0</v>
      </c>
      <c r="Q58" s="76">
        <f t="shared" si="9"/>
        <v>0</v>
      </c>
      <c r="R58" s="75">
        <v>0</v>
      </c>
      <c r="S58" s="77" t="e">
        <f t="shared" si="10"/>
        <v>#DIV/0!</v>
      </c>
      <c r="T58" s="77" t="e">
        <f t="shared" si="11"/>
        <v>#DIV/0!</v>
      </c>
      <c r="U58" s="77" t="e">
        <f t="shared" si="12"/>
        <v>#DIV/0!</v>
      </c>
      <c r="V58" s="77" t="e">
        <f t="shared" si="13"/>
        <v>#DIV/0!</v>
      </c>
      <c r="W58" s="77" t="e">
        <f t="shared" si="14"/>
        <v>#DIV/0!</v>
      </c>
    </row>
    <row r="59" spans="1:23" ht="45" x14ac:dyDescent="0.25">
      <c r="A59" s="42" t="s">
        <v>4279</v>
      </c>
      <c r="B59" s="31" t="s">
        <v>194</v>
      </c>
      <c r="C59" s="30" t="s">
        <v>4280</v>
      </c>
      <c r="D59" s="78">
        <v>1</v>
      </c>
      <c r="E59" s="75">
        <v>0</v>
      </c>
      <c r="F59" s="75">
        <v>0</v>
      </c>
      <c r="G59" s="76">
        <f t="shared" si="8"/>
        <v>1</v>
      </c>
      <c r="H59" s="75">
        <v>0</v>
      </c>
      <c r="I59" s="77">
        <f t="shared" si="15"/>
        <v>4.5454545454545459</v>
      </c>
      <c r="J59" s="77">
        <f t="shared" si="16"/>
        <v>0</v>
      </c>
      <c r="K59" s="77">
        <f t="shared" si="17"/>
        <v>0</v>
      </c>
      <c r="L59" s="77">
        <f t="shared" si="18"/>
        <v>2</v>
      </c>
      <c r="M59" s="77" t="e">
        <f t="shared" si="19"/>
        <v>#DIV/0!</v>
      </c>
      <c r="N59" s="75">
        <v>1</v>
      </c>
      <c r="O59" s="75">
        <v>0</v>
      </c>
      <c r="P59" s="75">
        <v>0</v>
      </c>
      <c r="Q59" s="76">
        <f t="shared" si="9"/>
        <v>1</v>
      </c>
      <c r="R59" s="75">
        <v>0</v>
      </c>
      <c r="S59" s="77">
        <f t="shared" si="10"/>
        <v>4.5454545454545459</v>
      </c>
      <c r="T59" s="77" t="e">
        <f t="shared" si="11"/>
        <v>#DIV/0!</v>
      </c>
      <c r="U59" s="77" t="e">
        <f t="shared" si="12"/>
        <v>#DIV/0!</v>
      </c>
      <c r="V59" s="77">
        <f t="shared" si="13"/>
        <v>2</v>
      </c>
      <c r="W59" s="77" t="e">
        <f t="shared" si="14"/>
        <v>#DIV/0!</v>
      </c>
    </row>
    <row r="60" spans="1:23" x14ac:dyDescent="0.25">
      <c r="A60" s="42" t="s">
        <v>4281</v>
      </c>
      <c r="B60" s="31" t="s">
        <v>197</v>
      </c>
      <c r="C60" s="30" t="s">
        <v>4282</v>
      </c>
      <c r="D60" s="78">
        <v>0</v>
      </c>
      <c r="E60" s="75">
        <v>0</v>
      </c>
      <c r="F60" s="75">
        <v>0</v>
      </c>
      <c r="G60" s="76">
        <f t="shared" si="8"/>
        <v>0</v>
      </c>
      <c r="H60" s="75">
        <v>0</v>
      </c>
      <c r="I60" s="77">
        <f t="shared" si="15"/>
        <v>0</v>
      </c>
      <c r="J60" s="77">
        <f t="shared" si="16"/>
        <v>0</v>
      </c>
      <c r="K60" s="77">
        <f t="shared" si="17"/>
        <v>0</v>
      </c>
      <c r="L60" s="77">
        <f t="shared" si="18"/>
        <v>0</v>
      </c>
      <c r="M60" s="77" t="e">
        <f t="shared" si="19"/>
        <v>#DIV/0!</v>
      </c>
      <c r="N60" s="75">
        <v>0</v>
      </c>
      <c r="O60" s="75">
        <v>0</v>
      </c>
      <c r="P60" s="75">
        <v>0</v>
      </c>
      <c r="Q60" s="76">
        <f t="shared" si="9"/>
        <v>0</v>
      </c>
      <c r="R60" s="75">
        <v>0</v>
      </c>
      <c r="S60" s="77" t="e">
        <f t="shared" si="10"/>
        <v>#DIV/0!</v>
      </c>
      <c r="T60" s="77" t="e">
        <f t="shared" si="11"/>
        <v>#DIV/0!</v>
      </c>
      <c r="U60" s="77" t="e">
        <f t="shared" si="12"/>
        <v>#DIV/0!</v>
      </c>
      <c r="V60" s="77" t="e">
        <f t="shared" si="13"/>
        <v>#DIV/0!</v>
      </c>
      <c r="W60" s="77" t="e">
        <f t="shared" si="14"/>
        <v>#DIV/0!</v>
      </c>
    </row>
    <row r="61" spans="1:23" x14ac:dyDescent="0.25">
      <c r="A61" s="42" t="s">
        <v>4283</v>
      </c>
      <c r="B61" s="31" t="s">
        <v>199</v>
      </c>
      <c r="C61" s="30" t="s">
        <v>4284</v>
      </c>
      <c r="D61" s="78">
        <v>0</v>
      </c>
      <c r="E61" s="75">
        <v>0</v>
      </c>
      <c r="F61" s="75">
        <v>0</v>
      </c>
      <c r="G61" s="76">
        <f t="shared" si="8"/>
        <v>0</v>
      </c>
      <c r="H61" s="75">
        <v>0</v>
      </c>
      <c r="I61" s="77">
        <f t="shared" si="15"/>
        <v>0</v>
      </c>
      <c r="J61" s="77">
        <f t="shared" si="16"/>
        <v>0</v>
      </c>
      <c r="K61" s="77">
        <f t="shared" si="17"/>
        <v>0</v>
      </c>
      <c r="L61" s="77">
        <f t="shared" si="18"/>
        <v>0</v>
      </c>
      <c r="M61" s="77" t="e">
        <f t="shared" si="19"/>
        <v>#DIV/0!</v>
      </c>
      <c r="N61" s="75">
        <v>0</v>
      </c>
      <c r="O61" s="75">
        <v>0</v>
      </c>
      <c r="P61" s="75">
        <v>0</v>
      </c>
      <c r="Q61" s="76">
        <f t="shared" si="9"/>
        <v>0</v>
      </c>
      <c r="R61" s="75">
        <v>0</v>
      </c>
      <c r="S61" s="77" t="e">
        <f t="shared" si="10"/>
        <v>#DIV/0!</v>
      </c>
      <c r="T61" s="77" t="e">
        <f t="shared" si="11"/>
        <v>#DIV/0!</v>
      </c>
      <c r="U61" s="77" t="e">
        <f t="shared" si="12"/>
        <v>#DIV/0!</v>
      </c>
      <c r="V61" s="77" t="e">
        <f t="shared" si="13"/>
        <v>#DIV/0!</v>
      </c>
      <c r="W61" s="77" t="e">
        <f t="shared" si="14"/>
        <v>#DIV/0!</v>
      </c>
    </row>
    <row r="62" spans="1:23" x14ac:dyDescent="0.25">
      <c r="A62" s="42" t="s">
        <v>4285</v>
      </c>
      <c r="B62" s="31" t="s">
        <v>201</v>
      </c>
      <c r="C62" s="30" t="s">
        <v>4286</v>
      </c>
      <c r="D62" s="78">
        <v>1</v>
      </c>
      <c r="E62" s="75">
        <v>0</v>
      </c>
      <c r="F62" s="75">
        <v>0</v>
      </c>
      <c r="G62" s="76">
        <f t="shared" si="8"/>
        <v>1</v>
      </c>
      <c r="H62" s="75">
        <v>0</v>
      </c>
      <c r="I62" s="77">
        <f t="shared" si="15"/>
        <v>4.5454545454545459</v>
      </c>
      <c r="J62" s="77">
        <f t="shared" si="16"/>
        <v>0</v>
      </c>
      <c r="K62" s="77">
        <f t="shared" si="17"/>
        <v>0</v>
      </c>
      <c r="L62" s="77">
        <f t="shared" si="18"/>
        <v>2</v>
      </c>
      <c r="M62" s="77" t="e">
        <f t="shared" si="19"/>
        <v>#DIV/0!</v>
      </c>
      <c r="N62" s="75">
        <v>1</v>
      </c>
      <c r="O62" s="75">
        <v>0</v>
      </c>
      <c r="P62" s="75">
        <v>0</v>
      </c>
      <c r="Q62" s="76">
        <f t="shared" si="9"/>
        <v>1</v>
      </c>
      <c r="R62" s="75">
        <v>0</v>
      </c>
      <c r="S62" s="77">
        <f t="shared" si="10"/>
        <v>4.5454545454545459</v>
      </c>
      <c r="T62" s="77" t="e">
        <f t="shared" si="11"/>
        <v>#DIV/0!</v>
      </c>
      <c r="U62" s="77" t="e">
        <f t="shared" si="12"/>
        <v>#DIV/0!</v>
      </c>
      <c r="V62" s="77">
        <f t="shared" si="13"/>
        <v>2</v>
      </c>
      <c r="W62" s="77" t="e">
        <f t="shared" si="14"/>
        <v>#DIV/0!</v>
      </c>
    </row>
    <row r="63" spans="1:23" ht="60" x14ac:dyDescent="0.25">
      <c r="A63" s="42" t="s">
        <v>4287</v>
      </c>
      <c r="B63" s="31" t="s">
        <v>203</v>
      </c>
      <c r="C63" s="30" t="s">
        <v>4288</v>
      </c>
      <c r="D63" s="78">
        <v>1</v>
      </c>
      <c r="E63" s="75">
        <v>0</v>
      </c>
      <c r="F63" s="75">
        <v>3</v>
      </c>
      <c r="G63" s="76">
        <f t="shared" si="8"/>
        <v>4</v>
      </c>
      <c r="H63" s="75">
        <v>0</v>
      </c>
      <c r="I63" s="77">
        <f t="shared" si="15"/>
        <v>4.5454545454545459</v>
      </c>
      <c r="J63" s="77">
        <f t="shared" si="16"/>
        <v>0</v>
      </c>
      <c r="K63" s="77">
        <f t="shared" si="17"/>
        <v>37.5</v>
      </c>
      <c r="L63" s="77">
        <f t="shared" si="18"/>
        <v>8</v>
      </c>
      <c r="M63" s="77" t="e">
        <f t="shared" si="19"/>
        <v>#DIV/0!</v>
      </c>
      <c r="N63" s="75">
        <v>1</v>
      </c>
      <c r="O63" s="75">
        <v>0</v>
      </c>
      <c r="P63" s="75">
        <v>3</v>
      </c>
      <c r="Q63" s="76">
        <f t="shared" si="9"/>
        <v>4</v>
      </c>
      <c r="R63" s="75">
        <v>0</v>
      </c>
      <c r="S63" s="77">
        <f t="shared" si="10"/>
        <v>4.5454545454545459</v>
      </c>
      <c r="T63" s="77" t="e">
        <f t="shared" si="11"/>
        <v>#DIV/0!</v>
      </c>
      <c r="U63" s="77">
        <f t="shared" si="12"/>
        <v>37.5</v>
      </c>
      <c r="V63" s="77">
        <f t="shared" si="13"/>
        <v>8</v>
      </c>
      <c r="W63" s="77" t="e">
        <f t="shared" si="14"/>
        <v>#DIV/0!</v>
      </c>
    </row>
    <row r="64" spans="1:23" ht="30" x14ac:dyDescent="0.25">
      <c r="A64" s="42" t="s">
        <v>4289</v>
      </c>
      <c r="B64" s="31" t="s">
        <v>206</v>
      </c>
      <c r="C64" s="30" t="s">
        <v>4290</v>
      </c>
      <c r="D64" s="78">
        <v>1</v>
      </c>
      <c r="E64" s="75">
        <v>1</v>
      </c>
      <c r="F64" s="75">
        <v>0</v>
      </c>
      <c r="G64" s="76">
        <f t="shared" si="8"/>
        <v>2</v>
      </c>
      <c r="H64" s="75">
        <v>0</v>
      </c>
      <c r="I64" s="77">
        <f t="shared" si="15"/>
        <v>4.5454545454545459</v>
      </c>
      <c r="J64" s="77">
        <f t="shared" si="16"/>
        <v>5</v>
      </c>
      <c r="K64" s="77">
        <f t="shared" si="17"/>
        <v>0</v>
      </c>
      <c r="L64" s="77">
        <f t="shared" si="18"/>
        <v>4</v>
      </c>
      <c r="M64" s="77" t="e">
        <f t="shared" si="19"/>
        <v>#DIV/0!</v>
      </c>
      <c r="N64" s="75">
        <v>1</v>
      </c>
      <c r="O64" s="75">
        <v>1</v>
      </c>
      <c r="P64" s="75">
        <v>0</v>
      </c>
      <c r="Q64" s="76">
        <f t="shared" si="9"/>
        <v>2</v>
      </c>
      <c r="R64" s="75">
        <v>0</v>
      </c>
      <c r="S64" s="77">
        <f t="shared" si="10"/>
        <v>4.5454545454545459</v>
      </c>
      <c r="T64" s="77">
        <f t="shared" si="11"/>
        <v>5</v>
      </c>
      <c r="U64" s="77" t="e">
        <f t="shared" si="12"/>
        <v>#DIV/0!</v>
      </c>
      <c r="V64" s="77">
        <f t="shared" si="13"/>
        <v>4</v>
      </c>
      <c r="W64" s="77" t="e">
        <f t="shared" si="14"/>
        <v>#DIV/0!</v>
      </c>
    </row>
    <row r="65" spans="1:23" x14ac:dyDescent="0.25">
      <c r="A65" s="42" t="s">
        <v>4291</v>
      </c>
      <c r="B65" s="31" t="s">
        <v>209</v>
      </c>
      <c r="C65" s="30" t="s">
        <v>4292</v>
      </c>
      <c r="D65" s="78">
        <v>0</v>
      </c>
      <c r="E65" s="75">
        <v>0</v>
      </c>
      <c r="F65" s="75">
        <v>0</v>
      </c>
      <c r="G65" s="76">
        <f t="shared" si="8"/>
        <v>0</v>
      </c>
      <c r="H65" s="75">
        <v>0</v>
      </c>
      <c r="I65" s="77">
        <f t="shared" si="15"/>
        <v>0</v>
      </c>
      <c r="J65" s="77">
        <f t="shared" si="16"/>
        <v>0</v>
      </c>
      <c r="K65" s="77">
        <f t="shared" si="17"/>
        <v>0</v>
      </c>
      <c r="L65" s="77">
        <f t="shared" si="18"/>
        <v>0</v>
      </c>
      <c r="M65" s="77" t="e">
        <f t="shared" si="19"/>
        <v>#DIV/0!</v>
      </c>
      <c r="N65" s="75">
        <v>0</v>
      </c>
      <c r="O65" s="75">
        <v>0</v>
      </c>
      <c r="P65" s="75">
        <v>0</v>
      </c>
      <c r="Q65" s="76">
        <f t="shared" si="9"/>
        <v>0</v>
      </c>
      <c r="R65" s="75">
        <v>0</v>
      </c>
      <c r="S65" s="77" t="e">
        <f t="shared" si="10"/>
        <v>#DIV/0!</v>
      </c>
      <c r="T65" s="77" t="e">
        <f t="shared" si="11"/>
        <v>#DIV/0!</v>
      </c>
      <c r="U65" s="77" t="e">
        <f t="shared" si="12"/>
        <v>#DIV/0!</v>
      </c>
      <c r="V65" s="77" t="e">
        <f t="shared" si="13"/>
        <v>#DIV/0!</v>
      </c>
      <c r="W65" s="77" t="e">
        <f t="shared" si="14"/>
        <v>#DIV/0!</v>
      </c>
    </row>
    <row r="66" spans="1:23" ht="45" x14ac:dyDescent="0.25">
      <c r="A66" s="42" t="s">
        <v>4293</v>
      </c>
      <c r="B66" s="31">
        <v>8</v>
      </c>
      <c r="C66" s="30" t="s">
        <v>4294</v>
      </c>
      <c r="D66" s="78">
        <v>0</v>
      </c>
      <c r="E66" s="75">
        <v>0</v>
      </c>
      <c r="F66" s="75">
        <v>0</v>
      </c>
      <c r="G66" s="76">
        <f t="shared" si="8"/>
        <v>0</v>
      </c>
      <c r="H66" s="75">
        <v>0</v>
      </c>
      <c r="I66" s="77">
        <f t="shared" si="15"/>
        <v>0</v>
      </c>
      <c r="J66" s="77">
        <f t="shared" si="16"/>
        <v>0</v>
      </c>
      <c r="K66" s="77">
        <f t="shared" si="17"/>
        <v>0</v>
      </c>
      <c r="L66" s="77">
        <f t="shared" si="18"/>
        <v>0</v>
      </c>
      <c r="M66" s="77" t="e">
        <f t="shared" si="19"/>
        <v>#DIV/0!</v>
      </c>
      <c r="N66" s="75">
        <v>0</v>
      </c>
      <c r="O66" s="75">
        <v>0</v>
      </c>
      <c r="P66" s="75">
        <v>0</v>
      </c>
      <c r="Q66" s="76">
        <f t="shared" si="9"/>
        <v>0</v>
      </c>
      <c r="R66" s="75">
        <v>0</v>
      </c>
      <c r="S66" s="77" t="e">
        <f t="shared" si="10"/>
        <v>#DIV/0!</v>
      </c>
      <c r="T66" s="77" t="e">
        <f t="shared" si="11"/>
        <v>#DIV/0!</v>
      </c>
      <c r="U66" s="77" t="e">
        <f t="shared" si="12"/>
        <v>#DIV/0!</v>
      </c>
      <c r="V66" s="77" t="e">
        <f t="shared" si="13"/>
        <v>#DIV/0!</v>
      </c>
      <c r="W66" s="77" t="e">
        <f t="shared" si="14"/>
        <v>#DIV/0!</v>
      </c>
    </row>
    <row r="67" spans="1:23" ht="30" x14ac:dyDescent="0.25">
      <c r="A67" s="42" t="s">
        <v>4295</v>
      </c>
      <c r="B67" s="31">
        <v>9</v>
      </c>
      <c r="C67" s="30" t="s">
        <v>4296</v>
      </c>
      <c r="D67" s="78">
        <v>0</v>
      </c>
      <c r="E67" s="75">
        <v>0</v>
      </c>
      <c r="F67" s="75">
        <v>0</v>
      </c>
      <c r="G67" s="76">
        <f t="shared" si="8"/>
        <v>0</v>
      </c>
      <c r="H67" s="75">
        <v>0</v>
      </c>
      <c r="I67" s="77">
        <f t="shared" si="15"/>
        <v>0</v>
      </c>
      <c r="J67" s="77">
        <f t="shared" si="16"/>
        <v>0</v>
      </c>
      <c r="K67" s="77">
        <f t="shared" si="17"/>
        <v>0</v>
      </c>
      <c r="L67" s="77">
        <f t="shared" si="18"/>
        <v>0</v>
      </c>
      <c r="M67" s="77" t="e">
        <f t="shared" si="19"/>
        <v>#DIV/0!</v>
      </c>
      <c r="N67" s="75">
        <v>0</v>
      </c>
      <c r="O67" s="75">
        <v>0</v>
      </c>
      <c r="P67" s="75">
        <v>0</v>
      </c>
      <c r="Q67" s="76">
        <f t="shared" si="9"/>
        <v>0</v>
      </c>
      <c r="R67" s="75">
        <v>0</v>
      </c>
      <c r="S67" s="77" t="e">
        <f t="shared" si="10"/>
        <v>#DIV/0!</v>
      </c>
      <c r="T67" s="77" t="e">
        <f t="shared" si="11"/>
        <v>#DIV/0!</v>
      </c>
      <c r="U67" s="77" t="e">
        <f t="shared" si="12"/>
        <v>#DIV/0!</v>
      </c>
      <c r="V67" s="77" t="e">
        <f t="shared" si="13"/>
        <v>#DIV/0!</v>
      </c>
      <c r="W67" s="77" t="e">
        <f t="shared" si="14"/>
        <v>#DIV/0!</v>
      </c>
    </row>
    <row r="68" spans="1:23" x14ac:dyDescent="0.25">
      <c r="A68" s="42" t="s">
        <v>4297</v>
      </c>
      <c r="B68" s="31">
        <v>10</v>
      </c>
      <c r="C68" s="30" t="s">
        <v>4298</v>
      </c>
      <c r="D68" s="78">
        <v>0</v>
      </c>
      <c r="E68" s="75">
        <v>0</v>
      </c>
      <c r="F68" s="75">
        <v>0</v>
      </c>
      <c r="G68" s="76">
        <f t="shared" si="8"/>
        <v>0</v>
      </c>
      <c r="H68" s="75">
        <v>0</v>
      </c>
      <c r="I68" s="77">
        <f t="shared" si="15"/>
        <v>0</v>
      </c>
      <c r="J68" s="77">
        <f t="shared" si="16"/>
        <v>0</v>
      </c>
      <c r="K68" s="77">
        <f t="shared" si="17"/>
        <v>0</v>
      </c>
      <c r="L68" s="77">
        <f t="shared" si="18"/>
        <v>0</v>
      </c>
      <c r="M68" s="77" t="e">
        <f t="shared" si="19"/>
        <v>#DIV/0!</v>
      </c>
      <c r="N68" s="75">
        <v>0</v>
      </c>
      <c r="O68" s="75">
        <v>0</v>
      </c>
      <c r="P68" s="75">
        <v>0</v>
      </c>
      <c r="Q68" s="76">
        <f t="shared" si="9"/>
        <v>0</v>
      </c>
      <c r="R68" s="75">
        <v>0</v>
      </c>
      <c r="S68" s="77" t="e">
        <f t="shared" si="10"/>
        <v>#DIV/0!</v>
      </c>
      <c r="T68" s="77" t="e">
        <f t="shared" si="11"/>
        <v>#DIV/0!</v>
      </c>
      <c r="U68" s="77" t="e">
        <f t="shared" si="12"/>
        <v>#DIV/0!</v>
      </c>
      <c r="V68" s="77" t="e">
        <f t="shared" si="13"/>
        <v>#DIV/0!</v>
      </c>
      <c r="W68" s="77" t="e">
        <f t="shared" si="14"/>
        <v>#DIV/0!</v>
      </c>
    </row>
    <row r="69" spans="1:23" x14ac:dyDescent="0.25">
      <c r="A69" s="42" t="s">
        <v>4299</v>
      </c>
      <c r="B69" s="31">
        <v>16</v>
      </c>
      <c r="C69" s="30" t="s">
        <v>4300</v>
      </c>
      <c r="D69" s="78">
        <v>0</v>
      </c>
      <c r="E69" s="75">
        <v>0</v>
      </c>
      <c r="F69" s="75">
        <v>0</v>
      </c>
      <c r="G69" s="76">
        <f t="shared" ref="G69:G90" si="20">D69+E69+F69</f>
        <v>0</v>
      </c>
      <c r="H69" s="75">
        <v>0</v>
      </c>
      <c r="I69" s="77">
        <f t="shared" si="15"/>
        <v>0</v>
      </c>
      <c r="J69" s="77">
        <f t="shared" si="16"/>
        <v>0</v>
      </c>
      <c r="K69" s="77">
        <f t="shared" si="17"/>
        <v>0</v>
      </c>
      <c r="L69" s="77">
        <f t="shared" si="18"/>
        <v>0</v>
      </c>
      <c r="M69" s="77" t="e">
        <f t="shared" si="19"/>
        <v>#DIV/0!</v>
      </c>
      <c r="N69" s="75">
        <v>0</v>
      </c>
      <c r="O69" s="75">
        <v>0</v>
      </c>
      <c r="P69" s="75">
        <v>0</v>
      </c>
      <c r="Q69" s="76">
        <f t="shared" ref="Q69:Q90" si="21">N69+O69+P69</f>
        <v>0</v>
      </c>
      <c r="R69" s="75">
        <v>0</v>
      </c>
      <c r="S69" s="77" t="e">
        <f t="shared" ref="S69:S90" si="22">N69*I69/D69</f>
        <v>#DIV/0!</v>
      </c>
      <c r="T69" s="77" t="e">
        <f t="shared" ref="T69:T90" si="23">O69*J69/E69</f>
        <v>#DIV/0!</v>
      </c>
      <c r="U69" s="77" t="e">
        <f t="shared" ref="U69:U90" si="24">P69*K69/F69</f>
        <v>#DIV/0!</v>
      </c>
      <c r="V69" s="77" t="e">
        <f t="shared" ref="V69:V90" si="25">Q69*L69/G69</f>
        <v>#DIV/0!</v>
      </c>
      <c r="W69" s="77" t="e">
        <f t="shared" ref="W69:W90" si="26">R69*M69/H69</f>
        <v>#DIV/0!</v>
      </c>
    </row>
    <row r="70" spans="1:23" ht="30" x14ac:dyDescent="0.25">
      <c r="A70" s="42" t="s">
        <v>4301</v>
      </c>
      <c r="B70" s="31">
        <v>17</v>
      </c>
      <c r="C70" s="30" t="s">
        <v>4302</v>
      </c>
      <c r="D70" s="78">
        <v>1</v>
      </c>
      <c r="E70" s="75">
        <v>0</v>
      </c>
      <c r="F70" s="75">
        <v>1</v>
      </c>
      <c r="G70" s="76">
        <f t="shared" si="20"/>
        <v>2</v>
      </c>
      <c r="H70" s="75">
        <v>0</v>
      </c>
      <c r="I70" s="77">
        <f t="shared" si="15"/>
        <v>4.5454545454545459</v>
      </c>
      <c r="J70" s="77">
        <f t="shared" si="16"/>
        <v>0</v>
      </c>
      <c r="K70" s="77">
        <f t="shared" si="17"/>
        <v>12.5</v>
      </c>
      <c r="L70" s="77">
        <f t="shared" si="18"/>
        <v>4</v>
      </c>
      <c r="M70" s="77" t="e">
        <f t="shared" si="19"/>
        <v>#DIV/0!</v>
      </c>
      <c r="N70" s="75">
        <v>1</v>
      </c>
      <c r="O70" s="75">
        <v>0</v>
      </c>
      <c r="P70" s="75">
        <v>1</v>
      </c>
      <c r="Q70" s="76">
        <f t="shared" si="21"/>
        <v>2</v>
      </c>
      <c r="R70" s="75">
        <v>0</v>
      </c>
      <c r="S70" s="77">
        <f t="shared" si="22"/>
        <v>4.5454545454545459</v>
      </c>
      <c r="T70" s="77" t="e">
        <f t="shared" si="23"/>
        <v>#DIV/0!</v>
      </c>
      <c r="U70" s="77">
        <f t="shared" si="24"/>
        <v>12.5</v>
      </c>
      <c r="V70" s="77">
        <f t="shared" si="25"/>
        <v>4</v>
      </c>
      <c r="W70" s="77" t="e">
        <f t="shared" si="26"/>
        <v>#DIV/0!</v>
      </c>
    </row>
    <row r="71" spans="1:23" ht="42.75" x14ac:dyDescent="0.25">
      <c r="A71" s="7" t="s">
        <v>4303</v>
      </c>
      <c r="B71" s="6" t="s">
        <v>212</v>
      </c>
      <c r="C71" s="11" t="s">
        <v>4304</v>
      </c>
      <c r="D71" s="69">
        <f>SUM(D72:D76)</f>
        <v>2</v>
      </c>
      <c r="E71" s="69">
        <f>SUM(E72:E76)</f>
        <v>0</v>
      </c>
      <c r="F71" s="69">
        <f>SUM(F72:F76)</f>
        <v>0</v>
      </c>
      <c r="G71" s="69">
        <f t="shared" si="20"/>
        <v>2</v>
      </c>
      <c r="H71" s="69">
        <f>SUM(H72:H76)</f>
        <v>0</v>
      </c>
      <c r="I71" s="74">
        <f>D71/D6*100</f>
        <v>4.1666666666666661</v>
      </c>
      <c r="J71" s="74">
        <f>E71/E6*100</f>
        <v>0</v>
      </c>
      <c r="K71" s="74">
        <f>F71/F6*100</f>
        <v>0</v>
      </c>
      <c r="L71" s="74">
        <f>G71/G6*100</f>
        <v>1.7543859649122806</v>
      </c>
      <c r="M71" s="74" t="e">
        <f>H71/H6*100</f>
        <v>#DIV/0!</v>
      </c>
      <c r="N71" s="69">
        <f>SUM(N72:N76)</f>
        <v>1</v>
      </c>
      <c r="O71" s="69">
        <f>SUM(O72:O76)</f>
        <v>0</v>
      </c>
      <c r="P71" s="69">
        <f>SUM(P72:P76)</f>
        <v>0</v>
      </c>
      <c r="Q71" s="69">
        <f t="shared" si="21"/>
        <v>1</v>
      </c>
      <c r="R71" s="69">
        <f>SUM(R72:R76)</f>
        <v>0</v>
      </c>
      <c r="S71" s="74">
        <f t="shared" si="22"/>
        <v>2.083333333333333</v>
      </c>
      <c r="T71" s="74" t="e">
        <f t="shared" si="23"/>
        <v>#DIV/0!</v>
      </c>
      <c r="U71" s="74" t="e">
        <f t="shared" si="24"/>
        <v>#DIV/0!</v>
      </c>
      <c r="V71" s="74">
        <f t="shared" si="25"/>
        <v>0.8771929824561403</v>
      </c>
      <c r="W71" s="74" t="e">
        <f t="shared" si="26"/>
        <v>#DIV/0!</v>
      </c>
    </row>
    <row r="72" spans="1:23" x14ac:dyDescent="0.25">
      <c r="A72" s="42" t="s">
        <v>4305</v>
      </c>
      <c r="B72" s="31" t="s">
        <v>215</v>
      </c>
      <c r="C72" s="30" t="s">
        <v>4306</v>
      </c>
      <c r="D72" s="78">
        <v>0</v>
      </c>
      <c r="E72" s="75">
        <v>0</v>
      </c>
      <c r="F72" s="75">
        <v>0</v>
      </c>
      <c r="G72" s="76">
        <f t="shared" si="20"/>
        <v>0</v>
      </c>
      <c r="H72" s="75">
        <v>0</v>
      </c>
      <c r="I72" s="77">
        <f>D72/D71*100</f>
        <v>0</v>
      </c>
      <c r="J72" s="77" t="e">
        <f>E72/E71*100</f>
        <v>#DIV/0!</v>
      </c>
      <c r="K72" s="77" t="e">
        <f>F72/F71*100</f>
        <v>#DIV/0!</v>
      </c>
      <c r="L72" s="77">
        <f>G72/G71*100</f>
        <v>0</v>
      </c>
      <c r="M72" s="77" t="e">
        <f>H72/H71*100</f>
        <v>#DIV/0!</v>
      </c>
      <c r="N72" s="75">
        <v>0</v>
      </c>
      <c r="O72" s="75">
        <v>0</v>
      </c>
      <c r="P72" s="75">
        <v>0</v>
      </c>
      <c r="Q72" s="76">
        <f t="shared" si="21"/>
        <v>0</v>
      </c>
      <c r="R72" s="75">
        <v>0</v>
      </c>
      <c r="S72" s="77" t="e">
        <f t="shared" si="22"/>
        <v>#DIV/0!</v>
      </c>
      <c r="T72" s="77" t="e">
        <f t="shared" si="23"/>
        <v>#DIV/0!</v>
      </c>
      <c r="U72" s="77" t="e">
        <f t="shared" si="24"/>
        <v>#DIV/0!</v>
      </c>
      <c r="V72" s="77" t="e">
        <f t="shared" si="25"/>
        <v>#DIV/0!</v>
      </c>
      <c r="W72" s="77" t="e">
        <f t="shared" si="26"/>
        <v>#DIV/0!</v>
      </c>
    </row>
    <row r="73" spans="1:23" x14ac:dyDescent="0.25">
      <c r="A73" s="42" t="s">
        <v>4307</v>
      </c>
      <c r="B73" s="31" t="s">
        <v>218</v>
      </c>
      <c r="C73" s="30" t="s">
        <v>4308</v>
      </c>
      <c r="D73" s="78">
        <v>0</v>
      </c>
      <c r="E73" s="75">
        <v>0</v>
      </c>
      <c r="F73" s="75">
        <v>0</v>
      </c>
      <c r="G73" s="76">
        <f t="shared" si="20"/>
        <v>0</v>
      </c>
      <c r="H73" s="75">
        <v>0</v>
      </c>
      <c r="I73" s="77">
        <f>D73/D71*100</f>
        <v>0</v>
      </c>
      <c r="J73" s="77" t="e">
        <f>E73/E71*100</f>
        <v>#DIV/0!</v>
      </c>
      <c r="K73" s="77" t="e">
        <f>F73/F71*100</f>
        <v>#DIV/0!</v>
      </c>
      <c r="L73" s="77">
        <f>G73/G71*100</f>
        <v>0</v>
      </c>
      <c r="M73" s="77" t="e">
        <f>H73/H71*100</f>
        <v>#DIV/0!</v>
      </c>
      <c r="N73" s="75">
        <v>0</v>
      </c>
      <c r="O73" s="75">
        <v>0</v>
      </c>
      <c r="P73" s="75">
        <v>0</v>
      </c>
      <c r="Q73" s="76">
        <f t="shared" si="21"/>
        <v>0</v>
      </c>
      <c r="R73" s="75">
        <v>0</v>
      </c>
      <c r="S73" s="77" t="e">
        <f t="shared" si="22"/>
        <v>#DIV/0!</v>
      </c>
      <c r="T73" s="77" t="e">
        <f t="shared" si="23"/>
        <v>#DIV/0!</v>
      </c>
      <c r="U73" s="77" t="e">
        <f t="shared" si="24"/>
        <v>#DIV/0!</v>
      </c>
      <c r="V73" s="77" t="e">
        <f t="shared" si="25"/>
        <v>#DIV/0!</v>
      </c>
      <c r="W73" s="77" t="e">
        <f t="shared" si="26"/>
        <v>#DIV/0!</v>
      </c>
    </row>
    <row r="74" spans="1:23" x14ac:dyDescent="0.25">
      <c r="A74" s="42" t="s">
        <v>4309</v>
      </c>
      <c r="B74" s="31" t="s">
        <v>221</v>
      </c>
      <c r="C74" s="30" t="s">
        <v>4310</v>
      </c>
      <c r="D74" s="78">
        <v>1</v>
      </c>
      <c r="E74" s="75">
        <v>0</v>
      </c>
      <c r="F74" s="75">
        <v>0</v>
      </c>
      <c r="G74" s="76">
        <f t="shared" si="20"/>
        <v>1</v>
      </c>
      <c r="H74" s="75">
        <v>0</v>
      </c>
      <c r="I74" s="77">
        <f>D74/D71*100</f>
        <v>50</v>
      </c>
      <c r="J74" s="77" t="e">
        <f>E74/E71*100</f>
        <v>#DIV/0!</v>
      </c>
      <c r="K74" s="77" t="e">
        <f>F74/F71*100</f>
        <v>#DIV/0!</v>
      </c>
      <c r="L74" s="77">
        <f>G74/G71*100</f>
        <v>50</v>
      </c>
      <c r="M74" s="77" t="e">
        <f>H74/H71*100</f>
        <v>#DIV/0!</v>
      </c>
      <c r="N74" s="75">
        <v>1</v>
      </c>
      <c r="O74" s="75">
        <v>0</v>
      </c>
      <c r="P74" s="75">
        <v>0</v>
      </c>
      <c r="Q74" s="76">
        <f t="shared" si="21"/>
        <v>1</v>
      </c>
      <c r="R74" s="75">
        <v>0</v>
      </c>
      <c r="S74" s="77">
        <f t="shared" si="22"/>
        <v>50</v>
      </c>
      <c r="T74" s="77" t="e">
        <f t="shared" si="23"/>
        <v>#DIV/0!</v>
      </c>
      <c r="U74" s="77" t="e">
        <f t="shared" si="24"/>
        <v>#DIV/0!</v>
      </c>
      <c r="V74" s="77">
        <f t="shared" si="25"/>
        <v>50</v>
      </c>
      <c r="W74" s="77" t="e">
        <f t="shared" si="26"/>
        <v>#DIV/0!</v>
      </c>
    </row>
    <row r="75" spans="1:23" ht="30" x14ac:dyDescent="0.25">
      <c r="A75" s="42" t="s">
        <v>4311</v>
      </c>
      <c r="B75" s="31" t="s">
        <v>224</v>
      </c>
      <c r="C75" s="30" t="s">
        <v>4312</v>
      </c>
      <c r="D75" s="78">
        <v>1</v>
      </c>
      <c r="E75" s="75">
        <v>0</v>
      </c>
      <c r="F75" s="75">
        <v>0</v>
      </c>
      <c r="G75" s="76">
        <f t="shared" si="20"/>
        <v>1</v>
      </c>
      <c r="H75" s="75">
        <v>0</v>
      </c>
      <c r="I75" s="77">
        <f>D75/D71*100</f>
        <v>50</v>
      </c>
      <c r="J75" s="77" t="e">
        <f>E75/E71*100</f>
        <v>#DIV/0!</v>
      </c>
      <c r="K75" s="77" t="e">
        <f>F75/F71*100</f>
        <v>#DIV/0!</v>
      </c>
      <c r="L75" s="77">
        <f>G75/G71*100</f>
        <v>50</v>
      </c>
      <c r="M75" s="77" t="e">
        <f>H75/H71*100</f>
        <v>#DIV/0!</v>
      </c>
      <c r="N75" s="75">
        <v>0</v>
      </c>
      <c r="O75" s="75">
        <v>0</v>
      </c>
      <c r="P75" s="75">
        <v>0</v>
      </c>
      <c r="Q75" s="76">
        <f t="shared" si="21"/>
        <v>0</v>
      </c>
      <c r="R75" s="75">
        <v>0</v>
      </c>
      <c r="S75" s="77">
        <f t="shared" si="22"/>
        <v>0</v>
      </c>
      <c r="T75" s="77" t="e">
        <f t="shared" si="23"/>
        <v>#DIV/0!</v>
      </c>
      <c r="U75" s="77" t="e">
        <f t="shared" si="24"/>
        <v>#DIV/0!</v>
      </c>
      <c r="V75" s="77">
        <f t="shared" si="25"/>
        <v>0</v>
      </c>
      <c r="W75" s="77" t="e">
        <f t="shared" si="26"/>
        <v>#DIV/0!</v>
      </c>
    </row>
    <row r="76" spans="1:23" x14ac:dyDescent="0.25">
      <c r="A76" s="42" t="s">
        <v>4313</v>
      </c>
      <c r="B76" s="31" t="s">
        <v>227</v>
      </c>
      <c r="C76" s="30" t="s">
        <v>4314</v>
      </c>
      <c r="D76" s="78">
        <v>0</v>
      </c>
      <c r="E76" s="75">
        <v>0</v>
      </c>
      <c r="F76" s="75">
        <v>0</v>
      </c>
      <c r="G76" s="76">
        <f t="shared" si="20"/>
        <v>0</v>
      </c>
      <c r="H76" s="75">
        <v>0</v>
      </c>
      <c r="I76" s="77">
        <f>D76/D71*100</f>
        <v>0</v>
      </c>
      <c r="J76" s="77" t="e">
        <f>E76/E71*100</f>
        <v>#DIV/0!</v>
      </c>
      <c r="K76" s="77" t="e">
        <f>F76/F71*100</f>
        <v>#DIV/0!</v>
      </c>
      <c r="L76" s="77">
        <f>G76/G71*100</f>
        <v>0</v>
      </c>
      <c r="M76" s="77" t="e">
        <f>H76/H71*100</f>
        <v>#DIV/0!</v>
      </c>
      <c r="N76" s="75">
        <v>0</v>
      </c>
      <c r="O76" s="75">
        <v>0</v>
      </c>
      <c r="P76" s="75">
        <v>0</v>
      </c>
      <c r="Q76" s="76">
        <f t="shared" si="21"/>
        <v>0</v>
      </c>
      <c r="R76" s="75">
        <v>0</v>
      </c>
      <c r="S76" s="77" t="e">
        <f t="shared" si="22"/>
        <v>#DIV/0!</v>
      </c>
      <c r="T76" s="77" t="e">
        <f t="shared" si="23"/>
        <v>#DIV/0!</v>
      </c>
      <c r="U76" s="77" t="e">
        <f t="shared" si="24"/>
        <v>#DIV/0!</v>
      </c>
      <c r="V76" s="77" t="e">
        <f t="shared" si="25"/>
        <v>#DIV/0!</v>
      </c>
      <c r="W76" s="77" t="e">
        <f t="shared" si="26"/>
        <v>#DIV/0!</v>
      </c>
    </row>
    <row r="77" spans="1:23" ht="28.5" x14ac:dyDescent="0.25">
      <c r="A77" s="7" t="s">
        <v>4315</v>
      </c>
      <c r="B77" s="6" t="s">
        <v>254</v>
      </c>
      <c r="C77" s="11" t="s">
        <v>4316</v>
      </c>
      <c r="D77" s="69">
        <f>SUM(D78)</f>
        <v>0</v>
      </c>
      <c r="E77" s="69">
        <f>SUM(E78)</f>
        <v>0</v>
      </c>
      <c r="F77" s="69">
        <f>SUM(F78)</f>
        <v>0</v>
      </c>
      <c r="G77" s="69">
        <f t="shared" si="20"/>
        <v>0</v>
      </c>
      <c r="H77" s="69">
        <f>SUM(H78)</f>
        <v>0</v>
      </c>
      <c r="I77" s="74">
        <f>D77/D6*100</f>
        <v>0</v>
      </c>
      <c r="J77" s="74">
        <f>E77/E6*100</f>
        <v>0</v>
      </c>
      <c r="K77" s="74">
        <f>F77/F6*100</f>
        <v>0</v>
      </c>
      <c r="L77" s="74">
        <f>G77/G6*100</f>
        <v>0</v>
      </c>
      <c r="M77" s="74" t="e">
        <f>H77/H6*100</f>
        <v>#DIV/0!</v>
      </c>
      <c r="N77" s="69">
        <f>SUM(N78)</f>
        <v>0</v>
      </c>
      <c r="O77" s="69">
        <f>SUM(O78)</f>
        <v>0</v>
      </c>
      <c r="P77" s="69">
        <f>SUM(P78)</f>
        <v>0</v>
      </c>
      <c r="Q77" s="69">
        <f t="shared" si="21"/>
        <v>0</v>
      </c>
      <c r="R77" s="69">
        <f>SUM(R78)</f>
        <v>0</v>
      </c>
      <c r="S77" s="74" t="e">
        <f t="shared" si="22"/>
        <v>#DIV/0!</v>
      </c>
      <c r="T77" s="74" t="e">
        <f t="shared" si="23"/>
        <v>#DIV/0!</v>
      </c>
      <c r="U77" s="74" t="e">
        <f t="shared" si="24"/>
        <v>#DIV/0!</v>
      </c>
      <c r="V77" s="74" t="e">
        <f t="shared" si="25"/>
        <v>#DIV/0!</v>
      </c>
      <c r="W77" s="74" t="e">
        <f t="shared" si="26"/>
        <v>#DIV/0!</v>
      </c>
    </row>
    <row r="78" spans="1:23" x14ac:dyDescent="0.25">
      <c r="A78" s="7" t="s">
        <v>4317</v>
      </c>
      <c r="B78" s="6" t="s">
        <v>257</v>
      </c>
      <c r="C78" s="12" t="s">
        <v>4318</v>
      </c>
      <c r="D78" s="75">
        <v>0</v>
      </c>
      <c r="E78" s="75">
        <v>0</v>
      </c>
      <c r="F78" s="75">
        <v>0</v>
      </c>
      <c r="G78" s="76">
        <f t="shared" si="20"/>
        <v>0</v>
      </c>
      <c r="H78" s="75">
        <v>0</v>
      </c>
      <c r="I78" s="77" t="e">
        <f>D78/D77*100</f>
        <v>#DIV/0!</v>
      </c>
      <c r="J78" s="77" t="e">
        <f>E78/E77*100</f>
        <v>#DIV/0!</v>
      </c>
      <c r="K78" s="77" t="e">
        <f>F78/F77*100</f>
        <v>#DIV/0!</v>
      </c>
      <c r="L78" s="77" t="e">
        <f>G78/G77*100</f>
        <v>#DIV/0!</v>
      </c>
      <c r="M78" s="77" t="e">
        <f>H78/H77*100</f>
        <v>#DIV/0!</v>
      </c>
      <c r="N78" s="75">
        <v>0</v>
      </c>
      <c r="O78" s="75">
        <v>0</v>
      </c>
      <c r="P78" s="75">
        <v>0</v>
      </c>
      <c r="Q78" s="76">
        <f t="shared" si="21"/>
        <v>0</v>
      </c>
      <c r="R78" s="75">
        <v>0</v>
      </c>
      <c r="S78" s="77" t="e">
        <f t="shared" si="22"/>
        <v>#DIV/0!</v>
      </c>
      <c r="T78" s="77" t="e">
        <f t="shared" si="23"/>
        <v>#DIV/0!</v>
      </c>
      <c r="U78" s="77" t="e">
        <f t="shared" si="24"/>
        <v>#DIV/0!</v>
      </c>
      <c r="V78" s="77" t="e">
        <f t="shared" si="25"/>
        <v>#DIV/0!</v>
      </c>
      <c r="W78" s="77" t="e">
        <f t="shared" si="26"/>
        <v>#DIV/0!</v>
      </c>
    </row>
    <row r="79" spans="1:23" x14ac:dyDescent="0.25">
      <c r="A79" s="7" t="s">
        <v>4319</v>
      </c>
      <c r="B79" s="6" t="s">
        <v>260</v>
      </c>
      <c r="C79" s="11" t="s">
        <v>4320</v>
      </c>
      <c r="D79" s="69">
        <f>SUM(D80:D81)</f>
        <v>0</v>
      </c>
      <c r="E79" s="69">
        <f>SUM(E80:E81)</f>
        <v>0</v>
      </c>
      <c r="F79" s="69">
        <f>SUM(F80:F81)</f>
        <v>0</v>
      </c>
      <c r="G79" s="69">
        <f t="shared" si="20"/>
        <v>0</v>
      </c>
      <c r="H79" s="69">
        <f>SUM(H80)</f>
        <v>0</v>
      </c>
      <c r="I79" s="74">
        <f>D79/D6*100</f>
        <v>0</v>
      </c>
      <c r="J79" s="74">
        <f>E79/E6*100</f>
        <v>0</v>
      </c>
      <c r="K79" s="74">
        <f>F79/F6*100</f>
        <v>0</v>
      </c>
      <c r="L79" s="74">
        <f>G79/G6*100</f>
        <v>0</v>
      </c>
      <c r="M79" s="74" t="e">
        <f>H79/H6*100</f>
        <v>#DIV/0!</v>
      </c>
      <c r="N79" s="69">
        <f>SUM(N80:N81)</f>
        <v>0</v>
      </c>
      <c r="O79" s="69">
        <f>SUM(O80:O81)</f>
        <v>0</v>
      </c>
      <c r="P79" s="69">
        <f>SUM(P80:P81)</f>
        <v>0</v>
      </c>
      <c r="Q79" s="69">
        <f t="shared" si="21"/>
        <v>0</v>
      </c>
      <c r="R79" s="69">
        <f>SUM(R80:R81)</f>
        <v>0</v>
      </c>
      <c r="S79" s="74" t="e">
        <f t="shared" si="22"/>
        <v>#DIV/0!</v>
      </c>
      <c r="T79" s="74" t="e">
        <f t="shared" si="23"/>
        <v>#DIV/0!</v>
      </c>
      <c r="U79" s="74" t="e">
        <f t="shared" si="24"/>
        <v>#DIV/0!</v>
      </c>
      <c r="V79" s="74" t="e">
        <f t="shared" si="25"/>
        <v>#DIV/0!</v>
      </c>
      <c r="W79" s="74" t="e">
        <f t="shared" si="26"/>
        <v>#DIV/0!</v>
      </c>
    </row>
    <row r="80" spans="1:23" x14ac:dyDescent="0.25">
      <c r="A80" s="7" t="s">
        <v>4321</v>
      </c>
      <c r="B80" s="6" t="s">
        <v>263</v>
      </c>
      <c r="C80" s="30" t="s">
        <v>4322</v>
      </c>
      <c r="D80" s="78">
        <v>0</v>
      </c>
      <c r="E80" s="75">
        <v>0</v>
      </c>
      <c r="F80" s="75">
        <v>0</v>
      </c>
      <c r="G80" s="76">
        <f t="shared" si="20"/>
        <v>0</v>
      </c>
      <c r="H80" s="75">
        <v>0</v>
      </c>
      <c r="I80" s="77" t="e">
        <f>D80/D79*100</f>
        <v>#DIV/0!</v>
      </c>
      <c r="J80" s="77" t="e">
        <f>E80/E79*100</f>
        <v>#DIV/0!</v>
      </c>
      <c r="K80" s="77" t="e">
        <f>F80/F79*100</f>
        <v>#DIV/0!</v>
      </c>
      <c r="L80" s="77" t="e">
        <f>G80/G79*100</f>
        <v>#DIV/0!</v>
      </c>
      <c r="M80" s="77" t="e">
        <f>H80/H79*100</f>
        <v>#DIV/0!</v>
      </c>
      <c r="N80" s="75">
        <v>0</v>
      </c>
      <c r="O80" s="75">
        <v>0</v>
      </c>
      <c r="P80" s="75">
        <v>0</v>
      </c>
      <c r="Q80" s="76">
        <f t="shared" si="21"/>
        <v>0</v>
      </c>
      <c r="R80" s="75">
        <v>0</v>
      </c>
      <c r="S80" s="77" t="e">
        <f t="shared" si="22"/>
        <v>#DIV/0!</v>
      </c>
      <c r="T80" s="77" t="e">
        <f t="shared" si="23"/>
        <v>#DIV/0!</v>
      </c>
      <c r="U80" s="77" t="e">
        <f t="shared" si="24"/>
        <v>#DIV/0!</v>
      </c>
      <c r="V80" s="77" t="e">
        <f t="shared" si="25"/>
        <v>#DIV/0!</v>
      </c>
      <c r="W80" s="77" t="e">
        <f t="shared" si="26"/>
        <v>#DIV/0!</v>
      </c>
    </row>
    <row r="81" spans="1:23" x14ac:dyDescent="0.25">
      <c r="A81" s="7" t="s">
        <v>4323</v>
      </c>
      <c r="B81" s="6">
        <v>18</v>
      </c>
      <c r="C81" s="30" t="s">
        <v>4324</v>
      </c>
      <c r="D81" s="78">
        <v>0</v>
      </c>
      <c r="E81" s="75">
        <v>0</v>
      </c>
      <c r="F81" s="75">
        <v>0</v>
      </c>
      <c r="G81" s="76">
        <f t="shared" si="20"/>
        <v>0</v>
      </c>
      <c r="H81" s="75">
        <v>0</v>
      </c>
      <c r="I81" s="77" t="e">
        <f>D81/D79*100</f>
        <v>#DIV/0!</v>
      </c>
      <c r="J81" s="77" t="e">
        <f>E81/E79*100</f>
        <v>#DIV/0!</v>
      </c>
      <c r="K81" s="77" t="e">
        <f>F81/F79*100</f>
        <v>#DIV/0!</v>
      </c>
      <c r="L81" s="77" t="e">
        <f>G81/G79*100</f>
        <v>#DIV/0!</v>
      </c>
      <c r="M81" s="77" t="e">
        <f>H81/H79*100</f>
        <v>#DIV/0!</v>
      </c>
      <c r="N81" s="75">
        <v>0</v>
      </c>
      <c r="O81" s="75">
        <v>0</v>
      </c>
      <c r="P81" s="75">
        <v>0</v>
      </c>
      <c r="Q81" s="76">
        <f t="shared" si="21"/>
        <v>0</v>
      </c>
      <c r="R81" s="75">
        <v>0</v>
      </c>
      <c r="S81" s="77" t="e">
        <f t="shared" si="22"/>
        <v>#DIV/0!</v>
      </c>
      <c r="T81" s="77" t="e">
        <f t="shared" si="23"/>
        <v>#DIV/0!</v>
      </c>
      <c r="U81" s="77" t="e">
        <f t="shared" si="24"/>
        <v>#DIV/0!</v>
      </c>
      <c r="V81" s="77" t="e">
        <f t="shared" si="25"/>
        <v>#DIV/0!</v>
      </c>
      <c r="W81" s="77" t="e">
        <f t="shared" si="26"/>
        <v>#DIV/0!</v>
      </c>
    </row>
    <row r="82" spans="1:23" x14ac:dyDescent="0.25">
      <c r="A82" s="7" t="s">
        <v>4325</v>
      </c>
      <c r="B82" s="6" t="s">
        <v>266</v>
      </c>
      <c r="C82" s="34" t="s">
        <v>4326</v>
      </c>
      <c r="D82" s="69">
        <f>SUM(D83:D84)</f>
        <v>0</v>
      </c>
      <c r="E82" s="69">
        <f>SUM(E83:E84)</f>
        <v>0</v>
      </c>
      <c r="F82" s="69">
        <f>SUM(F83:F84)</f>
        <v>0</v>
      </c>
      <c r="G82" s="69">
        <f t="shared" si="20"/>
        <v>0</v>
      </c>
      <c r="H82" s="69">
        <f>SUM(H83:H84)</f>
        <v>0</v>
      </c>
      <c r="I82" s="74">
        <f>D82/D6*100</f>
        <v>0</v>
      </c>
      <c r="J82" s="74">
        <f>E82/E6*100</f>
        <v>0</v>
      </c>
      <c r="K82" s="74">
        <f>F82/F6*100</f>
        <v>0</v>
      </c>
      <c r="L82" s="74">
        <f>G82/G6*100</f>
        <v>0</v>
      </c>
      <c r="M82" s="74" t="e">
        <f>H82/H6*100</f>
        <v>#DIV/0!</v>
      </c>
      <c r="N82" s="69">
        <f>SUM(N83:N84)</f>
        <v>0</v>
      </c>
      <c r="O82" s="69">
        <f>SUM(O83:O84)</f>
        <v>0</v>
      </c>
      <c r="P82" s="69">
        <f>SUM(P83:P84)</f>
        <v>0</v>
      </c>
      <c r="Q82" s="69">
        <f t="shared" si="21"/>
        <v>0</v>
      </c>
      <c r="R82" s="69">
        <f>SUM(R83:R84)</f>
        <v>0</v>
      </c>
      <c r="S82" s="74" t="e">
        <f t="shared" si="22"/>
        <v>#DIV/0!</v>
      </c>
      <c r="T82" s="74" t="e">
        <f t="shared" si="23"/>
        <v>#DIV/0!</v>
      </c>
      <c r="U82" s="74" t="e">
        <f t="shared" si="24"/>
        <v>#DIV/0!</v>
      </c>
      <c r="V82" s="74" t="e">
        <f t="shared" si="25"/>
        <v>#DIV/0!</v>
      </c>
      <c r="W82" s="74" t="e">
        <f t="shared" si="26"/>
        <v>#DIV/0!</v>
      </c>
    </row>
    <row r="83" spans="1:23" x14ac:dyDescent="0.25">
      <c r="A83" s="7" t="s">
        <v>4327</v>
      </c>
      <c r="B83" s="6" t="s">
        <v>269</v>
      </c>
      <c r="C83" s="12" t="s">
        <v>4328</v>
      </c>
      <c r="D83" s="75">
        <v>0</v>
      </c>
      <c r="E83" s="75">
        <v>0</v>
      </c>
      <c r="F83" s="75">
        <v>0</v>
      </c>
      <c r="G83" s="76">
        <f t="shared" si="20"/>
        <v>0</v>
      </c>
      <c r="H83" s="75">
        <v>0</v>
      </c>
      <c r="I83" s="77" t="e">
        <f>D83/D82*100</f>
        <v>#DIV/0!</v>
      </c>
      <c r="J83" s="77" t="e">
        <f>E83/E82*100</f>
        <v>#DIV/0!</v>
      </c>
      <c r="K83" s="77" t="e">
        <f>F83/F82*100</f>
        <v>#DIV/0!</v>
      </c>
      <c r="L83" s="77" t="e">
        <f>G83/G82*100</f>
        <v>#DIV/0!</v>
      </c>
      <c r="M83" s="77" t="e">
        <f>H83/H82*100</f>
        <v>#DIV/0!</v>
      </c>
      <c r="N83" s="75">
        <v>0</v>
      </c>
      <c r="O83" s="75">
        <v>0</v>
      </c>
      <c r="P83" s="75">
        <v>0</v>
      </c>
      <c r="Q83" s="76">
        <f t="shared" si="21"/>
        <v>0</v>
      </c>
      <c r="R83" s="75">
        <v>0</v>
      </c>
      <c r="S83" s="77" t="e">
        <f t="shared" si="22"/>
        <v>#DIV/0!</v>
      </c>
      <c r="T83" s="77" t="e">
        <f t="shared" si="23"/>
        <v>#DIV/0!</v>
      </c>
      <c r="U83" s="77" t="e">
        <f t="shared" si="24"/>
        <v>#DIV/0!</v>
      </c>
      <c r="V83" s="77" t="e">
        <f t="shared" si="25"/>
        <v>#DIV/0!</v>
      </c>
      <c r="W83" s="77" t="e">
        <f t="shared" si="26"/>
        <v>#DIV/0!</v>
      </c>
    </row>
    <row r="84" spans="1:23" x14ac:dyDescent="0.25">
      <c r="A84" s="7" t="s">
        <v>4329</v>
      </c>
      <c r="B84" s="6" t="s">
        <v>272</v>
      </c>
      <c r="C84" s="12" t="s">
        <v>4330</v>
      </c>
      <c r="D84" s="75">
        <v>0</v>
      </c>
      <c r="E84" s="75">
        <v>0</v>
      </c>
      <c r="F84" s="75">
        <v>0</v>
      </c>
      <c r="G84" s="76">
        <f t="shared" si="20"/>
        <v>0</v>
      </c>
      <c r="H84" s="75">
        <v>0</v>
      </c>
      <c r="I84" s="77" t="e">
        <f>D84/D82*100</f>
        <v>#DIV/0!</v>
      </c>
      <c r="J84" s="77" t="e">
        <f>E84/E82*100</f>
        <v>#DIV/0!</v>
      </c>
      <c r="K84" s="77" t="e">
        <f>F84/F82*100</f>
        <v>#DIV/0!</v>
      </c>
      <c r="L84" s="77" t="e">
        <f>G84/G82*100</f>
        <v>#DIV/0!</v>
      </c>
      <c r="M84" s="77" t="e">
        <f>H84/H82*100</f>
        <v>#DIV/0!</v>
      </c>
      <c r="N84" s="75">
        <v>0</v>
      </c>
      <c r="O84" s="75">
        <v>0</v>
      </c>
      <c r="P84" s="75">
        <v>0</v>
      </c>
      <c r="Q84" s="76">
        <f t="shared" si="21"/>
        <v>0</v>
      </c>
      <c r="R84" s="75">
        <v>0</v>
      </c>
      <c r="S84" s="77" t="e">
        <f t="shared" si="22"/>
        <v>#DIV/0!</v>
      </c>
      <c r="T84" s="77" t="e">
        <f t="shared" si="23"/>
        <v>#DIV/0!</v>
      </c>
      <c r="U84" s="77" t="e">
        <f t="shared" si="24"/>
        <v>#DIV/0!</v>
      </c>
      <c r="V84" s="77" t="e">
        <f t="shared" si="25"/>
        <v>#DIV/0!</v>
      </c>
      <c r="W84" s="77" t="e">
        <f t="shared" si="26"/>
        <v>#DIV/0!</v>
      </c>
    </row>
    <row r="85" spans="1:23" x14ac:dyDescent="0.25">
      <c r="A85" s="7" t="s">
        <v>4331</v>
      </c>
      <c r="B85" s="6" t="s">
        <v>275</v>
      </c>
      <c r="C85" s="11" t="s">
        <v>4332</v>
      </c>
      <c r="D85" s="69">
        <f>SUM(D86)</f>
        <v>0</v>
      </c>
      <c r="E85" s="69">
        <f>SUM(E86)</f>
        <v>0</v>
      </c>
      <c r="F85" s="69">
        <f>SUM(F86)</f>
        <v>0</v>
      </c>
      <c r="G85" s="69">
        <f t="shared" si="20"/>
        <v>0</v>
      </c>
      <c r="H85" s="69">
        <f>SUM(H86)</f>
        <v>0</v>
      </c>
      <c r="I85" s="74">
        <f>D85/D6*100</f>
        <v>0</v>
      </c>
      <c r="J85" s="74">
        <f>E85/E6*100</f>
        <v>0</v>
      </c>
      <c r="K85" s="74">
        <f>F85/F6*100</f>
        <v>0</v>
      </c>
      <c r="L85" s="74">
        <f>G85/G6*100</f>
        <v>0</v>
      </c>
      <c r="M85" s="74" t="e">
        <f>H85/H6*100</f>
        <v>#DIV/0!</v>
      </c>
      <c r="N85" s="69">
        <f>SUM(N86)</f>
        <v>0</v>
      </c>
      <c r="O85" s="69">
        <f>SUM(O86)</f>
        <v>0</v>
      </c>
      <c r="P85" s="69">
        <f>SUM(P86)</f>
        <v>0</v>
      </c>
      <c r="Q85" s="69">
        <f t="shared" si="21"/>
        <v>0</v>
      </c>
      <c r="R85" s="69">
        <f>SUM(R86)</f>
        <v>0</v>
      </c>
      <c r="S85" s="74" t="e">
        <f t="shared" si="22"/>
        <v>#DIV/0!</v>
      </c>
      <c r="T85" s="74" t="e">
        <f t="shared" si="23"/>
        <v>#DIV/0!</v>
      </c>
      <c r="U85" s="74" t="e">
        <f t="shared" si="24"/>
        <v>#DIV/0!</v>
      </c>
      <c r="V85" s="74" t="e">
        <f t="shared" si="25"/>
        <v>#DIV/0!</v>
      </c>
      <c r="W85" s="74" t="e">
        <f t="shared" si="26"/>
        <v>#DIV/0!</v>
      </c>
    </row>
    <row r="86" spans="1:23" x14ac:dyDescent="0.25">
      <c r="A86" s="7" t="s">
        <v>4333</v>
      </c>
      <c r="B86" s="6" t="s">
        <v>278</v>
      </c>
      <c r="C86" s="12" t="s">
        <v>4332</v>
      </c>
      <c r="D86" s="75">
        <v>0</v>
      </c>
      <c r="E86" s="75">
        <v>0</v>
      </c>
      <c r="F86" s="75">
        <v>0</v>
      </c>
      <c r="G86" s="76">
        <f t="shared" si="20"/>
        <v>0</v>
      </c>
      <c r="H86" s="75">
        <v>0</v>
      </c>
      <c r="I86" s="77" t="e">
        <f>D86/D85*100</f>
        <v>#DIV/0!</v>
      </c>
      <c r="J86" s="77" t="e">
        <f>E86/E85*100</f>
        <v>#DIV/0!</v>
      </c>
      <c r="K86" s="77" t="e">
        <f>F86/F85*100</f>
        <v>#DIV/0!</v>
      </c>
      <c r="L86" s="77" t="e">
        <f>G86/G85*100</f>
        <v>#DIV/0!</v>
      </c>
      <c r="M86" s="77" t="e">
        <f>H86/H85*100</f>
        <v>#DIV/0!</v>
      </c>
      <c r="N86" s="75">
        <v>0</v>
      </c>
      <c r="O86" s="75">
        <v>0</v>
      </c>
      <c r="P86" s="75">
        <v>0</v>
      </c>
      <c r="Q86" s="76">
        <f t="shared" si="21"/>
        <v>0</v>
      </c>
      <c r="R86" s="75">
        <v>0</v>
      </c>
      <c r="S86" s="77" t="e">
        <f t="shared" si="22"/>
        <v>#DIV/0!</v>
      </c>
      <c r="T86" s="77" t="e">
        <f t="shared" si="23"/>
        <v>#DIV/0!</v>
      </c>
      <c r="U86" s="77" t="e">
        <f t="shared" si="24"/>
        <v>#DIV/0!</v>
      </c>
      <c r="V86" s="77" t="e">
        <f t="shared" si="25"/>
        <v>#DIV/0!</v>
      </c>
      <c r="W86" s="77" t="e">
        <f t="shared" si="26"/>
        <v>#DIV/0!</v>
      </c>
    </row>
    <row r="87" spans="1:23" x14ac:dyDescent="0.25">
      <c r="A87" s="7" t="s">
        <v>4334</v>
      </c>
      <c r="B87" s="6" t="s">
        <v>281</v>
      </c>
      <c r="C87" s="11" t="s">
        <v>4335</v>
      </c>
      <c r="D87" s="69">
        <f>SUM(D88)</f>
        <v>0</v>
      </c>
      <c r="E87" s="69">
        <f>SUM(E88)</f>
        <v>0</v>
      </c>
      <c r="F87" s="69">
        <f>SUM(F88)</f>
        <v>0</v>
      </c>
      <c r="G87" s="69">
        <f t="shared" si="20"/>
        <v>0</v>
      </c>
      <c r="H87" s="69">
        <f>SUM(H88)</f>
        <v>0</v>
      </c>
      <c r="I87" s="74">
        <f>D87/D6*100</f>
        <v>0</v>
      </c>
      <c r="J87" s="74">
        <f>E87/E6*100</f>
        <v>0</v>
      </c>
      <c r="K87" s="74">
        <f>F87/F6*100</f>
        <v>0</v>
      </c>
      <c r="L87" s="74">
        <f>G87/G6*100</f>
        <v>0</v>
      </c>
      <c r="M87" s="74" t="e">
        <f>H87/H6*100</f>
        <v>#DIV/0!</v>
      </c>
      <c r="N87" s="69">
        <f>SUM(N88)</f>
        <v>0</v>
      </c>
      <c r="O87" s="69">
        <f>SUM(O88)</f>
        <v>0</v>
      </c>
      <c r="P87" s="69">
        <f>SUM(P88)</f>
        <v>0</v>
      </c>
      <c r="Q87" s="69">
        <f t="shared" si="21"/>
        <v>0</v>
      </c>
      <c r="R87" s="69">
        <f>SUM(R88)</f>
        <v>0</v>
      </c>
      <c r="S87" s="74" t="e">
        <f t="shared" si="22"/>
        <v>#DIV/0!</v>
      </c>
      <c r="T87" s="74" t="e">
        <f t="shared" si="23"/>
        <v>#DIV/0!</v>
      </c>
      <c r="U87" s="74" t="e">
        <f t="shared" si="24"/>
        <v>#DIV/0!</v>
      </c>
      <c r="V87" s="74" t="e">
        <f t="shared" si="25"/>
        <v>#DIV/0!</v>
      </c>
      <c r="W87" s="74" t="e">
        <f t="shared" si="26"/>
        <v>#DIV/0!</v>
      </c>
    </row>
    <row r="88" spans="1:23" x14ac:dyDescent="0.25">
      <c r="A88" s="7" t="s">
        <v>4336</v>
      </c>
      <c r="B88" s="6" t="s">
        <v>284</v>
      </c>
      <c r="C88" s="12" t="s">
        <v>4335</v>
      </c>
      <c r="D88" s="75">
        <v>0</v>
      </c>
      <c r="E88" s="75">
        <v>0</v>
      </c>
      <c r="F88" s="75">
        <v>0</v>
      </c>
      <c r="G88" s="76">
        <f t="shared" si="20"/>
        <v>0</v>
      </c>
      <c r="H88" s="75">
        <v>0</v>
      </c>
      <c r="I88" s="77" t="e">
        <f>D88/D87*100</f>
        <v>#DIV/0!</v>
      </c>
      <c r="J88" s="77" t="e">
        <f>E88/E87*100</f>
        <v>#DIV/0!</v>
      </c>
      <c r="K88" s="77" t="e">
        <f>F88/F87*100</f>
        <v>#DIV/0!</v>
      </c>
      <c r="L88" s="77" t="e">
        <f>G88/G87*100</f>
        <v>#DIV/0!</v>
      </c>
      <c r="M88" s="77" t="e">
        <f>H88/H87*100</f>
        <v>#DIV/0!</v>
      </c>
      <c r="N88" s="75">
        <v>0</v>
      </c>
      <c r="O88" s="75">
        <v>0</v>
      </c>
      <c r="P88" s="75">
        <v>0</v>
      </c>
      <c r="Q88" s="76">
        <f t="shared" si="21"/>
        <v>0</v>
      </c>
      <c r="R88" s="75">
        <v>0</v>
      </c>
      <c r="S88" s="77" t="e">
        <f t="shared" si="22"/>
        <v>#DIV/0!</v>
      </c>
      <c r="T88" s="77" t="e">
        <f t="shared" si="23"/>
        <v>#DIV/0!</v>
      </c>
      <c r="U88" s="77" t="e">
        <f t="shared" si="24"/>
        <v>#DIV/0!</v>
      </c>
      <c r="V88" s="77" t="e">
        <f t="shared" si="25"/>
        <v>#DIV/0!</v>
      </c>
      <c r="W88" s="77" t="e">
        <f t="shared" si="26"/>
        <v>#DIV/0!</v>
      </c>
    </row>
    <row r="89" spans="1:23" ht="28.5" x14ac:dyDescent="0.25">
      <c r="A89" s="7" t="s">
        <v>4337</v>
      </c>
      <c r="B89" s="6" t="s">
        <v>287</v>
      </c>
      <c r="C89" s="11" t="s">
        <v>4338</v>
      </c>
      <c r="D89" s="69">
        <f>SUM(D90)</f>
        <v>0</v>
      </c>
      <c r="E89" s="69">
        <f>SUM(E90)</f>
        <v>0</v>
      </c>
      <c r="F89" s="69">
        <f>SUM(F90)</f>
        <v>0</v>
      </c>
      <c r="G89" s="69">
        <f t="shared" si="20"/>
        <v>0</v>
      </c>
      <c r="H89" s="69">
        <f>SUM(H90)</f>
        <v>0</v>
      </c>
      <c r="I89" s="74">
        <f>D89/D6*100</f>
        <v>0</v>
      </c>
      <c r="J89" s="74">
        <f>E89/E6*100</f>
        <v>0</v>
      </c>
      <c r="K89" s="74">
        <f>F89/F6*100</f>
        <v>0</v>
      </c>
      <c r="L89" s="74">
        <f>G89/G6*100</f>
        <v>0</v>
      </c>
      <c r="M89" s="74" t="e">
        <f>H89/H6*100</f>
        <v>#DIV/0!</v>
      </c>
      <c r="N89" s="69">
        <f>SUM(N90)</f>
        <v>0</v>
      </c>
      <c r="O89" s="69">
        <f>SUM(O90)</f>
        <v>0</v>
      </c>
      <c r="P89" s="69">
        <f>SUM(P90)</f>
        <v>0</v>
      </c>
      <c r="Q89" s="69">
        <f t="shared" si="21"/>
        <v>0</v>
      </c>
      <c r="R89" s="69">
        <f>SUM(R90)</f>
        <v>0</v>
      </c>
      <c r="S89" s="74" t="e">
        <f t="shared" si="22"/>
        <v>#DIV/0!</v>
      </c>
      <c r="T89" s="74" t="e">
        <f t="shared" si="23"/>
        <v>#DIV/0!</v>
      </c>
      <c r="U89" s="74" t="e">
        <f t="shared" si="24"/>
        <v>#DIV/0!</v>
      </c>
      <c r="V89" s="74" t="e">
        <f t="shared" si="25"/>
        <v>#DIV/0!</v>
      </c>
      <c r="W89" s="74" t="e">
        <f t="shared" si="26"/>
        <v>#DIV/0!</v>
      </c>
    </row>
    <row r="90" spans="1:23" ht="30.75" thickBot="1" x14ac:dyDescent="0.3">
      <c r="A90" s="13" t="s">
        <v>4339</v>
      </c>
      <c r="B90" s="6" t="s">
        <v>290</v>
      </c>
      <c r="C90" s="14" t="s">
        <v>4338</v>
      </c>
      <c r="D90" s="99">
        <v>0</v>
      </c>
      <c r="E90" s="99">
        <v>0</v>
      </c>
      <c r="F90" s="99">
        <v>0</v>
      </c>
      <c r="G90" s="100">
        <f t="shared" si="20"/>
        <v>0</v>
      </c>
      <c r="H90" s="99">
        <v>0</v>
      </c>
      <c r="I90" s="101" t="e">
        <f>D90/D89*100</f>
        <v>#DIV/0!</v>
      </c>
      <c r="J90" s="101" t="e">
        <f>E90/E89*100</f>
        <v>#DIV/0!</v>
      </c>
      <c r="K90" s="101" t="e">
        <f>F90/F89*100</f>
        <v>#DIV/0!</v>
      </c>
      <c r="L90" s="101" t="e">
        <f>G90/G89*100</f>
        <v>#DIV/0!</v>
      </c>
      <c r="M90" s="101" t="e">
        <f>H90/H89*100</f>
        <v>#DIV/0!</v>
      </c>
      <c r="N90" s="99">
        <v>0</v>
      </c>
      <c r="O90" s="99">
        <v>0</v>
      </c>
      <c r="P90" s="99">
        <v>0</v>
      </c>
      <c r="Q90" s="100">
        <f t="shared" si="21"/>
        <v>0</v>
      </c>
      <c r="R90" s="99">
        <v>0</v>
      </c>
      <c r="S90" s="77" t="e">
        <f t="shared" si="22"/>
        <v>#DIV/0!</v>
      </c>
      <c r="T90" s="77" t="e">
        <f t="shared" si="23"/>
        <v>#DIV/0!</v>
      </c>
      <c r="U90" s="77" t="e">
        <f t="shared" si="24"/>
        <v>#DIV/0!</v>
      </c>
      <c r="V90" s="77" t="e">
        <f t="shared" si="25"/>
        <v>#DIV/0!</v>
      </c>
      <c r="W90" s="77" t="e">
        <f t="shared" si="26"/>
        <v>#DIV/0!</v>
      </c>
    </row>
  </sheetData>
  <sheetProtection password="C86F" sheet="1" scenarios="1"/>
  <mergeCells count="6">
    <mergeCell ref="A1:A2"/>
    <mergeCell ref="C1:C2"/>
    <mergeCell ref="N1:R1"/>
    <mergeCell ref="S1:W1"/>
    <mergeCell ref="D1:H1"/>
    <mergeCell ref="I1:M1"/>
  </mergeCells>
  <phoneticPr fontId="0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10"/>
  <sheetViews>
    <sheetView workbookViewId="0">
      <selection activeCell="W7" sqref="W7"/>
    </sheetView>
  </sheetViews>
  <sheetFormatPr defaultRowHeight="15" x14ac:dyDescent="0.25"/>
  <cols>
    <col min="2" max="256" width="9.140625" customWidth="1"/>
  </cols>
  <sheetData>
    <row r="1" spans="1:2" x14ac:dyDescent="0.25">
      <c r="A1" t="s">
        <v>4340</v>
      </c>
      <c r="B1" t="s">
        <v>4341</v>
      </c>
    </row>
    <row r="2" spans="1:2" x14ac:dyDescent="0.25">
      <c r="A2" t="s">
        <v>4342</v>
      </c>
      <c r="B2" t="s">
        <v>4343</v>
      </c>
    </row>
    <row r="3" spans="1:2" x14ac:dyDescent="0.25">
      <c r="A3" t="s">
        <v>334</v>
      </c>
      <c r="B3" t="s">
        <v>4343</v>
      </c>
    </row>
    <row r="4" spans="1:2" x14ac:dyDescent="0.25">
      <c r="A4" t="s">
        <v>7</v>
      </c>
      <c r="B4" t="s">
        <v>0</v>
      </c>
    </row>
    <row r="5" spans="1:2" x14ac:dyDescent="0.25">
      <c r="A5" t="s">
        <v>4344</v>
      </c>
    </row>
    <row r="6" spans="1:2" x14ac:dyDescent="0.25">
      <c r="A6" t="s">
        <v>4345</v>
      </c>
      <c r="B6" t="s">
        <v>4346</v>
      </c>
    </row>
    <row r="7" spans="1:2" x14ac:dyDescent="0.25">
      <c r="A7" t="s">
        <v>4347</v>
      </c>
      <c r="B7" t="s">
        <v>4348</v>
      </c>
    </row>
    <row r="8" spans="1:2" x14ac:dyDescent="0.25">
      <c r="A8" t="s">
        <v>4349</v>
      </c>
      <c r="B8" t="s">
        <v>4350</v>
      </c>
    </row>
    <row r="9" spans="1:2" x14ac:dyDescent="0.25">
      <c r="A9" t="s">
        <v>1</v>
      </c>
      <c r="B9" t="s">
        <v>2</v>
      </c>
    </row>
    <row r="10" spans="1:2" x14ac:dyDescent="0.25">
      <c r="A10" t="s">
        <v>4351</v>
      </c>
      <c r="B10" t="s">
        <v>4352</v>
      </c>
    </row>
  </sheetData>
  <phoneticPr fontId="0" type="noConversion"/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cols>
    <col min="2" max="256" width="9.140625" customWidth="1"/>
  </cols>
  <sheetData/>
  <sheetProtection password="C86F" sheet="1" scenarios="1"/>
  <phoneticPr fontId="0" type="noConversion"/>
  <pageMargins left="0.7" right="0.7" top="0.75" bottom="0.75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E1"/>
  <sheetViews>
    <sheetView workbookViewId="0">
      <selection activeCell="E1" sqref="E1:E65536"/>
    </sheetView>
  </sheetViews>
  <sheetFormatPr defaultRowHeight="15" x14ac:dyDescent="0.25"/>
  <cols>
    <col min="5" max="5" width="9.140625" style="1" customWidth="1"/>
    <col min="6" max="256" width="9.140625" customWidth="1"/>
  </cols>
  <sheetData/>
  <sheetProtection password="C86F" sheet="1" scenarios="1"/>
  <phoneticPr fontId="0" type="noConversion"/>
  <pageMargins left="0.7" right="0.7" top="0.75" bottom="0.75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"/>
  <sheetViews>
    <sheetView workbookViewId="0">
      <selection sqref="A1:K1"/>
    </sheetView>
  </sheetViews>
  <sheetFormatPr defaultColWidth="9.140625" defaultRowHeight="15" x14ac:dyDescent="0.25"/>
  <cols>
    <col min="1" max="256" width="9.140625" style="2"/>
  </cols>
  <sheetData>
    <row r="1" spans="1:11" x14ac:dyDescent="0.25">
      <c r="A1" s="4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103" t="s">
        <v>1</v>
      </c>
      <c r="B3" s="103"/>
      <c r="C3" s="104" t="s">
        <v>2</v>
      </c>
      <c r="D3" s="105"/>
      <c r="E3" s="105"/>
      <c r="F3" s="105"/>
      <c r="G3" s="105"/>
      <c r="H3" s="105"/>
      <c r="I3" s="105"/>
      <c r="J3" s="105"/>
      <c r="K3" s="105"/>
    </row>
    <row r="4" spans="1:1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5">
      <c r="A5" s="103" t="s">
        <v>3</v>
      </c>
      <c r="B5" s="103"/>
      <c r="C5" s="105" t="s">
        <v>4</v>
      </c>
      <c r="D5" s="105"/>
      <c r="E5" s="105"/>
      <c r="F5" s="105"/>
      <c r="G5" s="105"/>
      <c r="H5" s="105"/>
      <c r="I5" s="105"/>
      <c r="J5" s="105"/>
      <c r="K5" s="105"/>
    </row>
  </sheetData>
  <sheetProtection password="C86F" sheet="1" scenarios="1"/>
  <mergeCells count="5">
    <mergeCell ref="A1:K1"/>
    <mergeCell ref="A3:B3"/>
    <mergeCell ref="C3:K3"/>
    <mergeCell ref="A5:B5"/>
    <mergeCell ref="C5:K5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4"/>
  <sheetViews>
    <sheetView tabSelected="1" zoomScale="90" zoomScaleNormal="90" workbookViewId="0">
      <selection sqref="A1:A2"/>
    </sheetView>
  </sheetViews>
  <sheetFormatPr defaultRowHeight="15" x14ac:dyDescent="0.25"/>
  <cols>
    <col min="1" max="1" width="9.140625" style="2" customWidth="1"/>
    <col min="2" max="2" width="9.85546875" style="2" hidden="1" customWidth="1"/>
    <col min="3" max="3" width="65.5703125" style="2" customWidth="1"/>
    <col min="4" max="13" width="9.140625" style="2" customWidth="1"/>
    <col min="14" max="14" width="58.85546875" style="2" customWidth="1"/>
    <col min="15" max="256" width="9.140625" style="2" customWidth="1"/>
  </cols>
  <sheetData>
    <row r="1" spans="1:14" x14ac:dyDescent="0.25">
      <c r="A1" s="108" t="s">
        <v>5</v>
      </c>
      <c r="B1" s="4" t="s">
        <v>6</v>
      </c>
      <c r="C1" s="108" t="s">
        <v>7</v>
      </c>
      <c r="D1" s="110" t="s">
        <v>8</v>
      </c>
      <c r="E1" s="111"/>
      <c r="F1" s="111"/>
      <c r="G1" s="111"/>
      <c r="H1" s="111"/>
      <c r="I1" s="112" t="s">
        <v>9</v>
      </c>
      <c r="J1" s="112"/>
      <c r="K1" s="112"/>
      <c r="L1" s="112"/>
      <c r="M1" s="112"/>
      <c r="N1" s="106" t="s">
        <v>10</v>
      </c>
    </row>
    <row r="2" spans="1:14" ht="28.5" x14ac:dyDescent="0.25">
      <c r="A2" s="109"/>
      <c r="B2" s="4"/>
      <c r="C2" s="109"/>
      <c r="D2" s="17" t="s">
        <v>11</v>
      </c>
      <c r="E2" s="17" t="s">
        <v>12</v>
      </c>
      <c r="F2" s="17" t="s">
        <v>13</v>
      </c>
      <c r="G2" s="17" t="s">
        <v>14</v>
      </c>
      <c r="H2" s="17" t="s">
        <v>15</v>
      </c>
      <c r="I2" s="17" t="s">
        <v>11</v>
      </c>
      <c r="J2" s="17" t="s">
        <v>12</v>
      </c>
      <c r="K2" s="17" t="s">
        <v>13</v>
      </c>
      <c r="L2" s="17" t="s">
        <v>14</v>
      </c>
      <c r="M2" s="17" t="s">
        <v>15</v>
      </c>
      <c r="N2" s="107"/>
    </row>
    <row r="3" spans="1:14" hidden="1" x14ac:dyDescent="0.25">
      <c r="A3" s="4" t="s">
        <v>16</v>
      </c>
      <c r="B3" s="4"/>
      <c r="C3" s="6"/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6" t="s">
        <v>22</v>
      </c>
      <c r="J3" s="6" t="s">
        <v>23</v>
      </c>
      <c r="K3" s="6" t="s">
        <v>24</v>
      </c>
      <c r="L3" s="6" t="s">
        <v>25</v>
      </c>
      <c r="M3" s="6" t="s">
        <v>26</v>
      </c>
      <c r="N3" s="6" t="s">
        <v>27</v>
      </c>
    </row>
    <row r="4" spans="1:14" x14ac:dyDescent="0.25">
      <c r="A4" s="18" t="s">
        <v>28</v>
      </c>
      <c r="B4" s="6" t="s">
        <v>29</v>
      </c>
      <c r="C4" s="24" t="s">
        <v>30</v>
      </c>
      <c r="D4" s="54">
        <f>SUM(D5+D23+D42)</f>
        <v>206</v>
      </c>
      <c r="E4" s="54">
        <f>SUM(E5+E23+E42)</f>
        <v>96</v>
      </c>
      <c r="F4" s="54">
        <f>SUM(F5+F23+F42)</f>
        <v>39</v>
      </c>
      <c r="G4" s="55">
        <f t="shared" ref="G4:G49" si="0">SUM(D4:F4)</f>
        <v>341</v>
      </c>
      <c r="H4" s="54">
        <f>SUM(H5+H23+H42)</f>
        <v>0</v>
      </c>
      <c r="I4" s="56" t="s">
        <v>31</v>
      </c>
      <c r="J4" s="56" t="s">
        <v>31</v>
      </c>
      <c r="K4" s="56" t="s">
        <v>31</v>
      </c>
      <c r="L4" s="56" t="s">
        <v>31</v>
      </c>
      <c r="M4" s="56" t="s">
        <v>31</v>
      </c>
      <c r="N4" s="57" t="s">
        <v>31</v>
      </c>
    </row>
    <row r="5" spans="1:14" ht="28.5" x14ac:dyDescent="0.25">
      <c r="A5" s="19" t="s">
        <v>32</v>
      </c>
      <c r="B5" s="6" t="s">
        <v>17</v>
      </c>
      <c r="C5" s="24" t="s">
        <v>33</v>
      </c>
      <c r="D5" s="54">
        <f>D6+D7</f>
        <v>12</v>
      </c>
      <c r="E5" s="54">
        <f>E6+E7</f>
        <v>13</v>
      </c>
      <c r="F5" s="54">
        <f>F6+F7</f>
        <v>2</v>
      </c>
      <c r="G5" s="55">
        <f t="shared" si="0"/>
        <v>27</v>
      </c>
      <c r="H5" s="54">
        <f>H6+H7</f>
        <v>0</v>
      </c>
      <c r="I5" s="58">
        <f t="shared" ref="I5:M6" si="1">D5/D4*100</f>
        <v>5.825242718446602</v>
      </c>
      <c r="J5" s="58">
        <f t="shared" si="1"/>
        <v>13.541666666666666</v>
      </c>
      <c r="K5" s="58">
        <f t="shared" si="1"/>
        <v>5.1282051282051277</v>
      </c>
      <c r="L5" s="58">
        <f t="shared" si="1"/>
        <v>7.9178885630498534</v>
      </c>
      <c r="M5" s="58" t="e">
        <f t="shared" si="1"/>
        <v>#DIV/0!</v>
      </c>
      <c r="N5" s="57" t="s">
        <v>31</v>
      </c>
    </row>
    <row r="6" spans="1:14" x14ac:dyDescent="0.25">
      <c r="A6" s="20" t="s">
        <v>34</v>
      </c>
      <c r="B6" s="6" t="s">
        <v>18</v>
      </c>
      <c r="C6" s="25" t="s">
        <v>35</v>
      </c>
      <c r="D6" s="59">
        <v>12</v>
      </c>
      <c r="E6" s="59">
        <v>13</v>
      </c>
      <c r="F6" s="59">
        <v>2</v>
      </c>
      <c r="G6" s="60">
        <f t="shared" si="0"/>
        <v>27</v>
      </c>
      <c r="H6" s="59">
        <v>0</v>
      </c>
      <c r="I6" s="61">
        <f t="shared" si="1"/>
        <v>100</v>
      </c>
      <c r="J6" s="61">
        <f t="shared" si="1"/>
        <v>100</v>
      </c>
      <c r="K6" s="61">
        <f t="shared" si="1"/>
        <v>100</v>
      </c>
      <c r="L6" s="61">
        <f t="shared" si="1"/>
        <v>100</v>
      </c>
      <c r="M6" s="61" t="e">
        <f t="shared" si="1"/>
        <v>#DIV/0!</v>
      </c>
      <c r="N6" s="62" t="s">
        <v>31</v>
      </c>
    </row>
    <row r="7" spans="1:14" ht="30" x14ac:dyDescent="0.25">
      <c r="A7" s="20" t="s">
        <v>36</v>
      </c>
      <c r="B7" s="6" t="s">
        <v>19</v>
      </c>
      <c r="C7" s="25" t="s">
        <v>37</v>
      </c>
      <c r="D7" s="59">
        <v>0</v>
      </c>
      <c r="E7" s="59">
        <v>0</v>
      </c>
      <c r="F7" s="59">
        <v>0</v>
      </c>
      <c r="G7" s="60">
        <f t="shared" si="0"/>
        <v>0</v>
      </c>
      <c r="H7" s="59">
        <v>0</v>
      </c>
      <c r="I7" s="61">
        <f>D7/D5*100</f>
        <v>0</v>
      </c>
      <c r="J7" s="61">
        <f>E7/E5*100</f>
        <v>0</v>
      </c>
      <c r="K7" s="61">
        <f>F7/F5*100</f>
        <v>0</v>
      </c>
      <c r="L7" s="61">
        <f>G7/G5*100</f>
        <v>0</v>
      </c>
      <c r="M7" s="61" t="e">
        <f>H7/H5*100</f>
        <v>#DIV/0!</v>
      </c>
      <c r="N7" s="62" t="s">
        <v>31</v>
      </c>
    </row>
    <row r="8" spans="1:14" x14ac:dyDescent="0.25">
      <c r="A8" s="20" t="s">
        <v>38</v>
      </c>
      <c r="B8" s="6" t="s">
        <v>20</v>
      </c>
      <c r="C8" s="25" t="s">
        <v>39</v>
      </c>
      <c r="D8" s="63">
        <f>SUM(D9:D15)</f>
        <v>12</v>
      </c>
      <c r="E8" s="63">
        <f>SUM(E9:E15)</f>
        <v>13</v>
      </c>
      <c r="F8" s="63">
        <f>SUM(F9:F15)</f>
        <v>2</v>
      </c>
      <c r="G8" s="60">
        <f t="shared" si="0"/>
        <v>27</v>
      </c>
      <c r="H8" s="63">
        <f>SUM(H9:H15)</f>
        <v>0</v>
      </c>
      <c r="I8" s="64" t="s">
        <v>31</v>
      </c>
      <c r="J8" s="64" t="s">
        <v>31</v>
      </c>
      <c r="K8" s="64" t="s">
        <v>31</v>
      </c>
      <c r="L8" s="64" t="s">
        <v>31</v>
      </c>
      <c r="M8" s="64" t="s">
        <v>31</v>
      </c>
      <c r="N8" s="62" t="s">
        <v>31</v>
      </c>
    </row>
    <row r="9" spans="1:14" x14ac:dyDescent="0.25">
      <c r="A9" s="20" t="s">
        <v>40</v>
      </c>
      <c r="B9" s="6" t="s">
        <v>21</v>
      </c>
      <c r="C9" s="25" t="s">
        <v>41</v>
      </c>
      <c r="D9" s="59">
        <v>3</v>
      </c>
      <c r="E9" s="59">
        <v>13</v>
      </c>
      <c r="F9" s="59">
        <v>0</v>
      </c>
      <c r="G9" s="60">
        <f t="shared" si="0"/>
        <v>16</v>
      </c>
      <c r="H9" s="59">
        <v>0</v>
      </c>
      <c r="I9" s="64" t="s">
        <v>31</v>
      </c>
      <c r="J9" s="64" t="s">
        <v>31</v>
      </c>
      <c r="K9" s="64" t="s">
        <v>31</v>
      </c>
      <c r="L9" s="64" t="s">
        <v>31</v>
      </c>
      <c r="M9" s="64" t="s">
        <v>31</v>
      </c>
      <c r="N9" s="62" t="s">
        <v>31</v>
      </c>
    </row>
    <row r="10" spans="1:14" x14ac:dyDescent="0.25">
      <c r="A10" s="20" t="s">
        <v>42</v>
      </c>
      <c r="B10" s="6" t="s">
        <v>43</v>
      </c>
      <c r="C10" s="25" t="s">
        <v>44</v>
      </c>
      <c r="D10" s="59">
        <v>7</v>
      </c>
      <c r="E10" s="59">
        <v>0</v>
      </c>
      <c r="F10" s="59">
        <v>2</v>
      </c>
      <c r="G10" s="60">
        <f t="shared" si="0"/>
        <v>9</v>
      </c>
      <c r="H10" s="59">
        <v>0</v>
      </c>
      <c r="I10" s="64" t="s">
        <v>31</v>
      </c>
      <c r="J10" s="64" t="s">
        <v>31</v>
      </c>
      <c r="K10" s="64" t="s">
        <v>31</v>
      </c>
      <c r="L10" s="64" t="s">
        <v>31</v>
      </c>
      <c r="M10" s="64" t="s">
        <v>31</v>
      </c>
      <c r="N10" s="62" t="s">
        <v>31</v>
      </c>
    </row>
    <row r="11" spans="1:14" x14ac:dyDescent="0.25">
      <c r="A11" s="20" t="s">
        <v>45</v>
      </c>
      <c r="B11" s="6" t="s">
        <v>22</v>
      </c>
      <c r="C11" s="25" t="s">
        <v>46</v>
      </c>
      <c r="D11" s="59">
        <v>2</v>
      </c>
      <c r="E11" s="59">
        <v>0</v>
      </c>
      <c r="F11" s="59">
        <v>0</v>
      </c>
      <c r="G11" s="60">
        <f t="shared" si="0"/>
        <v>2</v>
      </c>
      <c r="H11" s="59">
        <v>0</v>
      </c>
      <c r="I11" s="64" t="s">
        <v>31</v>
      </c>
      <c r="J11" s="64" t="s">
        <v>31</v>
      </c>
      <c r="K11" s="64" t="s">
        <v>31</v>
      </c>
      <c r="L11" s="64" t="s">
        <v>31</v>
      </c>
      <c r="M11" s="64" t="s">
        <v>31</v>
      </c>
      <c r="N11" s="62" t="s">
        <v>31</v>
      </c>
    </row>
    <row r="12" spans="1:14" x14ac:dyDescent="0.25">
      <c r="A12" s="20" t="s">
        <v>47</v>
      </c>
      <c r="B12" s="6" t="s">
        <v>23</v>
      </c>
      <c r="C12" s="25" t="s">
        <v>48</v>
      </c>
      <c r="D12" s="59">
        <v>0</v>
      </c>
      <c r="E12" s="59">
        <v>0</v>
      </c>
      <c r="F12" s="59">
        <v>0</v>
      </c>
      <c r="G12" s="60">
        <f t="shared" si="0"/>
        <v>0</v>
      </c>
      <c r="H12" s="59">
        <v>0</v>
      </c>
      <c r="I12" s="64" t="s">
        <v>31</v>
      </c>
      <c r="J12" s="64" t="s">
        <v>31</v>
      </c>
      <c r="K12" s="64" t="s">
        <v>31</v>
      </c>
      <c r="L12" s="64" t="s">
        <v>31</v>
      </c>
      <c r="M12" s="64" t="s">
        <v>31</v>
      </c>
      <c r="N12" s="62" t="s">
        <v>31</v>
      </c>
    </row>
    <row r="13" spans="1:14" x14ac:dyDescent="0.25">
      <c r="A13" s="20" t="s">
        <v>49</v>
      </c>
      <c r="B13" s="6" t="s">
        <v>24</v>
      </c>
      <c r="C13" s="26" t="s">
        <v>50</v>
      </c>
      <c r="D13" s="59">
        <v>0</v>
      </c>
      <c r="E13" s="59">
        <v>0</v>
      </c>
      <c r="F13" s="59">
        <v>0</v>
      </c>
      <c r="G13" s="60">
        <f t="shared" si="0"/>
        <v>0</v>
      </c>
      <c r="H13" s="59">
        <v>0</v>
      </c>
      <c r="I13" s="64" t="s">
        <v>31</v>
      </c>
      <c r="J13" s="64" t="s">
        <v>31</v>
      </c>
      <c r="K13" s="64" t="s">
        <v>31</v>
      </c>
      <c r="L13" s="64" t="s">
        <v>31</v>
      </c>
      <c r="M13" s="64" t="s">
        <v>31</v>
      </c>
      <c r="N13" s="62" t="s">
        <v>31</v>
      </c>
    </row>
    <row r="14" spans="1:14" x14ac:dyDescent="0.25">
      <c r="A14" s="20" t="s">
        <v>51</v>
      </c>
      <c r="B14" s="6" t="s">
        <v>25</v>
      </c>
      <c r="C14" s="26" t="s">
        <v>52</v>
      </c>
      <c r="D14" s="59">
        <v>0</v>
      </c>
      <c r="E14" s="59">
        <v>0</v>
      </c>
      <c r="F14" s="59">
        <v>0</v>
      </c>
      <c r="G14" s="60">
        <f t="shared" si="0"/>
        <v>0</v>
      </c>
      <c r="H14" s="59">
        <v>0</v>
      </c>
      <c r="I14" s="64" t="s">
        <v>31</v>
      </c>
      <c r="J14" s="64" t="s">
        <v>31</v>
      </c>
      <c r="K14" s="64" t="s">
        <v>31</v>
      </c>
      <c r="L14" s="64" t="s">
        <v>31</v>
      </c>
      <c r="M14" s="64" t="s">
        <v>31</v>
      </c>
      <c r="N14" s="62" t="s">
        <v>31</v>
      </c>
    </row>
    <row r="15" spans="1:14" x14ac:dyDescent="0.25">
      <c r="A15" s="20" t="s">
        <v>53</v>
      </c>
      <c r="B15" s="6" t="s">
        <v>26</v>
      </c>
      <c r="C15" s="26" t="s">
        <v>54</v>
      </c>
      <c r="D15" s="59">
        <v>0</v>
      </c>
      <c r="E15" s="59">
        <v>0</v>
      </c>
      <c r="F15" s="59">
        <v>0</v>
      </c>
      <c r="G15" s="60">
        <f t="shared" si="0"/>
        <v>0</v>
      </c>
      <c r="H15" s="59">
        <v>0</v>
      </c>
      <c r="I15" s="64" t="s">
        <v>31</v>
      </c>
      <c r="J15" s="64" t="s">
        <v>31</v>
      </c>
      <c r="K15" s="64" t="s">
        <v>31</v>
      </c>
      <c r="L15" s="64" t="s">
        <v>31</v>
      </c>
      <c r="M15" s="64" t="s">
        <v>31</v>
      </c>
      <c r="N15" s="62" t="s">
        <v>31</v>
      </c>
    </row>
    <row r="16" spans="1:14" ht="30" x14ac:dyDescent="0.25">
      <c r="A16" s="20" t="s">
        <v>55</v>
      </c>
      <c r="B16" s="6" t="s">
        <v>56</v>
      </c>
      <c r="C16" s="25" t="s">
        <v>57</v>
      </c>
      <c r="D16" s="59">
        <v>0</v>
      </c>
      <c r="E16" s="59">
        <v>0</v>
      </c>
      <c r="F16" s="59">
        <v>0</v>
      </c>
      <c r="G16" s="60">
        <f t="shared" si="0"/>
        <v>0</v>
      </c>
      <c r="H16" s="59">
        <v>0</v>
      </c>
      <c r="I16" s="64" t="s">
        <v>31</v>
      </c>
      <c r="J16" s="64" t="s">
        <v>31</v>
      </c>
      <c r="K16" s="64" t="s">
        <v>31</v>
      </c>
      <c r="L16" s="64" t="s">
        <v>31</v>
      </c>
      <c r="M16" s="64" t="s">
        <v>31</v>
      </c>
      <c r="N16" s="62" t="s">
        <v>31</v>
      </c>
    </row>
    <row r="17" spans="1:14" ht="30" x14ac:dyDescent="0.25">
      <c r="A17" s="20" t="s">
        <v>58</v>
      </c>
      <c r="B17" s="6" t="s">
        <v>27</v>
      </c>
      <c r="C17" s="25" t="s">
        <v>59</v>
      </c>
      <c r="D17" s="59">
        <v>0</v>
      </c>
      <c r="E17" s="59">
        <v>0</v>
      </c>
      <c r="F17" s="59">
        <v>0</v>
      </c>
      <c r="G17" s="60">
        <f t="shared" si="0"/>
        <v>0</v>
      </c>
      <c r="H17" s="59">
        <v>0</v>
      </c>
      <c r="I17" s="64" t="s">
        <v>31</v>
      </c>
      <c r="J17" s="64" t="s">
        <v>31</v>
      </c>
      <c r="K17" s="64" t="s">
        <v>31</v>
      </c>
      <c r="L17" s="64" t="s">
        <v>31</v>
      </c>
      <c r="M17" s="64" t="s">
        <v>31</v>
      </c>
      <c r="N17" s="62" t="s">
        <v>31</v>
      </c>
    </row>
    <row r="18" spans="1:14" ht="30" x14ac:dyDescent="0.25">
      <c r="A18" s="20" t="s">
        <v>60</v>
      </c>
      <c r="B18" s="6" t="s">
        <v>61</v>
      </c>
      <c r="C18" s="25" t="s">
        <v>62</v>
      </c>
      <c r="D18" s="59">
        <v>0</v>
      </c>
      <c r="E18" s="59">
        <v>0</v>
      </c>
      <c r="F18" s="59">
        <v>0</v>
      </c>
      <c r="G18" s="60">
        <f t="shared" si="0"/>
        <v>0</v>
      </c>
      <c r="H18" s="59">
        <v>0</v>
      </c>
      <c r="I18" s="64" t="s">
        <v>31</v>
      </c>
      <c r="J18" s="64" t="s">
        <v>31</v>
      </c>
      <c r="K18" s="64" t="s">
        <v>31</v>
      </c>
      <c r="L18" s="64" t="s">
        <v>31</v>
      </c>
      <c r="M18" s="64" t="s">
        <v>31</v>
      </c>
      <c r="N18" s="62" t="s">
        <v>31</v>
      </c>
    </row>
    <row r="19" spans="1:14" ht="30" x14ac:dyDescent="0.25">
      <c r="A19" s="20" t="s">
        <v>63</v>
      </c>
      <c r="B19" s="6" t="s">
        <v>64</v>
      </c>
      <c r="C19" s="25" t="s">
        <v>65</v>
      </c>
      <c r="D19" s="63">
        <f>SUM(D20:D22)</f>
        <v>12</v>
      </c>
      <c r="E19" s="63">
        <f>SUM(E20:E22)</f>
        <v>13</v>
      </c>
      <c r="F19" s="63">
        <f>SUM(F20:F22)</f>
        <v>6</v>
      </c>
      <c r="G19" s="60">
        <f t="shared" si="0"/>
        <v>31</v>
      </c>
      <c r="H19" s="63">
        <f>SUM(H20:H22)</f>
        <v>0</v>
      </c>
      <c r="I19" s="64" t="s">
        <v>31</v>
      </c>
      <c r="J19" s="64" t="s">
        <v>31</v>
      </c>
      <c r="K19" s="64" t="s">
        <v>31</v>
      </c>
      <c r="L19" s="64" t="s">
        <v>31</v>
      </c>
      <c r="M19" s="64" t="s">
        <v>31</v>
      </c>
      <c r="N19" s="62" t="s">
        <v>31</v>
      </c>
    </row>
    <row r="20" spans="1:14" x14ac:dyDescent="0.25">
      <c r="A20" s="20" t="s">
        <v>66</v>
      </c>
      <c r="B20" s="6" t="s">
        <v>67</v>
      </c>
      <c r="C20" s="26" t="s">
        <v>68</v>
      </c>
      <c r="D20" s="59">
        <v>12</v>
      </c>
      <c r="E20" s="59">
        <v>13</v>
      </c>
      <c r="F20" s="59">
        <v>6</v>
      </c>
      <c r="G20" s="60">
        <f t="shared" si="0"/>
        <v>31</v>
      </c>
      <c r="H20" s="59">
        <v>0</v>
      </c>
      <c r="I20" s="64" t="s">
        <v>31</v>
      </c>
      <c r="J20" s="64" t="s">
        <v>31</v>
      </c>
      <c r="K20" s="64" t="s">
        <v>31</v>
      </c>
      <c r="L20" s="64" t="s">
        <v>31</v>
      </c>
      <c r="M20" s="64" t="s">
        <v>31</v>
      </c>
      <c r="N20" s="62" t="s">
        <v>31</v>
      </c>
    </row>
    <row r="21" spans="1:14" x14ac:dyDescent="0.25">
      <c r="A21" s="20" t="s">
        <v>69</v>
      </c>
      <c r="B21" s="6" t="s">
        <v>70</v>
      </c>
      <c r="C21" s="26" t="s">
        <v>71</v>
      </c>
      <c r="D21" s="59">
        <v>0</v>
      </c>
      <c r="E21" s="59">
        <v>0</v>
      </c>
      <c r="F21" s="59">
        <v>0</v>
      </c>
      <c r="G21" s="60">
        <f t="shared" si="0"/>
        <v>0</v>
      </c>
      <c r="H21" s="59">
        <v>0</v>
      </c>
      <c r="I21" s="64" t="s">
        <v>31</v>
      </c>
      <c r="J21" s="64" t="s">
        <v>31</v>
      </c>
      <c r="K21" s="64" t="s">
        <v>31</v>
      </c>
      <c r="L21" s="64" t="s">
        <v>31</v>
      </c>
      <c r="M21" s="64" t="s">
        <v>31</v>
      </c>
      <c r="N21" s="62" t="s">
        <v>31</v>
      </c>
    </row>
    <row r="22" spans="1:14" x14ac:dyDescent="0.25">
      <c r="A22" s="20" t="s">
        <v>72</v>
      </c>
      <c r="B22" s="6" t="s">
        <v>73</v>
      </c>
      <c r="C22" s="26" t="s">
        <v>74</v>
      </c>
      <c r="D22" s="59">
        <v>0</v>
      </c>
      <c r="E22" s="59">
        <v>0</v>
      </c>
      <c r="F22" s="59">
        <v>0</v>
      </c>
      <c r="G22" s="60">
        <f t="shared" si="0"/>
        <v>0</v>
      </c>
      <c r="H22" s="59">
        <v>0</v>
      </c>
      <c r="I22" s="64" t="s">
        <v>31</v>
      </c>
      <c r="J22" s="64" t="s">
        <v>31</v>
      </c>
      <c r="K22" s="64" t="s">
        <v>31</v>
      </c>
      <c r="L22" s="64" t="s">
        <v>31</v>
      </c>
      <c r="M22" s="64" t="s">
        <v>31</v>
      </c>
      <c r="N22" s="62" t="s">
        <v>31</v>
      </c>
    </row>
    <row r="23" spans="1:14" ht="28.5" x14ac:dyDescent="0.25">
      <c r="A23" s="19" t="s">
        <v>75</v>
      </c>
      <c r="B23" s="6" t="s">
        <v>76</v>
      </c>
      <c r="C23" s="24" t="s">
        <v>77</v>
      </c>
      <c r="D23" s="65">
        <v>12</v>
      </c>
      <c r="E23" s="65">
        <v>0</v>
      </c>
      <c r="F23" s="65">
        <v>0</v>
      </c>
      <c r="G23" s="55">
        <f t="shared" si="0"/>
        <v>12</v>
      </c>
      <c r="H23" s="65">
        <v>0</v>
      </c>
      <c r="I23" s="58">
        <f>D23/D4*100</f>
        <v>5.825242718446602</v>
      </c>
      <c r="J23" s="58">
        <f>E23/E4*100</f>
        <v>0</v>
      </c>
      <c r="K23" s="58">
        <f>F23/F4*100</f>
        <v>0</v>
      </c>
      <c r="L23" s="58">
        <f>G23/G4*100</f>
        <v>3.519061583577713</v>
      </c>
      <c r="M23" s="58" t="e">
        <f>H23/H4*100</f>
        <v>#DIV/0!</v>
      </c>
      <c r="N23" s="57" t="s">
        <v>31</v>
      </c>
    </row>
    <row r="24" spans="1:14" x14ac:dyDescent="0.25">
      <c r="A24" s="20" t="s">
        <v>78</v>
      </c>
      <c r="B24" s="6" t="s">
        <v>79</v>
      </c>
      <c r="C24" s="25" t="s">
        <v>80</v>
      </c>
      <c r="D24" s="59">
        <v>12</v>
      </c>
      <c r="E24" s="59">
        <v>0</v>
      </c>
      <c r="F24" s="59">
        <v>0</v>
      </c>
      <c r="G24" s="60">
        <f t="shared" si="0"/>
        <v>12</v>
      </c>
      <c r="H24" s="59">
        <v>0</v>
      </c>
      <c r="I24" s="61">
        <f>D24/D23*100</f>
        <v>100</v>
      </c>
      <c r="J24" s="61" t="e">
        <f>E24/E23*100</f>
        <v>#DIV/0!</v>
      </c>
      <c r="K24" s="61" t="e">
        <f>F24/F23*100</f>
        <v>#DIV/0!</v>
      </c>
      <c r="L24" s="61">
        <f>G24/G23*100</f>
        <v>100</v>
      </c>
      <c r="M24" s="61" t="e">
        <f>H24/H23*100</f>
        <v>#DIV/0!</v>
      </c>
      <c r="N24" s="62" t="s">
        <v>31</v>
      </c>
    </row>
    <row r="25" spans="1:14" x14ac:dyDescent="0.25">
      <c r="A25" s="20" t="s">
        <v>81</v>
      </c>
      <c r="B25" s="6" t="s">
        <v>82</v>
      </c>
      <c r="C25" s="25" t="s">
        <v>83</v>
      </c>
      <c r="D25" s="59">
        <v>10</v>
      </c>
      <c r="E25" s="59">
        <v>0</v>
      </c>
      <c r="F25" s="59">
        <v>0</v>
      </c>
      <c r="G25" s="60">
        <f t="shared" si="0"/>
        <v>10</v>
      </c>
      <c r="H25" s="59">
        <v>0</v>
      </c>
      <c r="I25" s="61">
        <f>D25/D23*100</f>
        <v>83.333333333333343</v>
      </c>
      <c r="J25" s="61" t="e">
        <f>E25/E23*100</f>
        <v>#DIV/0!</v>
      </c>
      <c r="K25" s="61" t="e">
        <f>F25/F23*100</f>
        <v>#DIV/0!</v>
      </c>
      <c r="L25" s="61">
        <f>G25/G23*100</f>
        <v>83.333333333333343</v>
      </c>
      <c r="M25" s="61" t="e">
        <f>H25/H23*100</f>
        <v>#DIV/0!</v>
      </c>
      <c r="N25" s="62" t="s">
        <v>31</v>
      </c>
    </row>
    <row r="26" spans="1:14" ht="30" x14ac:dyDescent="0.25">
      <c r="A26" s="20" t="s">
        <v>84</v>
      </c>
      <c r="B26" s="6" t="s">
        <v>85</v>
      </c>
      <c r="C26" s="25" t="s">
        <v>86</v>
      </c>
      <c r="D26" s="59">
        <v>2</v>
      </c>
      <c r="E26" s="59">
        <v>0</v>
      </c>
      <c r="F26" s="59">
        <v>2</v>
      </c>
      <c r="G26" s="60">
        <f t="shared" si="0"/>
        <v>4</v>
      </c>
      <c r="H26" s="59">
        <v>0</v>
      </c>
      <c r="I26" s="64" t="s">
        <v>31</v>
      </c>
      <c r="J26" s="64" t="s">
        <v>31</v>
      </c>
      <c r="K26" s="64" t="s">
        <v>31</v>
      </c>
      <c r="L26" s="64" t="s">
        <v>31</v>
      </c>
      <c r="M26" s="64" t="s">
        <v>31</v>
      </c>
      <c r="N26" s="62" t="s">
        <v>31</v>
      </c>
    </row>
    <row r="27" spans="1:14" ht="30" x14ac:dyDescent="0.25">
      <c r="A27" s="20" t="s">
        <v>87</v>
      </c>
      <c r="B27" s="6" t="s">
        <v>88</v>
      </c>
      <c r="C27" s="25" t="s">
        <v>89</v>
      </c>
      <c r="D27" s="59">
        <v>0</v>
      </c>
      <c r="E27" s="59">
        <v>0</v>
      </c>
      <c r="F27" s="59">
        <v>0</v>
      </c>
      <c r="G27" s="60">
        <f t="shared" si="0"/>
        <v>0</v>
      </c>
      <c r="H27" s="59">
        <v>0</v>
      </c>
      <c r="I27" s="61">
        <f>D27/D23*100</f>
        <v>0</v>
      </c>
      <c r="J27" s="61" t="e">
        <f>E27/E23*100</f>
        <v>#DIV/0!</v>
      </c>
      <c r="K27" s="61" t="e">
        <f>F27/F23*100</f>
        <v>#DIV/0!</v>
      </c>
      <c r="L27" s="61">
        <f>G27/G23*100</f>
        <v>0</v>
      </c>
      <c r="M27" s="61" t="e">
        <f>H27/H23*100</f>
        <v>#DIV/0!</v>
      </c>
      <c r="N27" s="62" t="s">
        <v>31</v>
      </c>
    </row>
    <row r="28" spans="1:14" ht="30" x14ac:dyDescent="0.25">
      <c r="A28" s="20" t="s">
        <v>90</v>
      </c>
      <c r="B28" s="6" t="s">
        <v>91</v>
      </c>
      <c r="C28" s="25" t="s">
        <v>92</v>
      </c>
      <c r="D28" s="59">
        <v>0</v>
      </c>
      <c r="E28" s="59">
        <v>0</v>
      </c>
      <c r="F28" s="59">
        <v>0</v>
      </c>
      <c r="G28" s="60">
        <f t="shared" si="0"/>
        <v>0</v>
      </c>
      <c r="H28" s="59">
        <v>0</v>
      </c>
      <c r="I28" s="61">
        <f>D28/D23*100</f>
        <v>0</v>
      </c>
      <c r="J28" s="61" t="e">
        <f>E28/E23*100</f>
        <v>#DIV/0!</v>
      </c>
      <c r="K28" s="61" t="e">
        <f>F28/F23*100</f>
        <v>#DIV/0!</v>
      </c>
      <c r="L28" s="61">
        <f>G28/G23*100</f>
        <v>0</v>
      </c>
      <c r="M28" s="61" t="e">
        <f>H28/H23*100</f>
        <v>#DIV/0!</v>
      </c>
      <c r="N28" s="62" t="s">
        <v>31</v>
      </c>
    </row>
    <row r="29" spans="1:14" ht="30" x14ac:dyDescent="0.25">
      <c r="A29" s="20" t="s">
        <v>93</v>
      </c>
      <c r="B29" s="6" t="s">
        <v>94</v>
      </c>
      <c r="C29" s="25" t="s">
        <v>95</v>
      </c>
      <c r="D29" s="59">
        <v>0</v>
      </c>
      <c r="E29" s="59">
        <v>0</v>
      </c>
      <c r="F29" s="59">
        <v>0</v>
      </c>
      <c r="G29" s="60">
        <f t="shared" si="0"/>
        <v>0</v>
      </c>
      <c r="H29" s="59">
        <v>0</v>
      </c>
      <c r="I29" s="64" t="s">
        <v>31</v>
      </c>
      <c r="J29" s="64" t="s">
        <v>31</v>
      </c>
      <c r="K29" s="64" t="s">
        <v>31</v>
      </c>
      <c r="L29" s="64" t="s">
        <v>31</v>
      </c>
      <c r="M29" s="64" t="s">
        <v>31</v>
      </c>
      <c r="N29" s="62" t="s">
        <v>31</v>
      </c>
    </row>
    <row r="30" spans="1:14" x14ac:dyDescent="0.25">
      <c r="A30" s="20" t="s">
        <v>96</v>
      </c>
      <c r="B30" s="6" t="s">
        <v>97</v>
      </c>
      <c r="C30" s="25" t="s">
        <v>39</v>
      </c>
      <c r="D30" s="63">
        <f>SUM(D31:D37)</f>
        <v>12</v>
      </c>
      <c r="E30" s="63">
        <f>SUM(E31:E37)</f>
        <v>13</v>
      </c>
      <c r="F30" s="63">
        <f>SUM(F31:F37)</f>
        <v>0</v>
      </c>
      <c r="G30" s="60">
        <f t="shared" si="0"/>
        <v>25</v>
      </c>
      <c r="H30" s="63">
        <f>SUM(H31:H37)</f>
        <v>0</v>
      </c>
      <c r="I30" s="64" t="s">
        <v>31</v>
      </c>
      <c r="J30" s="64" t="s">
        <v>31</v>
      </c>
      <c r="K30" s="64" t="s">
        <v>31</v>
      </c>
      <c r="L30" s="64" t="s">
        <v>31</v>
      </c>
      <c r="M30" s="64" t="s">
        <v>31</v>
      </c>
      <c r="N30" s="62" t="s">
        <v>31</v>
      </c>
    </row>
    <row r="31" spans="1:14" x14ac:dyDescent="0.25">
      <c r="A31" s="20" t="s">
        <v>98</v>
      </c>
      <c r="B31" s="6" t="s">
        <v>99</v>
      </c>
      <c r="C31" s="25" t="s">
        <v>100</v>
      </c>
      <c r="D31" s="59">
        <v>3</v>
      </c>
      <c r="E31" s="59">
        <v>0</v>
      </c>
      <c r="F31" s="59">
        <v>0</v>
      </c>
      <c r="G31" s="60">
        <f t="shared" si="0"/>
        <v>3</v>
      </c>
      <c r="H31" s="59">
        <v>0</v>
      </c>
      <c r="I31" s="61">
        <f>D31/D30*100</f>
        <v>25</v>
      </c>
      <c r="J31" s="61">
        <f>E31/E30*100</f>
        <v>0</v>
      </c>
      <c r="K31" s="61" t="e">
        <f>F31/F30*100</f>
        <v>#DIV/0!</v>
      </c>
      <c r="L31" s="61">
        <f>G31/G30*100</f>
        <v>12</v>
      </c>
      <c r="M31" s="61" t="e">
        <f>H31/H30*100</f>
        <v>#DIV/0!</v>
      </c>
      <c r="N31" s="62" t="s">
        <v>31</v>
      </c>
    </row>
    <row r="32" spans="1:14" x14ac:dyDescent="0.25">
      <c r="A32" s="20" t="s">
        <v>101</v>
      </c>
      <c r="B32" s="6" t="s">
        <v>102</v>
      </c>
      <c r="C32" s="25" t="s">
        <v>44</v>
      </c>
      <c r="D32" s="59">
        <v>7</v>
      </c>
      <c r="E32" s="59">
        <v>13</v>
      </c>
      <c r="F32" s="59">
        <v>0</v>
      </c>
      <c r="G32" s="60">
        <f t="shared" si="0"/>
        <v>20</v>
      </c>
      <c r="H32" s="59">
        <v>0</v>
      </c>
      <c r="I32" s="61">
        <f>D32/D30*100</f>
        <v>58.333333333333336</v>
      </c>
      <c r="J32" s="61">
        <f>E32/E30*100</f>
        <v>100</v>
      </c>
      <c r="K32" s="61" t="e">
        <f>F32/F30*100</f>
        <v>#DIV/0!</v>
      </c>
      <c r="L32" s="61">
        <f>G32/G30*100</f>
        <v>80</v>
      </c>
      <c r="M32" s="61" t="e">
        <f>H32/H30*100</f>
        <v>#DIV/0!</v>
      </c>
      <c r="N32" s="62" t="s">
        <v>31</v>
      </c>
    </row>
    <row r="33" spans="1:14" x14ac:dyDescent="0.25">
      <c r="A33" s="20" t="s">
        <v>103</v>
      </c>
      <c r="B33" s="6" t="s">
        <v>104</v>
      </c>
      <c r="C33" s="25" t="s">
        <v>46</v>
      </c>
      <c r="D33" s="59">
        <v>2</v>
      </c>
      <c r="E33" s="59">
        <v>0</v>
      </c>
      <c r="F33" s="59">
        <v>0</v>
      </c>
      <c r="G33" s="60">
        <f t="shared" si="0"/>
        <v>2</v>
      </c>
      <c r="H33" s="59">
        <v>0</v>
      </c>
      <c r="I33" s="61">
        <f>D33/D30*100</f>
        <v>16.666666666666664</v>
      </c>
      <c r="J33" s="61">
        <f>E33/E30*100</f>
        <v>0</v>
      </c>
      <c r="K33" s="61" t="e">
        <f>F33/F30*100</f>
        <v>#DIV/0!</v>
      </c>
      <c r="L33" s="61">
        <f>G33/G30*100</f>
        <v>8</v>
      </c>
      <c r="M33" s="61" t="e">
        <f>H33/H30*100</f>
        <v>#DIV/0!</v>
      </c>
      <c r="N33" s="62" t="s">
        <v>31</v>
      </c>
    </row>
    <row r="34" spans="1:14" x14ac:dyDescent="0.25">
      <c r="A34" s="20" t="s">
        <v>105</v>
      </c>
      <c r="B34" s="6" t="s">
        <v>106</v>
      </c>
      <c r="C34" s="26" t="s">
        <v>107</v>
      </c>
      <c r="D34" s="59">
        <v>0</v>
      </c>
      <c r="E34" s="59">
        <v>0</v>
      </c>
      <c r="F34" s="59">
        <v>0</v>
      </c>
      <c r="G34" s="60">
        <f t="shared" si="0"/>
        <v>0</v>
      </c>
      <c r="H34" s="59">
        <v>0</v>
      </c>
      <c r="I34" s="61">
        <f>D34/D30*100</f>
        <v>0</v>
      </c>
      <c r="J34" s="61">
        <f>E34/E30*100</f>
        <v>0</v>
      </c>
      <c r="K34" s="61" t="e">
        <f>F34/F30*100</f>
        <v>#DIV/0!</v>
      </c>
      <c r="L34" s="61">
        <f>G34/G30*100</f>
        <v>0</v>
      </c>
      <c r="M34" s="61" t="e">
        <f>H34/H30*100</f>
        <v>#DIV/0!</v>
      </c>
      <c r="N34" s="62" t="s">
        <v>31</v>
      </c>
    </row>
    <row r="35" spans="1:14" x14ac:dyDescent="0.25">
      <c r="A35" s="20" t="s">
        <v>108</v>
      </c>
      <c r="B35" s="6" t="s">
        <v>109</v>
      </c>
      <c r="C35" s="26" t="s">
        <v>110</v>
      </c>
      <c r="D35" s="59">
        <v>0</v>
      </c>
      <c r="E35" s="59">
        <v>0</v>
      </c>
      <c r="F35" s="59">
        <v>0</v>
      </c>
      <c r="G35" s="60">
        <f t="shared" si="0"/>
        <v>0</v>
      </c>
      <c r="H35" s="59">
        <v>0</v>
      </c>
      <c r="I35" s="61">
        <f>D35/D30*100</f>
        <v>0</v>
      </c>
      <c r="J35" s="61">
        <f>E35/E30*100</f>
        <v>0</v>
      </c>
      <c r="K35" s="61" t="e">
        <f>F35/F30*100</f>
        <v>#DIV/0!</v>
      </c>
      <c r="L35" s="61">
        <f>G35/G30*100</f>
        <v>0</v>
      </c>
      <c r="M35" s="61" t="e">
        <f>H35/H30*100</f>
        <v>#DIV/0!</v>
      </c>
      <c r="N35" s="62" t="s">
        <v>31</v>
      </c>
    </row>
    <row r="36" spans="1:14" x14ac:dyDescent="0.25">
      <c r="A36" s="20" t="s">
        <v>111</v>
      </c>
      <c r="B36" s="6" t="s">
        <v>112</v>
      </c>
      <c r="C36" s="26" t="s">
        <v>52</v>
      </c>
      <c r="D36" s="59">
        <v>0</v>
      </c>
      <c r="E36" s="59">
        <v>0</v>
      </c>
      <c r="F36" s="59">
        <v>0</v>
      </c>
      <c r="G36" s="60">
        <f t="shared" si="0"/>
        <v>0</v>
      </c>
      <c r="H36" s="59">
        <v>0</v>
      </c>
      <c r="I36" s="61">
        <f>D36/D30*100</f>
        <v>0</v>
      </c>
      <c r="J36" s="61">
        <f>E36/E30*100</f>
        <v>0</v>
      </c>
      <c r="K36" s="61" t="e">
        <f>F36/F30*100</f>
        <v>#DIV/0!</v>
      </c>
      <c r="L36" s="61">
        <f>G36/G30*100</f>
        <v>0</v>
      </c>
      <c r="M36" s="61" t="e">
        <f>H36/H30*100</f>
        <v>#DIV/0!</v>
      </c>
      <c r="N36" s="62" t="s">
        <v>31</v>
      </c>
    </row>
    <row r="37" spans="1:14" x14ac:dyDescent="0.25">
      <c r="A37" s="20" t="s">
        <v>113</v>
      </c>
      <c r="B37" s="6" t="s">
        <v>114</v>
      </c>
      <c r="C37" s="26" t="s">
        <v>115</v>
      </c>
      <c r="D37" s="59">
        <v>0</v>
      </c>
      <c r="E37" s="59">
        <v>0</v>
      </c>
      <c r="F37" s="59">
        <v>0</v>
      </c>
      <c r="G37" s="60">
        <f t="shared" si="0"/>
        <v>0</v>
      </c>
      <c r="H37" s="59">
        <v>0</v>
      </c>
      <c r="I37" s="61">
        <f>D37/D30*100</f>
        <v>0</v>
      </c>
      <c r="J37" s="61">
        <f>E37/E30*100</f>
        <v>0</v>
      </c>
      <c r="K37" s="61" t="e">
        <f>F37/F30*100</f>
        <v>#DIV/0!</v>
      </c>
      <c r="L37" s="61">
        <f>G37/G30*100</f>
        <v>0</v>
      </c>
      <c r="M37" s="61" t="e">
        <f>H37/H30*100</f>
        <v>#DIV/0!</v>
      </c>
      <c r="N37" s="62" t="s">
        <v>31</v>
      </c>
    </row>
    <row r="38" spans="1:14" ht="30" x14ac:dyDescent="0.25">
      <c r="A38" s="20" t="s">
        <v>116</v>
      </c>
      <c r="B38" s="6" t="s">
        <v>117</v>
      </c>
      <c r="C38" s="25" t="s">
        <v>118</v>
      </c>
      <c r="D38" s="63">
        <f>SUM(D39:D41)</f>
        <v>12</v>
      </c>
      <c r="E38" s="63">
        <f>SUM(E39:E41)</f>
        <v>6</v>
      </c>
      <c r="F38" s="63">
        <f>SUM(F39:F41)</f>
        <v>0</v>
      </c>
      <c r="G38" s="60">
        <f t="shared" si="0"/>
        <v>18</v>
      </c>
      <c r="H38" s="63">
        <f>SUM(H39:H41)</f>
        <v>0</v>
      </c>
      <c r="I38" s="64" t="s">
        <v>31</v>
      </c>
      <c r="J38" s="64" t="s">
        <v>31</v>
      </c>
      <c r="K38" s="64" t="s">
        <v>31</v>
      </c>
      <c r="L38" s="64" t="s">
        <v>31</v>
      </c>
      <c r="M38" s="64" t="s">
        <v>31</v>
      </c>
      <c r="N38" s="62" t="s">
        <v>31</v>
      </c>
    </row>
    <row r="39" spans="1:14" x14ac:dyDescent="0.25">
      <c r="A39" s="20" t="s">
        <v>119</v>
      </c>
      <c r="B39" s="6" t="s">
        <v>120</v>
      </c>
      <c r="C39" s="26" t="s">
        <v>68</v>
      </c>
      <c r="D39" s="59">
        <v>10</v>
      </c>
      <c r="E39" s="59">
        <v>6</v>
      </c>
      <c r="F39" s="59">
        <v>0</v>
      </c>
      <c r="G39" s="60">
        <f t="shared" si="0"/>
        <v>16</v>
      </c>
      <c r="H39" s="59">
        <v>0</v>
      </c>
      <c r="I39" s="61">
        <f>D39/D38*100</f>
        <v>83.333333333333343</v>
      </c>
      <c r="J39" s="61">
        <f>E39/E38*100</f>
        <v>100</v>
      </c>
      <c r="K39" s="61" t="e">
        <f>F39/F38*100</f>
        <v>#DIV/0!</v>
      </c>
      <c r="L39" s="61">
        <f>G39/G38*100</f>
        <v>88.888888888888886</v>
      </c>
      <c r="M39" s="61" t="e">
        <f>H39/H38*100</f>
        <v>#DIV/0!</v>
      </c>
      <c r="N39" s="62" t="s">
        <v>31</v>
      </c>
    </row>
    <row r="40" spans="1:14" x14ac:dyDescent="0.25">
      <c r="A40" s="20" t="s">
        <v>121</v>
      </c>
      <c r="B40" s="6" t="s">
        <v>122</v>
      </c>
      <c r="C40" s="26" t="s">
        <v>71</v>
      </c>
      <c r="D40" s="59">
        <v>0</v>
      </c>
      <c r="E40" s="59">
        <v>0</v>
      </c>
      <c r="F40" s="59">
        <v>0</v>
      </c>
      <c r="G40" s="60">
        <f t="shared" si="0"/>
        <v>0</v>
      </c>
      <c r="H40" s="59">
        <v>0</v>
      </c>
      <c r="I40" s="61">
        <f>D40/D38*100</f>
        <v>0</v>
      </c>
      <c r="J40" s="61">
        <f>E40/E38*100</f>
        <v>0</v>
      </c>
      <c r="K40" s="61" t="e">
        <f>F40/F38*100</f>
        <v>#DIV/0!</v>
      </c>
      <c r="L40" s="61">
        <f>G40/G38*100</f>
        <v>0</v>
      </c>
      <c r="M40" s="61" t="e">
        <f>H40/H38*100</f>
        <v>#DIV/0!</v>
      </c>
      <c r="N40" s="62" t="s">
        <v>31</v>
      </c>
    </row>
    <row r="41" spans="1:14" x14ac:dyDescent="0.25">
      <c r="A41" s="20" t="s">
        <v>123</v>
      </c>
      <c r="B41" s="6" t="s">
        <v>124</v>
      </c>
      <c r="C41" s="26" t="s">
        <v>74</v>
      </c>
      <c r="D41" s="59">
        <v>2</v>
      </c>
      <c r="E41" s="59">
        <v>0</v>
      </c>
      <c r="F41" s="59">
        <v>0</v>
      </c>
      <c r="G41" s="60">
        <f t="shared" si="0"/>
        <v>2</v>
      </c>
      <c r="H41" s="59">
        <v>0</v>
      </c>
      <c r="I41" s="61">
        <f>D41/D38*100</f>
        <v>16.666666666666664</v>
      </c>
      <c r="J41" s="61">
        <f>E41/E38*100</f>
        <v>0</v>
      </c>
      <c r="K41" s="61" t="e">
        <f>F41/F38*100</f>
        <v>#DIV/0!</v>
      </c>
      <c r="L41" s="61">
        <f>G41/G38*100</f>
        <v>11.111111111111111</v>
      </c>
      <c r="M41" s="61" t="e">
        <f>H41/H38*100</f>
        <v>#DIV/0!</v>
      </c>
      <c r="N41" s="62" t="s">
        <v>31</v>
      </c>
    </row>
    <row r="42" spans="1:14" ht="28.5" x14ac:dyDescent="0.25">
      <c r="A42" s="19" t="s">
        <v>125</v>
      </c>
      <c r="B42" s="6" t="s">
        <v>126</v>
      </c>
      <c r="C42" s="24" t="s">
        <v>127</v>
      </c>
      <c r="D42" s="54">
        <f>SUM(D44:D49)</f>
        <v>182</v>
      </c>
      <c r="E42" s="54">
        <f>SUM(E44:E49)</f>
        <v>83</v>
      </c>
      <c r="F42" s="54">
        <f>SUM(F44:F49)</f>
        <v>37</v>
      </c>
      <c r="G42" s="55">
        <f t="shared" si="0"/>
        <v>302</v>
      </c>
      <c r="H42" s="54">
        <f>SUM(H44:H49)</f>
        <v>0</v>
      </c>
      <c r="I42" s="58">
        <f>D42/D4*100</f>
        <v>88.349514563106794</v>
      </c>
      <c r="J42" s="58">
        <f>E42/E4*100</f>
        <v>86.458333333333343</v>
      </c>
      <c r="K42" s="58">
        <f>F42/F4*100</f>
        <v>94.871794871794862</v>
      </c>
      <c r="L42" s="58">
        <f>G42/G4*100</f>
        <v>88.563049853372434</v>
      </c>
      <c r="M42" s="58" t="e">
        <f>H42/H4*100</f>
        <v>#DIV/0!</v>
      </c>
      <c r="N42" s="57" t="s">
        <v>31</v>
      </c>
    </row>
    <row r="43" spans="1:14" x14ac:dyDescent="0.25">
      <c r="A43" s="20"/>
      <c r="B43" s="6" t="s">
        <v>128</v>
      </c>
      <c r="C43" s="25" t="s">
        <v>129</v>
      </c>
      <c r="D43" s="59">
        <v>0</v>
      </c>
      <c r="E43" s="59">
        <v>0</v>
      </c>
      <c r="F43" s="59">
        <v>0</v>
      </c>
      <c r="G43" s="60">
        <f t="shared" si="0"/>
        <v>0</v>
      </c>
      <c r="H43" s="59">
        <v>0</v>
      </c>
      <c r="I43" s="64" t="s">
        <v>31</v>
      </c>
      <c r="J43" s="64" t="s">
        <v>31</v>
      </c>
      <c r="K43" s="64" t="s">
        <v>31</v>
      </c>
      <c r="L43" s="66" t="s">
        <v>31</v>
      </c>
      <c r="M43" s="64" t="s">
        <v>31</v>
      </c>
      <c r="N43" s="62" t="s">
        <v>31</v>
      </c>
    </row>
    <row r="44" spans="1:14" x14ac:dyDescent="0.25">
      <c r="A44" s="20" t="s">
        <v>130</v>
      </c>
      <c r="B44" s="6" t="s">
        <v>131</v>
      </c>
      <c r="C44" s="25" t="s">
        <v>132</v>
      </c>
      <c r="D44" s="59">
        <v>18</v>
      </c>
      <c r="E44" s="59">
        <v>83</v>
      </c>
      <c r="F44" s="59">
        <v>37</v>
      </c>
      <c r="G44" s="60">
        <f t="shared" si="0"/>
        <v>138</v>
      </c>
      <c r="H44" s="59">
        <v>0</v>
      </c>
      <c r="I44" s="61">
        <f>D44/D42*100</f>
        <v>9.8901098901098905</v>
      </c>
      <c r="J44" s="61">
        <f>E44/E42*100</f>
        <v>100</v>
      </c>
      <c r="K44" s="61">
        <f>F44/F42*100</f>
        <v>100</v>
      </c>
      <c r="L44" s="61">
        <f>G44/G42*100</f>
        <v>45.695364238410598</v>
      </c>
      <c r="M44" s="61" t="e">
        <f>H44/H42*100</f>
        <v>#DIV/0!</v>
      </c>
      <c r="N44" s="62" t="s">
        <v>31</v>
      </c>
    </row>
    <row r="45" spans="1:14" x14ac:dyDescent="0.25">
      <c r="A45" s="20" t="s">
        <v>133</v>
      </c>
      <c r="B45" s="6" t="s">
        <v>134</v>
      </c>
      <c r="C45" s="25" t="s">
        <v>135</v>
      </c>
      <c r="D45" s="59">
        <v>47</v>
      </c>
      <c r="E45" s="59">
        <v>0</v>
      </c>
      <c r="F45" s="59">
        <v>0</v>
      </c>
      <c r="G45" s="60">
        <f t="shared" si="0"/>
        <v>47</v>
      </c>
      <c r="H45" s="59">
        <v>0</v>
      </c>
      <c r="I45" s="61">
        <f>D45/D42*100</f>
        <v>25.824175824175828</v>
      </c>
      <c r="J45" s="61">
        <f>E45/E42*100</f>
        <v>0</v>
      </c>
      <c r="K45" s="61">
        <f>F45/F42*100</f>
        <v>0</v>
      </c>
      <c r="L45" s="61">
        <f>G45/G42*100</f>
        <v>15.562913907284766</v>
      </c>
      <c r="M45" s="61" t="e">
        <f>H45/H42*100</f>
        <v>#DIV/0!</v>
      </c>
      <c r="N45" s="62" t="s">
        <v>31</v>
      </c>
    </row>
    <row r="46" spans="1:14" x14ac:dyDescent="0.25">
      <c r="A46" s="20" t="s">
        <v>136</v>
      </c>
      <c r="B46" s="6" t="s">
        <v>137</v>
      </c>
      <c r="C46" s="25" t="s">
        <v>138</v>
      </c>
      <c r="D46" s="59">
        <v>27</v>
      </c>
      <c r="E46" s="59">
        <v>0</v>
      </c>
      <c r="F46" s="59">
        <v>0</v>
      </c>
      <c r="G46" s="60">
        <f t="shared" si="0"/>
        <v>27</v>
      </c>
      <c r="H46" s="59">
        <v>0</v>
      </c>
      <c r="I46" s="61">
        <f>D46/D42*100</f>
        <v>14.835164835164836</v>
      </c>
      <c r="J46" s="61">
        <f>E46/E42*100</f>
        <v>0</v>
      </c>
      <c r="K46" s="61">
        <f>F46/F42*100</f>
        <v>0</v>
      </c>
      <c r="L46" s="61">
        <f>G46/G42*100</f>
        <v>8.9403973509933774</v>
      </c>
      <c r="M46" s="61" t="e">
        <f>H46/H42*100</f>
        <v>#DIV/0!</v>
      </c>
      <c r="N46" s="62" t="s">
        <v>31</v>
      </c>
    </row>
    <row r="47" spans="1:14" x14ac:dyDescent="0.25">
      <c r="A47" s="20" t="s">
        <v>139</v>
      </c>
      <c r="B47" s="6" t="s">
        <v>140</v>
      </c>
      <c r="C47" s="25" t="s">
        <v>141</v>
      </c>
      <c r="D47" s="59">
        <v>2</v>
      </c>
      <c r="E47" s="59">
        <v>0</v>
      </c>
      <c r="F47" s="59">
        <v>0</v>
      </c>
      <c r="G47" s="60">
        <f t="shared" si="0"/>
        <v>2</v>
      </c>
      <c r="H47" s="59">
        <v>0</v>
      </c>
      <c r="I47" s="61">
        <f>D47/D42*100</f>
        <v>1.098901098901099</v>
      </c>
      <c r="J47" s="61">
        <f>E47/E42*100</f>
        <v>0</v>
      </c>
      <c r="K47" s="61">
        <f>F47/F42*100</f>
        <v>0</v>
      </c>
      <c r="L47" s="61">
        <f>G47/G42*100</f>
        <v>0.66225165562913912</v>
      </c>
      <c r="M47" s="61" t="e">
        <f>H47/H42*100</f>
        <v>#DIV/0!</v>
      </c>
      <c r="N47" s="62" t="s">
        <v>31</v>
      </c>
    </row>
    <row r="48" spans="1:14" x14ac:dyDescent="0.25">
      <c r="A48" s="20" t="s">
        <v>142</v>
      </c>
      <c r="B48" s="6">
        <v>110</v>
      </c>
      <c r="C48" s="25" t="s">
        <v>143</v>
      </c>
      <c r="D48" s="59">
        <v>0</v>
      </c>
      <c r="E48" s="59">
        <v>0</v>
      </c>
      <c r="F48" s="59">
        <v>0</v>
      </c>
      <c r="G48" s="60">
        <f t="shared" si="0"/>
        <v>0</v>
      </c>
      <c r="H48" s="59">
        <v>0</v>
      </c>
      <c r="I48" s="61">
        <f>D48/D42*100</f>
        <v>0</v>
      </c>
      <c r="J48" s="61">
        <f>E48/E42*100</f>
        <v>0</v>
      </c>
      <c r="K48" s="61">
        <f>F48/F42*100</f>
        <v>0</v>
      </c>
      <c r="L48" s="61">
        <f>G48/G42*100</f>
        <v>0</v>
      </c>
      <c r="M48" s="61" t="e">
        <f>H48/H42*100</f>
        <v>#DIV/0!</v>
      </c>
      <c r="N48" s="62" t="s">
        <v>31</v>
      </c>
    </row>
    <row r="49" spans="1:14" x14ac:dyDescent="0.25">
      <c r="A49" s="20" t="s">
        <v>144</v>
      </c>
      <c r="B49" s="6" t="s">
        <v>145</v>
      </c>
      <c r="C49" s="25" t="s">
        <v>146</v>
      </c>
      <c r="D49" s="59">
        <v>88</v>
      </c>
      <c r="E49" s="59">
        <v>0</v>
      </c>
      <c r="F49" s="59">
        <v>0</v>
      </c>
      <c r="G49" s="60">
        <f t="shared" si="0"/>
        <v>88</v>
      </c>
      <c r="H49" s="59">
        <v>0</v>
      </c>
      <c r="I49" s="61">
        <f>D49/D42*100</f>
        <v>48.35164835164835</v>
      </c>
      <c r="J49" s="61">
        <f>E49/E42*100</f>
        <v>0</v>
      </c>
      <c r="K49" s="61">
        <f>F49/F42*100</f>
        <v>0</v>
      </c>
      <c r="L49" s="61">
        <f>G49/G42*100</f>
        <v>29.139072847682119</v>
      </c>
      <c r="M49" s="61" t="e">
        <f>H49/H42*100</f>
        <v>#DIV/0!</v>
      </c>
      <c r="N49" s="62" t="s">
        <v>31</v>
      </c>
    </row>
    <row r="50" spans="1:14" x14ac:dyDescent="0.25">
      <c r="A50" s="20"/>
      <c r="B50" s="6" t="s">
        <v>147</v>
      </c>
      <c r="C50" s="25" t="s">
        <v>148</v>
      </c>
      <c r="D50" s="59" t="s">
        <v>31</v>
      </c>
      <c r="E50" s="59" t="s">
        <v>31</v>
      </c>
      <c r="F50" s="59" t="s">
        <v>31</v>
      </c>
      <c r="G50" s="67" t="s">
        <v>31</v>
      </c>
      <c r="H50" s="59" t="s">
        <v>31</v>
      </c>
      <c r="I50" s="64" t="s">
        <v>31</v>
      </c>
      <c r="J50" s="64" t="s">
        <v>31</v>
      </c>
      <c r="K50" s="64" t="s">
        <v>31</v>
      </c>
      <c r="L50" s="64" t="s">
        <v>31</v>
      </c>
      <c r="M50" s="64" t="s">
        <v>31</v>
      </c>
      <c r="N50" s="62" t="s">
        <v>31</v>
      </c>
    </row>
    <row r="51" spans="1:14" x14ac:dyDescent="0.25">
      <c r="A51" s="20" t="s">
        <v>149</v>
      </c>
      <c r="B51" s="6" t="s">
        <v>150</v>
      </c>
      <c r="C51" s="25" t="s">
        <v>151</v>
      </c>
      <c r="D51" s="59">
        <v>88</v>
      </c>
      <c r="E51" s="59">
        <v>0</v>
      </c>
      <c r="F51" s="59">
        <v>0</v>
      </c>
      <c r="G51" s="60">
        <f t="shared" ref="G51:G58" si="2">SUM(D51:F51)</f>
        <v>88</v>
      </c>
      <c r="H51" s="59">
        <v>0</v>
      </c>
      <c r="I51" s="61">
        <f>D51/D49*100</f>
        <v>100</v>
      </c>
      <c r="J51" s="61" t="e">
        <f>E51/E49*100</f>
        <v>#DIV/0!</v>
      </c>
      <c r="K51" s="61" t="e">
        <f>F51/F49*100</f>
        <v>#DIV/0!</v>
      </c>
      <c r="L51" s="61">
        <f>G51/G49*100</f>
        <v>100</v>
      </c>
      <c r="M51" s="61" t="e">
        <f>H51/H49*100</f>
        <v>#DIV/0!</v>
      </c>
      <c r="N51" s="62" t="s">
        <v>31</v>
      </c>
    </row>
    <row r="52" spans="1:14" x14ac:dyDescent="0.25">
      <c r="A52" s="20" t="s">
        <v>152</v>
      </c>
      <c r="B52" s="6" t="s">
        <v>153</v>
      </c>
      <c r="C52" s="25" t="s">
        <v>154</v>
      </c>
      <c r="D52" s="59">
        <v>0</v>
      </c>
      <c r="E52" s="59">
        <v>0</v>
      </c>
      <c r="F52" s="59">
        <v>0</v>
      </c>
      <c r="G52" s="60">
        <f t="shared" si="2"/>
        <v>0</v>
      </c>
      <c r="H52" s="59">
        <v>0</v>
      </c>
      <c r="I52" s="61">
        <f>D52/D49*100</f>
        <v>0</v>
      </c>
      <c r="J52" s="61" t="e">
        <f>E52/E49*100</f>
        <v>#DIV/0!</v>
      </c>
      <c r="K52" s="61" t="e">
        <f>F52/F49*100</f>
        <v>#DIV/0!</v>
      </c>
      <c r="L52" s="61">
        <f>G52/G49*100</f>
        <v>0</v>
      </c>
      <c r="M52" s="61" t="e">
        <f>H52/H49*100</f>
        <v>#DIV/0!</v>
      </c>
      <c r="N52" s="62" t="s">
        <v>31</v>
      </c>
    </row>
    <row r="53" spans="1:14" x14ac:dyDescent="0.25">
      <c r="A53" s="20" t="s">
        <v>155</v>
      </c>
      <c r="B53" s="6" t="s">
        <v>156</v>
      </c>
      <c r="C53" s="25" t="s">
        <v>157</v>
      </c>
      <c r="D53" s="59">
        <v>25</v>
      </c>
      <c r="E53" s="59">
        <v>0</v>
      </c>
      <c r="F53" s="59">
        <v>0</v>
      </c>
      <c r="G53" s="60">
        <f t="shared" si="2"/>
        <v>25</v>
      </c>
      <c r="H53" s="59">
        <v>0</v>
      </c>
      <c r="I53" s="61">
        <f>D53/D49*100</f>
        <v>28.40909090909091</v>
      </c>
      <c r="J53" s="61" t="e">
        <f>E53/E49*100</f>
        <v>#DIV/0!</v>
      </c>
      <c r="K53" s="61" t="e">
        <f>F53/F49*100</f>
        <v>#DIV/0!</v>
      </c>
      <c r="L53" s="61">
        <f>G53/G49*100</f>
        <v>28.40909090909091</v>
      </c>
      <c r="M53" s="61" t="e">
        <f>H53/H49*100</f>
        <v>#DIV/0!</v>
      </c>
      <c r="N53" s="62" t="s">
        <v>31</v>
      </c>
    </row>
    <row r="54" spans="1:14" x14ac:dyDescent="0.25">
      <c r="A54" s="20" t="s">
        <v>158</v>
      </c>
      <c r="B54" s="6" t="s">
        <v>159</v>
      </c>
      <c r="C54" s="25" t="s">
        <v>160</v>
      </c>
      <c r="D54" s="59">
        <v>0</v>
      </c>
      <c r="E54" s="59">
        <v>0</v>
      </c>
      <c r="F54" s="59">
        <v>0</v>
      </c>
      <c r="G54" s="60">
        <f t="shared" si="2"/>
        <v>0</v>
      </c>
      <c r="H54" s="59">
        <v>0</v>
      </c>
      <c r="I54" s="61">
        <f>D54/D53*100</f>
        <v>0</v>
      </c>
      <c r="J54" s="61" t="e">
        <f>E54/E53*100</f>
        <v>#DIV/0!</v>
      </c>
      <c r="K54" s="61" t="e">
        <f>F54/F53*100</f>
        <v>#DIV/0!</v>
      </c>
      <c r="L54" s="61">
        <f>G54/G53*100</f>
        <v>0</v>
      </c>
      <c r="M54" s="61" t="e">
        <f>H54/H53*100</f>
        <v>#DIV/0!</v>
      </c>
      <c r="N54" s="62" t="s">
        <v>31</v>
      </c>
    </row>
    <row r="55" spans="1:14" ht="30" x14ac:dyDescent="0.25">
      <c r="A55" s="20" t="s">
        <v>161</v>
      </c>
      <c r="B55" s="6" t="s">
        <v>162</v>
      </c>
      <c r="C55" s="25" t="s">
        <v>163</v>
      </c>
      <c r="D55" s="59">
        <v>0</v>
      </c>
      <c r="E55" s="59">
        <v>0</v>
      </c>
      <c r="F55" s="59">
        <v>0</v>
      </c>
      <c r="G55" s="60">
        <f t="shared" si="2"/>
        <v>0</v>
      </c>
      <c r="H55" s="59">
        <v>0</v>
      </c>
      <c r="I55" s="61">
        <f>D55/D49*100</f>
        <v>0</v>
      </c>
      <c r="J55" s="61" t="e">
        <f>E55/E49*100</f>
        <v>#DIV/0!</v>
      </c>
      <c r="K55" s="61" t="e">
        <f>F55/F49*100</f>
        <v>#DIV/0!</v>
      </c>
      <c r="L55" s="61">
        <f>G55/G49*100</f>
        <v>0</v>
      </c>
      <c r="M55" s="61" t="e">
        <f>H55/H49*100</f>
        <v>#DIV/0!</v>
      </c>
      <c r="N55" s="62" t="s">
        <v>31</v>
      </c>
    </row>
    <row r="56" spans="1:14" ht="30" x14ac:dyDescent="0.25">
      <c r="A56" s="20" t="s">
        <v>164</v>
      </c>
      <c r="B56" s="6" t="s">
        <v>165</v>
      </c>
      <c r="C56" s="25" t="s">
        <v>57</v>
      </c>
      <c r="D56" s="59">
        <v>0</v>
      </c>
      <c r="E56" s="59">
        <v>0</v>
      </c>
      <c r="F56" s="59">
        <v>0</v>
      </c>
      <c r="G56" s="60">
        <f t="shared" si="2"/>
        <v>0</v>
      </c>
      <c r="H56" s="59">
        <v>0</v>
      </c>
      <c r="I56" s="61">
        <f>D56/D42*100</f>
        <v>0</v>
      </c>
      <c r="J56" s="61">
        <f>E56/E42*100</f>
        <v>0</v>
      </c>
      <c r="K56" s="61">
        <f>F56/F42*100</f>
        <v>0</v>
      </c>
      <c r="L56" s="61">
        <f>G56/G42*100</f>
        <v>0</v>
      </c>
      <c r="M56" s="61" t="e">
        <f>H56/H42*100</f>
        <v>#DIV/0!</v>
      </c>
      <c r="N56" s="62" t="s">
        <v>31</v>
      </c>
    </row>
    <row r="57" spans="1:14" ht="30" x14ac:dyDescent="0.25">
      <c r="A57" s="20" t="s">
        <v>166</v>
      </c>
      <c r="B57" s="6" t="s">
        <v>167</v>
      </c>
      <c r="C57" s="25" t="s">
        <v>59</v>
      </c>
      <c r="D57" s="59">
        <v>0</v>
      </c>
      <c r="E57" s="59">
        <v>0</v>
      </c>
      <c r="F57" s="59">
        <v>0</v>
      </c>
      <c r="G57" s="60">
        <f t="shared" si="2"/>
        <v>0</v>
      </c>
      <c r="H57" s="59">
        <v>0</v>
      </c>
      <c r="I57" s="61">
        <f>D57/D42*100</f>
        <v>0</v>
      </c>
      <c r="J57" s="61">
        <f>E57/E42*100</f>
        <v>0</v>
      </c>
      <c r="K57" s="61">
        <f>F57/F42*100</f>
        <v>0</v>
      </c>
      <c r="L57" s="61">
        <f>G57/G42*100</f>
        <v>0</v>
      </c>
      <c r="M57" s="61" t="e">
        <f>H57/H42*100</f>
        <v>#DIV/0!</v>
      </c>
      <c r="N57" s="62" t="s">
        <v>31</v>
      </c>
    </row>
    <row r="58" spans="1:14" ht="30" x14ac:dyDescent="0.25">
      <c r="A58" s="20" t="s">
        <v>168</v>
      </c>
      <c r="B58" s="6" t="s">
        <v>169</v>
      </c>
      <c r="C58" s="25" t="s">
        <v>62</v>
      </c>
      <c r="D58" s="59">
        <v>0</v>
      </c>
      <c r="E58" s="59">
        <v>0</v>
      </c>
      <c r="F58" s="59">
        <v>0</v>
      </c>
      <c r="G58" s="60">
        <f t="shared" si="2"/>
        <v>0</v>
      </c>
      <c r="H58" s="59">
        <v>0</v>
      </c>
      <c r="I58" s="61" t="e">
        <f>D58/D57*100</f>
        <v>#DIV/0!</v>
      </c>
      <c r="J58" s="61" t="e">
        <f>E58/E57*100</f>
        <v>#DIV/0!</v>
      </c>
      <c r="K58" s="61" t="e">
        <f>F58/F57*100</f>
        <v>#DIV/0!</v>
      </c>
      <c r="L58" s="61" t="e">
        <f>G58/G57*100</f>
        <v>#DIV/0!</v>
      </c>
      <c r="M58" s="61" t="e">
        <f>H58/H57*100</f>
        <v>#DIV/0!</v>
      </c>
      <c r="N58" s="62" t="s">
        <v>31</v>
      </c>
    </row>
    <row r="59" spans="1:14" x14ac:dyDescent="0.25">
      <c r="A59" s="20" t="s">
        <v>170</v>
      </c>
      <c r="B59" s="53" t="s">
        <v>171</v>
      </c>
      <c r="C59" s="25" t="s">
        <v>172</v>
      </c>
      <c r="D59" s="63">
        <f>SUM(D60:D66)</f>
        <v>194</v>
      </c>
      <c r="E59" s="63">
        <f>SUM(E60:E66)</f>
        <v>0</v>
      </c>
      <c r="F59" s="63">
        <f>SUM(F60:F66)</f>
        <v>37</v>
      </c>
      <c r="G59" s="63">
        <f>SUM(G60:G66)</f>
        <v>231</v>
      </c>
      <c r="H59" s="63">
        <f>SUM(H60:H66)</f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2"/>
    </row>
    <row r="60" spans="1:14" x14ac:dyDescent="0.25">
      <c r="A60" s="20" t="s">
        <v>173</v>
      </c>
      <c r="B60" s="6" t="s">
        <v>174</v>
      </c>
      <c r="C60" s="25" t="s">
        <v>175</v>
      </c>
      <c r="D60" s="59">
        <v>155</v>
      </c>
      <c r="E60" s="59">
        <v>0</v>
      </c>
      <c r="F60" s="59">
        <v>18</v>
      </c>
      <c r="G60" s="60">
        <f t="shared" ref="G60:G107" si="3">SUM(D60:F60)</f>
        <v>173</v>
      </c>
      <c r="H60" s="59">
        <v>0</v>
      </c>
      <c r="I60" s="61">
        <f>D60/D67*100</f>
        <v>79.896907216494853</v>
      </c>
      <c r="J60" s="61">
        <f>E60/E67*100</f>
        <v>0</v>
      </c>
      <c r="K60" s="61">
        <f>F60/F67*100</f>
        <v>64.285714285714292</v>
      </c>
      <c r="L60" s="61">
        <f>G60/G67*100</f>
        <v>56.721311475409841</v>
      </c>
      <c r="M60" s="61" t="e">
        <f>H60/H67*100</f>
        <v>#DIV/0!</v>
      </c>
      <c r="N60" s="62" t="s">
        <v>31</v>
      </c>
    </row>
    <row r="61" spans="1:14" x14ac:dyDescent="0.25">
      <c r="A61" s="20" t="s">
        <v>176</v>
      </c>
      <c r="B61" s="6" t="s">
        <v>177</v>
      </c>
      <c r="C61" s="25" t="s">
        <v>178</v>
      </c>
      <c r="D61" s="59">
        <v>25</v>
      </c>
      <c r="E61" s="59">
        <v>0</v>
      </c>
      <c r="F61" s="59">
        <v>19</v>
      </c>
      <c r="G61" s="60">
        <f t="shared" si="3"/>
        <v>44</v>
      </c>
      <c r="H61" s="59">
        <v>0</v>
      </c>
      <c r="I61" s="61">
        <f>D61/D67*100</f>
        <v>12.886597938144329</v>
      </c>
      <c r="J61" s="61">
        <f>E61/E67*100</f>
        <v>0</v>
      </c>
      <c r="K61" s="61">
        <f>F61/F67*100</f>
        <v>67.857142857142861</v>
      </c>
      <c r="L61" s="61">
        <f>G61/G67*100</f>
        <v>14.426229508196723</v>
      </c>
      <c r="M61" s="61" t="e">
        <f>H61/H67*100</f>
        <v>#DIV/0!</v>
      </c>
      <c r="N61" s="62" t="s">
        <v>31</v>
      </c>
    </row>
    <row r="62" spans="1:14" x14ac:dyDescent="0.25">
      <c r="A62" s="20" t="s">
        <v>179</v>
      </c>
      <c r="B62" s="6" t="s">
        <v>180</v>
      </c>
      <c r="C62" s="25" t="s">
        <v>181</v>
      </c>
      <c r="D62" s="59">
        <v>14</v>
      </c>
      <c r="E62" s="59">
        <v>0</v>
      </c>
      <c r="F62" s="59">
        <v>0</v>
      </c>
      <c r="G62" s="60">
        <f t="shared" si="3"/>
        <v>14</v>
      </c>
      <c r="H62" s="59">
        <v>0</v>
      </c>
      <c r="I62" s="61">
        <f>D62/D67*100</f>
        <v>7.216494845360824</v>
      </c>
      <c r="J62" s="61">
        <f>E62/E67*100</f>
        <v>0</v>
      </c>
      <c r="K62" s="61">
        <f>F62/F67*100</f>
        <v>0</v>
      </c>
      <c r="L62" s="61">
        <f>G62/G67*100</f>
        <v>4.5901639344262293</v>
      </c>
      <c r="M62" s="61" t="e">
        <f>H62/H67*100</f>
        <v>#DIV/0!</v>
      </c>
      <c r="N62" s="62" t="s">
        <v>31</v>
      </c>
    </row>
    <row r="63" spans="1:14" x14ac:dyDescent="0.25">
      <c r="A63" s="20" t="s">
        <v>182</v>
      </c>
      <c r="B63" s="6" t="s">
        <v>183</v>
      </c>
      <c r="C63" s="25" t="s">
        <v>184</v>
      </c>
      <c r="D63" s="59">
        <v>0</v>
      </c>
      <c r="E63" s="59">
        <v>0</v>
      </c>
      <c r="F63" s="59">
        <v>0</v>
      </c>
      <c r="G63" s="60">
        <f t="shared" si="3"/>
        <v>0</v>
      </c>
      <c r="H63" s="59">
        <v>0</v>
      </c>
      <c r="I63" s="61">
        <f>D63/D67*100</f>
        <v>0</v>
      </c>
      <c r="J63" s="61">
        <f>E63/E67*100</f>
        <v>0</v>
      </c>
      <c r="K63" s="61">
        <f>F63/F67*100</f>
        <v>0</v>
      </c>
      <c r="L63" s="61">
        <f>G63/G67*100</f>
        <v>0</v>
      </c>
      <c r="M63" s="61" t="e">
        <f>H63/H67*100</f>
        <v>#DIV/0!</v>
      </c>
      <c r="N63" s="62" t="s">
        <v>31</v>
      </c>
    </row>
    <row r="64" spans="1:14" x14ac:dyDescent="0.25">
      <c r="A64" s="20" t="s">
        <v>185</v>
      </c>
      <c r="B64" s="6" t="s">
        <v>186</v>
      </c>
      <c r="C64" s="25" t="s">
        <v>187</v>
      </c>
      <c r="D64" s="59">
        <v>0</v>
      </c>
      <c r="E64" s="59">
        <v>0</v>
      </c>
      <c r="F64" s="59">
        <v>0</v>
      </c>
      <c r="G64" s="60">
        <f t="shared" si="3"/>
        <v>0</v>
      </c>
      <c r="H64" s="59">
        <v>0</v>
      </c>
      <c r="I64" s="61">
        <f>D64/D67*100</f>
        <v>0</v>
      </c>
      <c r="J64" s="61">
        <f>E64/E67*100</f>
        <v>0</v>
      </c>
      <c r="K64" s="61">
        <f>F64/F67*100</f>
        <v>0</v>
      </c>
      <c r="L64" s="61">
        <f>G64/G67*100</f>
        <v>0</v>
      </c>
      <c r="M64" s="61" t="e">
        <f>H64/H67*100</f>
        <v>#DIV/0!</v>
      </c>
      <c r="N64" s="62" t="s">
        <v>31</v>
      </c>
    </row>
    <row r="65" spans="1:14" x14ac:dyDescent="0.25">
      <c r="A65" s="20" t="s">
        <v>188</v>
      </c>
      <c r="B65" s="6" t="s">
        <v>189</v>
      </c>
      <c r="C65" s="26" t="s">
        <v>190</v>
      </c>
      <c r="D65" s="59">
        <v>0</v>
      </c>
      <c r="E65" s="59">
        <v>0</v>
      </c>
      <c r="F65" s="59">
        <v>0</v>
      </c>
      <c r="G65" s="60">
        <f t="shared" si="3"/>
        <v>0</v>
      </c>
      <c r="H65" s="59">
        <v>0</v>
      </c>
      <c r="I65" s="61">
        <f>D65/D67*100</f>
        <v>0</v>
      </c>
      <c r="J65" s="61">
        <f>E65/E67*100</f>
        <v>0</v>
      </c>
      <c r="K65" s="61">
        <f>F65/F67*100</f>
        <v>0</v>
      </c>
      <c r="L65" s="61">
        <f>G65/G67*100</f>
        <v>0</v>
      </c>
      <c r="M65" s="61" t="e">
        <f>H65/H67*100</f>
        <v>#DIV/0!</v>
      </c>
      <c r="N65" s="62" t="s">
        <v>31</v>
      </c>
    </row>
    <row r="66" spans="1:14" x14ac:dyDescent="0.25">
      <c r="A66" s="20" t="s">
        <v>191</v>
      </c>
      <c r="B66" s="6" t="s">
        <v>192</v>
      </c>
      <c r="C66" s="26" t="s">
        <v>115</v>
      </c>
      <c r="D66" s="59">
        <v>0</v>
      </c>
      <c r="E66" s="59">
        <v>0</v>
      </c>
      <c r="F66" s="59">
        <v>0</v>
      </c>
      <c r="G66" s="60">
        <f t="shared" si="3"/>
        <v>0</v>
      </c>
      <c r="H66" s="59">
        <v>0</v>
      </c>
      <c r="I66" s="61">
        <f>D66/D42*100</f>
        <v>0</v>
      </c>
      <c r="J66" s="61">
        <f>E66/E42*100</f>
        <v>0</v>
      </c>
      <c r="K66" s="61">
        <f>F66/F42*100</f>
        <v>0</v>
      </c>
      <c r="L66" s="61">
        <f>G66/G42*100</f>
        <v>0</v>
      </c>
      <c r="M66" s="61" t="e">
        <f>H66/H42*100</f>
        <v>#DIV/0!</v>
      </c>
      <c r="N66" s="62" t="s">
        <v>31</v>
      </c>
    </row>
    <row r="67" spans="1:14" ht="30" x14ac:dyDescent="0.25">
      <c r="A67" s="20" t="s">
        <v>193</v>
      </c>
      <c r="B67" s="6" t="s">
        <v>194</v>
      </c>
      <c r="C67" s="25" t="s">
        <v>195</v>
      </c>
      <c r="D67" s="63">
        <f>SUM(D68:D70)</f>
        <v>194</v>
      </c>
      <c r="E67" s="63">
        <f>SUM(E68:E70)</f>
        <v>83</v>
      </c>
      <c r="F67" s="63">
        <f>SUM(F68:F70)</f>
        <v>28</v>
      </c>
      <c r="G67" s="60">
        <f t="shared" si="3"/>
        <v>305</v>
      </c>
      <c r="H67" s="63">
        <f>SUM(H68:H70)</f>
        <v>0</v>
      </c>
      <c r="I67" s="64" t="s">
        <v>31</v>
      </c>
      <c r="J67" s="64" t="s">
        <v>31</v>
      </c>
      <c r="K67" s="64" t="s">
        <v>31</v>
      </c>
      <c r="L67" s="64" t="s">
        <v>31</v>
      </c>
      <c r="M67" s="64" t="s">
        <v>31</v>
      </c>
      <c r="N67" s="62" t="s">
        <v>31</v>
      </c>
    </row>
    <row r="68" spans="1:14" x14ac:dyDescent="0.25">
      <c r="A68" s="20" t="s">
        <v>196</v>
      </c>
      <c r="B68" s="6" t="s">
        <v>197</v>
      </c>
      <c r="C68" s="26" t="s">
        <v>68</v>
      </c>
      <c r="D68" s="59">
        <v>188</v>
      </c>
      <c r="E68" s="59">
        <v>83</v>
      </c>
      <c r="F68" s="59">
        <v>28</v>
      </c>
      <c r="G68" s="60">
        <f t="shared" si="3"/>
        <v>299</v>
      </c>
      <c r="H68" s="59">
        <v>0</v>
      </c>
      <c r="I68" s="61">
        <f>D68/D67*100</f>
        <v>96.907216494845358</v>
      </c>
      <c r="J68" s="61">
        <f>E68/E67*100</f>
        <v>100</v>
      </c>
      <c r="K68" s="61">
        <f>F68/F67*100</f>
        <v>100</v>
      </c>
      <c r="L68" s="61">
        <f>G68/G67*100</f>
        <v>98.032786885245898</v>
      </c>
      <c r="M68" s="61" t="e">
        <f>H68/H67*100</f>
        <v>#DIV/0!</v>
      </c>
      <c r="N68" s="62" t="s">
        <v>31</v>
      </c>
    </row>
    <row r="69" spans="1:14" x14ac:dyDescent="0.25">
      <c r="A69" s="20" t="s">
        <v>198</v>
      </c>
      <c r="B69" s="6" t="s">
        <v>199</v>
      </c>
      <c r="C69" s="26" t="s">
        <v>71</v>
      </c>
      <c r="D69" s="59">
        <v>4</v>
      </c>
      <c r="E69" s="59">
        <v>0</v>
      </c>
      <c r="F69" s="59">
        <v>0</v>
      </c>
      <c r="G69" s="60">
        <f t="shared" si="3"/>
        <v>4</v>
      </c>
      <c r="H69" s="59">
        <v>0</v>
      </c>
      <c r="I69" s="61">
        <f>D69/D67*100</f>
        <v>2.0618556701030926</v>
      </c>
      <c r="J69" s="61">
        <f>E69/E67*100</f>
        <v>0</v>
      </c>
      <c r="K69" s="61">
        <f>F69/F67*100</f>
        <v>0</v>
      </c>
      <c r="L69" s="61">
        <f>G69/G67*100</f>
        <v>1.3114754098360655</v>
      </c>
      <c r="M69" s="61" t="e">
        <f>H69/H67*100</f>
        <v>#DIV/0!</v>
      </c>
      <c r="N69" s="62" t="s">
        <v>31</v>
      </c>
    </row>
    <row r="70" spans="1:14" x14ac:dyDescent="0.25">
      <c r="A70" s="20" t="s">
        <v>200</v>
      </c>
      <c r="B70" s="6" t="s">
        <v>201</v>
      </c>
      <c r="C70" s="26" t="s">
        <v>74</v>
      </c>
      <c r="D70" s="59">
        <v>2</v>
      </c>
      <c r="E70" s="59">
        <v>0</v>
      </c>
      <c r="F70" s="59">
        <v>0</v>
      </c>
      <c r="G70" s="60">
        <f t="shared" si="3"/>
        <v>2</v>
      </c>
      <c r="H70" s="59">
        <v>0</v>
      </c>
      <c r="I70" s="61">
        <f>D70/D67*100</f>
        <v>1.0309278350515463</v>
      </c>
      <c r="J70" s="61">
        <f>E70/E67*100</f>
        <v>0</v>
      </c>
      <c r="K70" s="61">
        <f>F70/F67*100</f>
        <v>0</v>
      </c>
      <c r="L70" s="61">
        <f>G70/G67*100</f>
        <v>0.65573770491803274</v>
      </c>
      <c r="M70" s="61" t="e">
        <f>H70/H67*100</f>
        <v>#DIV/0!</v>
      </c>
      <c r="N70" s="62" t="s">
        <v>31</v>
      </c>
    </row>
    <row r="71" spans="1:14" ht="28.5" x14ac:dyDescent="0.25">
      <c r="A71" s="19" t="s">
        <v>202</v>
      </c>
      <c r="B71" s="6" t="s">
        <v>203</v>
      </c>
      <c r="C71" s="24" t="s">
        <v>204</v>
      </c>
      <c r="D71" s="54">
        <f>SUM(D72:D90)</f>
        <v>251</v>
      </c>
      <c r="E71" s="54">
        <f>SUM(E72:E90)</f>
        <v>72</v>
      </c>
      <c r="F71" s="54">
        <f>SUM(F72:F90)</f>
        <v>0</v>
      </c>
      <c r="G71" s="55">
        <f t="shared" si="3"/>
        <v>323</v>
      </c>
      <c r="H71" s="54">
        <f>SUM(H72:H90)</f>
        <v>0</v>
      </c>
      <c r="I71" s="68" t="s">
        <v>31</v>
      </c>
      <c r="J71" s="68" t="s">
        <v>31</v>
      </c>
      <c r="K71" s="68" t="s">
        <v>31</v>
      </c>
      <c r="L71" s="68" t="s">
        <v>31</v>
      </c>
      <c r="M71" s="68" t="s">
        <v>31</v>
      </c>
      <c r="N71" s="57" t="s">
        <v>31</v>
      </c>
    </row>
    <row r="72" spans="1:14" x14ac:dyDescent="0.25">
      <c r="A72" s="20" t="s">
        <v>205</v>
      </c>
      <c r="B72" s="6" t="s">
        <v>206</v>
      </c>
      <c r="C72" s="26" t="s">
        <v>207</v>
      </c>
      <c r="D72" s="59">
        <v>35</v>
      </c>
      <c r="E72" s="59">
        <v>2</v>
      </c>
      <c r="F72" s="59">
        <v>0</v>
      </c>
      <c r="G72" s="60">
        <f t="shared" si="3"/>
        <v>37</v>
      </c>
      <c r="H72" s="59">
        <v>0</v>
      </c>
      <c r="I72" s="64" t="s">
        <v>31</v>
      </c>
      <c r="J72" s="64" t="s">
        <v>31</v>
      </c>
      <c r="K72" s="64" t="s">
        <v>31</v>
      </c>
      <c r="L72" s="64" t="s">
        <v>31</v>
      </c>
      <c r="M72" s="64" t="s">
        <v>31</v>
      </c>
      <c r="N72" s="62" t="s">
        <v>31</v>
      </c>
    </row>
    <row r="73" spans="1:14" x14ac:dyDescent="0.25">
      <c r="A73" s="20" t="s">
        <v>208</v>
      </c>
      <c r="B73" s="6" t="s">
        <v>209</v>
      </c>
      <c r="C73" s="26" t="s">
        <v>210</v>
      </c>
      <c r="D73" s="59">
        <v>2</v>
      </c>
      <c r="E73" s="59">
        <v>0</v>
      </c>
      <c r="F73" s="59">
        <v>0</v>
      </c>
      <c r="G73" s="60">
        <f t="shared" si="3"/>
        <v>2</v>
      </c>
      <c r="H73" s="59">
        <v>0</v>
      </c>
      <c r="I73" s="64" t="s">
        <v>31</v>
      </c>
      <c r="J73" s="64" t="s">
        <v>31</v>
      </c>
      <c r="K73" s="64" t="s">
        <v>31</v>
      </c>
      <c r="L73" s="64" t="s">
        <v>31</v>
      </c>
      <c r="M73" s="64" t="s">
        <v>31</v>
      </c>
      <c r="N73" s="62" t="s">
        <v>31</v>
      </c>
    </row>
    <row r="74" spans="1:14" x14ac:dyDescent="0.25">
      <c r="A74" s="20" t="s">
        <v>211</v>
      </c>
      <c r="B74" s="6" t="s">
        <v>212</v>
      </c>
      <c r="C74" s="26" t="s">
        <v>213</v>
      </c>
      <c r="D74" s="59">
        <v>8</v>
      </c>
      <c r="E74" s="59">
        <v>24</v>
      </c>
      <c r="F74" s="59">
        <v>0</v>
      </c>
      <c r="G74" s="60">
        <f t="shared" si="3"/>
        <v>32</v>
      </c>
      <c r="H74" s="59">
        <v>0</v>
      </c>
      <c r="I74" s="64" t="s">
        <v>31</v>
      </c>
      <c r="J74" s="64" t="s">
        <v>31</v>
      </c>
      <c r="K74" s="64" t="s">
        <v>31</v>
      </c>
      <c r="L74" s="64" t="s">
        <v>31</v>
      </c>
      <c r="M74" s="64" t="s">
        <v>31</v>
      </c>
      <c r="N74" s="62" t="s">
        <v>31</v>
      </c>
    </row>
    <row r="75" spans="1:14" x14ac:dyDescent="0.25">
      <c r="A75" s="20" t="s">
        <v>214</v>
      </c>
      <c r="B75" s="6" t="s">
        <v>215</v>
      </c>
      <c r="C75" s="26" t="s">
        <v>216</v>
      </c>
      <c r="D75" s="59">
        <v>0</v>
      </c>
      <c r="E75" s="59">
        <v>13</v>
      </c>
      <c r="F75" s="59">
        <v>0</v>
      </c>
      <c r="G75" s="60">
        <f t="shared" si="3"/>
        <v>13</v>
      </c>
      <c r="H75" s="59">
        <v>0</v>
      </c>
      <c r="I75" s="64" t="s">
        <v>31</v>
      </c>
      <c r="J75" s="64" t="s">
        <v>31</v>
      </c>
      <c r="K75" s="64" t="s">
        <v>31</v>
      </c>
      <c r="L75" s="64" t="s">
        <v>31</v>
      </c>
      <c r="M75" s="64" t="s">
        <v>31</v>
      </c>
      <c r="N75" s="62" t="s">
        <v>31</v>
      </c>
    </row>
    <row r="76" spans="1:14" x14ac:dyDescent="0.25">
      <c r="A76" s="20" t="s">
        <v>217</v>
      </c>
      <c r="B76" s="6" t="s">
        <v>218</v>
      </c>
      <c r="C76" s="26" t="s">
        <v>219</v>
      </c>
      <c r="D76" s="59">
        <v>105</v>
      </c>
      <c r="E76" s="59">
        <v>33</v>
      </c>
      <c r="F76" s="59">
        <v>0</v>
      </c>
      <c r="G76" s="60">
        <f t="shared" si="3"/>
        <v>138</v>
      </c>
      <c r="H76" s="59">
        <v>0</v>
      </c>
      <c r="I76" s="64" t="s">
        <v>31</v>
      </c>
      <c r="J76" s="64" t="s">
        <v>31</v>
      </c>
      <c r="K76" s="64" t="s">
        <v>31</v>
      </c>
      <c r="L76" s="64" t="s">
        <v>31</v>
      </c>
      <c r="M76" s="64" t="s">
        <v>31</v>
      </c>
      <c r="N76" s="62" t="s">
        <v>31</v>
      </c>
    </row>
    <row r="77" spans="1:14" x14ac:dyDescent="0.25">
      <c r="A77" s="20" t="s">
        <v>220</v>
      </c>
      <c r="B77" s="6" t="s">
        <v>221</v>
      </c>
      <c r="C77" s="26" t="s">
        <v>222</v>
      </c>
      <c r="D77" s="59">
        <v>0</v>
      </c>
      <c r="E77" s="59">
        <v>0</v>
      </c>
      <c r="F77" s="59">
        <v>0</v>
      </c>
      <c r="G77" s="60">
        <f t="shared" si="3"/>
        <v>0</v>
      </c>
      <c r="H77" s="59">
        <v>0</v>
      </c>
      <c r="I77" s="64" t="s">
        <v>31</v>
      </c>
      <c r="J77" s="64" t="s">
        <v>31</v>
      </c>
      <c r="K77" s="64" t="s">
        <v>31</v>
      </c>
      <c r="L77" s="64" t="s">
        <v>31</v>
      </c>
      <c r="M77" s="64" t="s">
        <v>31</v>
      </c>
      <c r="N77" s="62" t="s">
        <v>31</v>
      </c>
    </row>
    <row r="78" spans="1:14" x14ac:dyDescent="0.25">
      <c r="A78" s="20" t="s">
        <v>223</v>
      </c>
      <c r="B78" s="6" t="s">
        <v>224</v>
      </c>
      <c r="C78" s="26" t="s">
        <v>225</v>
      </c>
      <c r="D78" s="59">
        <v>0</v>
      </c>
      <c r="E78" s="59">
        <v>0</v>
      </c>
      <c r="F78" s="59">
        <v>0</v>
      </c>
      <c r="G78" s="60">
        <f t="shared" si="3"/>
        <v>0</v>
      </c>
      <c r="H78" s="59">
        <v>0</v>
      </c>
      <c r="I78" s="64" t="s">
        <v>31</v>
      </c>
      <c r="J78" s="64" t="s">
        <v>31</v>
      </c>
      <c r="K78" s="64" t="s">
        <v>31</v>
      </c>
      <c r="L78" s="64" t="s">
        <v>31</v>
      </c>
      <c r="M78" s="64" t="s">
        <v>31</v>
      </c>
      <c r="N78" s="62" t="s">
        <v>31</v>
      </c>
    </row>
    <row r="79" spans="1:14" x14ac:dyDescent="0.25">
      <c r="A79" s="20" t="s">
        <v>226</v>
      </c>
      <c r="B79" s="6" t="s">
        <v>227</v>
      </c>
      <c r="C79" s="26" t="s">
        <v>228</v>
      </c>
      <c r="D79" s="59">
        <v>82</v>
      </c>
      <c r="E79" s="59">
        <v>0</v>
      </c>
      <c r="F79" s="59">
        <v>0</v>
      </c>
      <c r="G79" s="60">
        <f t="shared" si="3"/>
        <v>82</v>
      </c>
      <c r="H79" s="59">
        <v>0</v>
      </c>
      <c r="I79" s="64" t="s">
        <v>31</v>
      </c>
      <c r="J79" s="64" t="s">
        <v>31</v>
      </c>
      <c r="K79" s="64" t="s">
        <v>31</v>
      </c>
      <c r="L79" s="64" t="s">
        <v>31</v>
      </c>
      <c r="M79" s="64" t="s">
        <v>31</v>
      </c>
      <c r="N79" s="62" t="s">
        <v>31</v>
      </c>
    </row>
    <row r="80" spans="1:14" x14ac:dyDescent="0.25">
      <c r="A80" s="20" t="s">
        <v>229</v>
      </c>
      <c r="B80" s="6" t="s">
        <v>230</v>
      </c>
      <c r="C80" s="26" t="s">
        <v>231</v>
      </c>
      <c r="D80" s="59">
        <v>0</v>
      </c>
      <c r="E80" s="59">
        <v>0</v>
      </c>
      <c r="F80" s="59">
        <v>0</v>
      </c>
      <c r="G80" s="60">
        <f t="shared" si="3"/>
        <v>0</v>
      </c>
      <c r="H80" s="59">
        <v>0</v>
      </c>
      <c r="I80" s="64" t="s">
        <v>31</v>
      </c>
      <c r="J80" s="64" t="s">
        <v>31</v>
      </c>
      <c r="K80" s="64" t="s">
        <v>31</v>
      </c>
      <c r="L80" s="64" t="s">
        <v>31</v>
      </c>
      <c r="M80" s="64" t="s">
        <v>31</v>
      </c>
      <c r="N80" s="62" t="s">
        <v>31</v>
      </c>
    </row>
    <row r="81" spans="1:14" x14ac:dyDescent="0.25">
      <c r="A81" s="20" t="s">
        <v>232</v>
      </c>
      <c r="B81" s="6" t="s">
        <v>233</v>
      </c>
      <c r="C81" s="26" t="s">
        <v>234</v>
      </c>
      <c r="D81" s="59">
        <v>19</v>
      </c>
      <c r="E81" s="59">
        <v>0</v>
      </c>
      <c r="F81" s="59">
        <v>0</v>
      </c>
      <c r="G81" s="60">
        <f t="shared" si="3"/>
        <v>19</v>
      </c>
      <c r="H81" s="59">
        <v>0</v>
      </c>
      <c r="I81" s="64" t="s">
        <v>31</v>
      </c>
      <c r="J81" s="64" t="s">
        <v>31</v>
      </c>
      <c r="K81" s="64" t="s">
        <v>31</v>
      </c>
      <c r="L81" s="64" t="s">
        <v>31</v>
      </c>
      <c r="M81" s="64" t="s">
        <v>31</v>
      </c>
      <c r="N81" s="62" t="s">
        <v>31</v>
      </c>
    </row>
    <row r="82" spans="1:14" x14ac:dyDescent="0.25">
      <c r="A82" s="20" t="s">
        <v>235</v>
      </c>
      <c r="B82" s="6" t="s">
        <v>236</v>
      </c>
      <c r="C82" s="26" t="s">
        <v>237</v>
      </c>
      <c r="D82" s="59">
        <v>0</v>
      </c>
      <c r="E82" s="59">
        <v>0</v>
      </c>
      <c r="F82" s="59">
        <v>0</v>
      </c>
      <c r="G82" s="60">
        <f t="shared" si="3"/>
        <v>0</v>
      </c>
      <c r="H82" s="59">
        <v>0</v>
      </c>
      <c r="I82" s="64" t="s">
        <v>31</v>
      </c>
      <c r="J82" s="64" t="s">
        <v>31</v>
      </c>
      <c r="K82" s="64" t="s">
        <v>31</v>
      </c>
      <c r="L82" s="64" t="s">
        <v>31</v>
      </c>
      <c r="M82" s="64" t="s">
        <v>31</v>
      </c>
      <c r="N82" s="62" t="s">
        <v>31</v>
      </c>
    </row>
    <row r="83" spans="1:14" x14ac:dyDescent="0.25">
      <c r="A83" s="20" t="s">
        <v>238</v>
      </c>
      <c r="B83" s="6" t="s">
        <v>239</v>
      </c>
      <c r="C83" s="26" t="s">
        <v>240</v>
      </c>
      <c r="D83" s="59">
        <v>0</v>
      </c>
      <c r="E83" s="59">
        <v>0</v>
      </c>
      <c r="F83" s="59">
        <v>0</v>
      </c>
      <c r="G83" s="60">
        <f t="shared" si="3"/>
        <v>0</v>
      </c>
      <c r="H83" s="59">
        <v>0</v>
      </c>
      <c r="I83" s="64" t="s">
        <v>31</v>
      </c>
      <c r="J83" s="64" t="s">
        <v>31</v>
      </c>
      <c r="K83" s="64" t="s">
        <v>31</v>
      </c>
      <c r="L83" s="64" t="s">
        <v>31</v>
      </c>
      <c r="M83" s="64" t="s">
        <v>31</v>
      </c>
      <c r="N83" s="62" t="s">
        <v>31</v>
      </c>
    </row>
    <row r="84" spans="1:14" ht="30" x14ac:dyDescent="0.25">
      <c r="A84" s="20" t="s">
        <v>241</v>
      </c>
      <c r="B84" s="6" t="s">
        <v>242</v>
      </c>
      <c r="C84" s="26" t="s">
        <v>243</v>
      </c>
      <c r="D84" s="59">
        <v>0</v>
      </c>
      <c r="E84" s="59">
        <v>0</v>
      </c>
      <c r="F84" s="59">
        <v>0</v>
      </c>
      <c r="G84" s="60">
        <f t="shared" si="3"/>
        <v>0</v>
      </c>
      <c r="H84" s="59">
        <v>0</v>
      </c>
      <c r="I84" s="64" t="s">
        <v>31</v>
      </c>
      <c r="J84" s="64" t="s">
        <v>31</v>
      </c>
      <c r="K84" s="64" t="s">
        <v>31</v>
      </c>
      <c r="L84" s="64" t="s">
        <v>31</v>
      </c>
      <c r="M84" s="64" t="s">
        <v>31</v>
      </c>
      <c r="N84" s="62" t="s">
        <v>31</v>
      </c>
    </row>
    <row r="85" spans="1:14" x14ac:dyDescent="0.25">
      <c r="A85" s="20" t="s">
        <v>244</v>
      </c>
      <c r="B85" s="6" t="s">
        <v>245</v>
      </c>
      <c r="C85" s="26" t="s">
        <v>246</v>
      </c>
      <c r="D85" s="59">
        <v>0</v>
      </c>
      <c r="E85" s="59">
        <v>0</v>
      </c>
      <c r="F85" s="59">
        <v>0</v>
      </c>
      <c r="G85" s="60">
        <f t="shared" si="3"/>
        <v>0</v>
      </c>
      <c r="H85" s="59">
        <v>0</v>
      </c>
      <c r="I85" s="64" t="s">
        <v>31</v>
      </c>
      <c r="J85" s="64" t="s">
        <v>31</v>
      </c>
      <c r="K85" s="64" t="s">
        <v>31</v>
      </c>
      <c r="L85" s="64" t="s">
        <v>31</v>
      </c>
      <c r="M85" s="64" t="s">
        <v>31</v>
      </c>
      <c r="N85" s="62" t="s">
        <v>31</v>
      </c>
    </row>
    <row r="86" spans="1:14" x14ac:dyDescent="0.25">
      <c r="A86" s="20" t="s">
        <v>247</v>
      </c>
      <c r="B86" s="6" t="s">
        <v>248</v>
      </c>
      <c r="C86" s="26" t="s">
        <v>249</v>
      </c>
      <c r="D86" s="59">
        <v>0</v>
      </c>
      <c r="E86" s="59">
        <v>0</v>
      </c>
      <c r="F86" s="59">
        <v>0</v>
      </c>
      <c r="G86" s="60">
        <f t="shared" si="3"/>
        <v>0</v>
      </c>
      <c r="H86" s="59">
        <v>0</v>
      </c>
      <c r="I86" s="64" t="s">
        <v>31</v>
      </c>
      <c r="J86" s="64" t="s">
        <v>31</v>
      </c>
      <c r="K86" s="64" t="s">
        <v>31</v>
      </c>
      <c r="L86" s="64" t="s">
        <v>31</v>
      </c>
      <c r="M86" s="64" t="s">
        <v>31</v>
      </c>
      <c r="N86" s="62" t="s">
        <v>31</v>
      </c>
    </row>
    <row r="87" spans="1:14" x14ac:dyDescent="0.25">
      <c r="A87" s="20" t="s">
        <v>250</v>
      </c>
      <c r="B87" s="6" t="s">
        <v>251</v>
      </c>
      <c r="C87" s="26" t="s">
        <v>252</v>
      </c>
      <c r="D87" s="59">
        <v>0</v>
      </c>
      <c r="E87" s="59">
        <v>0</v>
      </c>
      <c r="F87" s="59">
        <v>0</v>
      </c>
      <c r="G87" s="60">
        <f t="shared" si="3"/>
        <v>0</v>
      </c>
      <c r="H87" s="59">
        <v>0</v>
      </c>
      <c r="I87" s="64" t="s">
        <v>31</v>
      </c>
      <c r="J87" s="64" t="s">
        <v>31</v>
      </c>
      <c r="K87" s="64" t="s">
        <v>31</v>
      </c>
      <c r="L87" s="64" t="s">
        <v>31</v>
      </c>
      <c r="M87" s="64" t="s">
        <v>31</v>
      </c>
      <c r="N87" s="62" t="s">
        <v>31</v>
      </c>
    </row>
    <row r="88" spans="1:14" ht="30" x14ac:dyDescent="0.25">
      <c r="A88" s="20" t="s">
        <v>253</v>
      </c>
      <c r="B88" s="6" t="s">
        <v>254</v>
      </c>
      <c r="C88" s="26" t="s">
        <v>255</v>
      </c>
      <c r="D88" s="59">
        <v>0</v>
      </c>
      <c r="E88" s="59">
        <v>0</v>
      </c>
      <c r="F88" s="59">
        <v>0</v>
      </c>
      <c r="G88" s="60">
        <f t="shared" si="3"/>
        <v>0</v>
      </c>
      <c r="H88" s="59">
        <v>0</v>
      </c>
      <c r="I88" s="64" t="s">
        <v>31</v>
      </c>
      <c r="J88" s="64" t="s">
        <v>31</v>
      </c>
      <c r="K88" s="64" t="s">
        <v>31</v>
      </c>
      <c r="L88" s="64" t="s">
        <v>31</v>
      </c>
      <c r="M88" s="64" t="s">
        <v>31</v>
      </c>
      <c r="N88" s="62" t="s">
        <v>31</v>
      </c>
    </row>
    <row r="89" spans="1:14" ht="30" x14ac:dyDescent="0.25">
      <c r="A89" s="20" t="s">
        <v>256</v>
      </c>
      <c r="B89" s="6" t="s">
        <v>257</v>
      </c>
      <c r="C89" s="26" t="s">
        <v>258</v>
      </c>
      <c r="D89" s="59">
        <v>0</v>
      </c>
      <c r="E89" s="59">
        <v>0</v>
      </c>
      <c r="F89" s="59">
        <v>0</v>
      </c>
      <c r="G89" s="60">
        <f t="shared" si="3"/>
        <v>0</v>
      </c>
      <c r="H89" s="59">
        <v>0</v>
      </c>
      <c r="I89" s="64" t="s">
        <v>31</v>
      </c>
      <c r="J89" s="64" t="s">
        <v>31</v>
      </c>
      <c r="K89" s="64" t="s">
        <v>31</v>
      </c>
      <c r="L89" s="64" t="s">
        <v>31</v>
      </c>
      <c r="M89" s="64" t="s">
        <v>31</v>
      </c>
      <c r="N89" s="62" t="s">
        <v>31</v>
      </c>
    </row>
    <row r="90" spans="1:14" ht="45" x14ac:dyDescent="0.25">
      <c r="A90" s="20" t="s">
        <v>259</v>
      </c>
      <c r="B90" s="6" t="s">
        <v>260</v>
      </c>
      <c r="C90" s="26" t="s">
        <v>261</v>
      </c>
      <c r="D90" s="59">
        <v>0</v>
      </c>
      <c r="E90" s="59">
        <v>0</v>
      </c>
      <c r="F90" s="59">
        <v>0</v>
      </c>
      <c r="G90" s="60">
        <f t="shared" si="3"/>
        <v>0</v>
      </c>
      <c r="H90" s="59">
        <v>0</v>
      </c>
      <c r="I90" s="64" t="s">
        <v>31</v>
      </c>
      <c r="J90" s="64" t="s">
        <v>31</v>
      </c>
      <c r="K90" s="64" t="s">
        <v>31</v>
      </c>
      <c r="L90" s="64" t="s">
        <v>31</v>
      </c>
      <c r="M90" s="64" t="s">
        <v>31</v>
      </c>
      <c r="N90" s="62" t="s">
        <v>31</v>
      </c>
    </row>
    <row r="91" spans="1:14" x14ac:dyDescent="0.25">
      <c r="A91" s="20" t="s">
        <v>262</v>
      </c>
      <c r="B91" s="6" t="s">
        <v>263</v>
      </c>
      <c r="C91" s="25" t="s">
        <v>264</v>
      </c>
      <c r="D91" s="63">
        <f>SUM(D92:D95)</f>
        <v>206</v>
      </c>
      <c r="E91" s="63">
        <f>SUM(E92:E95)</f>
        <v>0</v>
      </c>
      <c r="F91" s="63">
        <f>SUM(F92:F95)</f>
        <v>0</v>
      </c>
      <c r="G91" s="60">
        <f t="shared" si="3"/>
        <v>206</v>
      </c>
      <c r="H91" s="63">
        <f>SUM(H92:H95)</f>
        <v>0</v>
      </c>
      <c r="I91" s="64" t="s">
        <v>31</v>
      </c>
      <c r="J91" s="64" t="s">
        <v>31</v>
      </c>
      <c r="K91" s="64" t="s">
        <v>31</v>
      </c>
      <c r="L91" s="64" t="s">
        <v>31</v>
      </c>
      <c r="M91" s="64" t="s">
        <v>31</v>
      </c>
      <c r="N91" s="62" t="s">
        <v>31</v>
      </c>
    </row>
    <row r="92" spans="1:14" x14ac:dyDescent="0.25">
      <c r="A92" s="20" t="s">
        <v>265</v>
      </c>
      <c r="B92" s="6" t="s">
        <v>266</v>
      </c>
      <c r="C92" s="25" t="s">
        <v>267</v>
      </c>
      <c r="D92" s="59">
        <v>0</v>
      </c>
      <c r="E92" s="59">
        <v>0</v>
      </c>
      <c r="F92" s="59">
        <v>0</v>
      </c>
      <c r="G92" s="60">
        <f t="shared" si="3"/>
        <v>0</v>
      </c>
      <c r="H92" s="59">
        <v>0</v>
      </c>
      <c r="I92" s="61">
        <f>D92/D91*100</f>
        <v>0</v>
      </c>
      <c r="J92" s="61" t="e">
        <f>E92/E91*100</f>
        <v>#DIV/0!</v>
      </c>
      <c r="K92" s="61" t="e">
        <f>F92/F91*100</f>
        <v>#DIV/0!</v>
      </c>
      <c r="L92" s="61">
        <f>G92/G91*100</f>
        <v>0</v>
      </c>
      <c r="M92" s="61" t="e">
        <f>H92/H91*100</f>
        <v>#DIV/0!</v>
      </c>
      <c r="N92" s="62" t="s">
        <v>31</v>
      </c>
    </row>
    <row r="93" spans="1:14" x14ac:dyDescent="0.25">
      <c r="A93" s="20" t="s">
        <v>268</v>
      </c>
      <c r="B93" s="6" t="s">
        <v>269</v>
      </c>
      <c r="C93" s="25" t="s">
        <v>270</v>
      </c>
      <c r="D93" s="59">
        <v>2</v>
      </c>
      <c r="E93" s="59">
        <v>0</v>
      </c>
      <c r="F93" s="59">
        <v>0</v>
      </c>
      <c r="G93" s="60">
        <f t="shared" si="3"/>
        <v>2</v>
      </c>
      <c r="H93" s="59">
        <v>0</v>
      </c>
      <c r="I93" s="61">
        <f>D93/D91*100</f>
        <v>0.97087378640776689</v>
      </c>
      <c r="J93" s="61" t="e">
        <f>E93/E91*100</f>
        <v>#DIV/0!</v>
      </c>
      <c r="K93" s="61" t="e">
        <f>F93/F91*100</f>
        <v>#DIV/0!</v>
      </c>
      <c r="L93" s="61">
        <f>G93/G91*100</f>
        <v>0.97087378640776689</v>
      </c>
      <c r="M93" s="61" t="e">
        <f>H93/H91*100</f>
        <v>#DIV/0!</v>
      </c>
      <c r="N93" s="62" t="s">
        <v>31</v>
      </c>
    </row>
    <row r="94" spans="1:14" x14ac:dyDescent="0.25">
      <c r="A94" s="20" t="s">
        <v>271</v>
      </c>
      <c r="B94" s="6" t="s">
        <v>272</v>
      </c>
      <c r="C94" s="25" t="s">
        <v>273</v>
      </c>
      <c r="D94" s="59">
        <v>82</v>
      </c>
      <c r="E94" s="59">
        <v>0</v>
      </c>
      <c r="F94" s="59">
        <v>0</v>
      </c>
      <c r="G94" s="60">
        <f t="shared" si="3"/>
        <v>82</v>
      </c>
      <c r="H94" s="59">
        <v>0</v>
      </c>
      <c r="I94" s="61">
        <f>D94/D91*100</f>
        <v>39.805825242718448</v>
      </c>
      <c r="J94" s="61" t="e">
        <f>E94/E91*100</f>
        <v>#DIV/0!</v>
      </c>
      <c r="K94" s="61" t="e">
        <f>F94/F91*100</f>
        <v>#DIV/0!</v>
      </c>
      <c r="L94" s="61">
        <f>G94/G91*100</f>
        <v>39.805825242718448</v>
      </c>
      <c r="M94" s="61" t="e">
        <f>H94/H91*100</f>
        <v>#DIV/0!</v>
      </c>
      <c r="N94" s="62" t="s">
        <v>31</v>
      </c>
    </row>
    <row r="95" spans="1:14" x14ac:dyDescent="0.25">
      <c r="A95" s="20" t="s">
        <v>274</v>
      </c>
      <c r="B95" s="6" t="s">
        <v>275</v>
      </c>
      <c r="C95" s="25" t="s">
        <v>276</v>
      </c>
      <c r="D95" s="59">
        <v>122</v>
      </c>
      <c r="E95" s="59">
        <v>0</v>
      </c>
      <c r="F95" s="59">
        <v>0</v>
      </c>
      <c r="G95" s="60">
        <f t="shared" si="3"/>
        <v>122</v>
      </c>
      <c r="H95" s="59">
        <v>0</v>
      </c>
      <c r="I95" s="61">
        <f>D95/D91*100</f>
        <v>59.22330097087378</v>
      </c>
      <c r="J95" s="61" t="e">
        <f>E95/E91*100</f>
        <v>#DIV/0!</v>
      </c>
      <c r="K95" s="61" t="e">
        <f>F95/F91*100</f>
        <v>#DIV/0!</v>
      </c>
      <c r="L95" s="61">
        <f>G95/G91*100</f>
        <v>59.22330097087378</v>
      </c>
      <c r="M95" s="61" t="e">
        <f>H95/H91*100</f>
        <v>#DIV/0!</v>
      </c>
      <c r="N95" s="62" t="s">
        <v>31</v>
      </c>
    </row>
    <row r="96" spans="1:14" x14ac:dyDescent="0.25">
      <c r="A96" s="20" t="s">
        <v>277</v>
      </c>
      <c r="B96" s="6" t="s">
        <v>278</v>
      </c>
      <c r="C96" s="25" t="s">
        <v>279</v>
      </c>
      <c r="D96" s="63">
        <f>SUM(D97:D99)</f>
        <v>206</v>
      </c>
      <c r="E96" s="63">
        <f>SUM(E97:E99)</f>
        <v>0</v>
      </c>
      <c r="F96" s="63">
        <f>SUM(F97:F99)</f>
        <v>0</v>
      </c>
      <c r="G96" s="60">
        <f t="shared" si="3"/>
        <v>206</v>
      </c>
      <c r="H96" s="63">
        <f>SUM(H97:H99)</f>
        <v>0</v>
      </c>
      <c r="I96" s="64" t="s">
        <v>31</v>
      </c>
      <c r="J96" s="64" t="s">
        <v>31</v>
      </c>
      <c r="K96" s="64" t="s">
        <v>31</v>
      </c>
      <c r="L96" s="64" t="s">
        <v>31</v>
      </c>
      <c r="M96" s="64" t="s">
        <v>31</v>
      </c>
      <c r="N96" s="62" t="s">
        <v>31</v>
      </c>
    </row>
    <row r="97" spans="1:14" x14ac:dyDescent="0.25">
      <c r="A97" s="20" t="s">
        <v>280</v>
      </c>
      <c r="B97" s="6" t="s">
        <v>281</v>
      </c>
      <c r="C97" s="25" t="s">
        <v>282</v>
      </c>
      <c r="D97" s="59">
        <v>0</v>
      </c>
      <c r="E97" s="59">
        <v>0</v>
      </c>
      <c r="F97" s="59">
        <v>0</v>
      </c>
      <c r="G97" s="60">
        <f t="shared" si="3"/>
        <v>0</v>
      </c>
      <c r="H97" s="59">
        <v>0</v>
      </c>
      <c r="I97" s="61">
        <f>D97/D96*100</f>
        <v>0</v>
      </c>
      <c r="J97" s="61" t="e">
        <f>E97/E96*100</f>
        <v>#DIV/0!</v>
      </c>
      <c r="K97" s="61" t="e">
        <f>F97/F96*100</f>
        <v>#DIV/0!</v>
      </c>
      <c r="L97" s="61">
        <f>G97/G96*100</f>
        <v>0</v>
      </c>
      <c r="M97" s="61" t="e">
        <f>H97/H96*100</f>
        <v>#DIV/0!</v>
      </c>
      <c r="N97" s="62" t="s">
        <v>31</v>
      </c>
    </row>
    <row r="98" spans="1:14" x14ac:dyDescent="0.25">
      <c r="A98" s="20" t="s">
        <v>283</v>
      </c>
      <c r="B98" s="6" t="s">
        <v>284</v>
      </c>
      <c r="C98" s="25" t="s">
        <v>285</v>
      </c>
      <c r="D98" s="59">
        <v>84</v>
      </c>
      <c r="E98" s="59">
        <v>0</v>
      </c>
      <c r="F98" s="59">
        <v>0</v>
      </c>
      <c r="G98" s="60">
        <f t="shared" si="3"/>
        <v>84</v>
      </c>
      <c r="H98" s="59">
        <v>0</v>
      </c>
      <c r="I98" s="61">
        <f>D98/D96*100</f>
        <v>40.776699029126213</v>
      </c>
      <c r="J98" s="61" t="e">
        <f>E98/E96*100</f>
        <v>#DIV/0!</v>
      </c>
      <c r="K98" s="61" t="e">
        <f>F98/F96*100</f>
        <v>#DIV/0!</v>
      </c>
      <c r="L98" s="61">
        <f>G98/G96*100</f>
        <v>40.776699029126213</v>
      </c>
      <c r="M98" s="61" t="e">
        <f>H98/H96*100</f>
        <v>#DIV/0!</v>
      </c>
      <c r="N98" s="62" t="s">
        <v>31</v>
      </c>
    </row>
    <row r="99" spans="1:14" x14ac:dyDescent="0.25">
      <c r="A99" s="20" t="s">
        <v>286</v>
      </c>
      <c r="B99" s="6" t="s">
        <v>287</v>
      </c>
      <c r="C99" s="25" t="s">
        <v>288</v>
      </c>
      <c r="D99" s="59">
        <v>122</v>
      </c>
      <c r="E99" s="59">
        <v>0</v>
      </c>
      <c r="F99" s="59">
        <v>0</v>
      </c>
      <c r="G99" s="60">
        <f t="shared" si="3"/>
        <v>122</v>
      </c>
      <c r="H99" s="59">
        <v>0</v>
      </c>
      <c r="I99" s="61">
        <f>D99/D96*100</f>
        <v>59.22330097087378</v>
      </c>
      <c r="J99" s="61" t="e">
        <f>E99/E96*100</f>
        <v>#DIV/0!</v>
      </c>
      <c r="K99" s="61" t="e">
        <f>F99/F96*100</f>
        <v>#DIV/0!</v>
      </c>
      <c r="L99" s="61">
        <f>G99/G96*100</f>
        <v>59.22330097087378</v>
      </c>
      <c r="M99" s="61" t="e">
        <f>H99/H96*100</f>
        <v>#DIV/0!</v>
      </c>
      <c r="N99" s="62" t="s">
        <v>31</v>
      </c>
    </row>
    <row r="100" spans="1:14" x14ac:dyDescent="0.25">
      <c r="A100" s="20" t="s">
        <v>289</v>
      </c>
      <c r="B100" s="6" t="s">
        <v>290</v>
      </c>
      <c r="C100" s="25" t="s">
        <v>291</v>
      </c>
      <c r="D100" s="63">
        <f>SUM(D101:D107)</f>
        <v>90</v>
      </c>
      <c r="E100" s="63">
        <f>SUM(E101:E107)</f>
        <v>0</v>
      </c>
      <c r="F100" s="63">
        <f>SUM(F101:F107)</f>
        <v>0</v>
      </c>
      <c r="G100" s="60">
        <f t="shared" si="3"/>
        <v>90</v>
      </c>
      <c r="H100" s="63">
        <f>SUM(H101:H107)</f>
        <v>0</v>
      </c>
      <c r="I100" s="64" t="s">
        <v>31</v>
      </c>
      <c r="J100" s="64" t="s">
        <v>31</v>
      </c>
      <c r="K100" s="64" t="s">
        <v>31</v>
      </c>
      <c r="L100" s="64" t="s">
        <v>31</v>
      </c>
      <c r="M100" s="64" t="s">
        <v>31</v>
      </c>
      <c r="N100" s="62" t="s">
        <v>31</v>
      </c>
    </row>
    <row r="101" spans="1:14" x14ac:dyDescent="0.25">
      <c r="A101" s="20" t="s">
        <v>292</v>
      </c>
      <c r="B101" s="6" t="s">
        <v>293</v>
      </c>
      <c r="C101" s="25" t="s">
        <v>294</v>
      </c>
      <c r="D101" s="59">
        <v>0</v>
      </c>
      <c r="E101" s="59">
        <v>0</v>
      </c>
      <c r="F101" s="59">
        <v>0</v>
      </c>
      <c r="G101" s="60">
        <f t="shared" si="3"/>
        <v>0</v>
      </c>
      <c r="H101" s="59">
        <v>0</v>
      </c>
      <c r="I101" s="64" t="s">
        <v>31</v>
      </c>
      <c r="J101" s="64" t="s">
        <v>31</v>
      </c>
      <c r="K101" s="64" t="s">
        <v>31</v>
      </c>
      <c r="L101" s="64" t="s">
        <v>31</v>
      </c>
      <c r="M101" s="64" t="s">
        <v>31</v>
      </c>
      <c r="N101" s="62" t="s">
        <v>31</v>
      </c>
    </row>
    <row r="102" spans="1:14" x14ac:dyDescent="0.25">
      <c r="A102" s="20" t="s">
        <v>295</v>
      </c>
      <c r="B102" s="6" t="s">
        <v>296</v>
      </c>
      <c r="C102" s="25" t="s">
        <v>297</v>
      </c>
      <c r="D102" s="59">
        <v>0</v>
      </c>
      <c r="E102" s="59">
        <v>0</v>
      </c>
      <c r="F102" s="59">
        <v>0</v>
      </c>
      <c r="G102" s="60">
        <f t="shared" si="3"/>
        <v>0</v>
      </c>
      <c r="H102" s="59">
        <v>0</v>
      </c>
      <c r="I102" s="64" t="s">
        <v>31</v>
      </c>
      <c r="J102" s="64" t="s">
        <v>31</v>
      </c>
      <c r="K102" s="64" t="s">
        <v>31</v>
      </c>
      <c r="L102" s="64" t="s">
        <v>31</v>
      </c>
      <c r="M102" s="64" t="s">
        <v>31</v>
      </c>
      <c r="N102" s="62" t="s">
        <v>31</v>
      </c>
    </row>
    <row r="103" spans="1:14" x14ac:dyDescent="0.25">
      <c r="A103" s="20" t="s">
        <v>298</v>
      </c>
      <c r="B103" s="6" t="s">
        <v>299</v>
      </c>
      <c r="C103" s="25" t="s">
        <v>300</v>
      </c>
      <c r="D103" s="59">
        <v>0</v>
      </c>
      <c r="E103" s="59">
        <v>0</v>
      </c>
      <c r="F103" s="59">
        <v>0</v>
      </c>
      <c r="G103" s="60">
        <f t="shared" si="3"/>
        <v>0</v>
      </c>
      <c r="H103" s="59">
        <v>0</v>
      </c>
      <c r="I103" s="64" t="s">
        <v>31</v>
      </c>
      <c r="J103" s="64" t="s">
        <v>31</v>
      </c>
      <c r="K103" s="64" t="s">
        <v>31</v>
      </c>
      <c r="L103" s="64" t="s">
        <v>31</v>
      </c>
      <c r="M103" s="64" t="s">
        <v>31</v>
      </c>
      <c r="N103" s="62" t="s">
        <v>31</v>
      </c>
    </row>
    <row r="104" spans="1:14" x14ac:dyDescent="0.25">
      <c r="A104" s="20" t="s">
        <v>301</v>
      </c>
      <c r="B104" s="6" t="s">
        <v>302</v>
      </c>
      <c r="C104" s="25" t="s">
        <v>303</v>
      </c>
      <c r="D104" s="59">
        <v>90</v>
      </c>
      <c r="E104" s="59">
        <v>0</v>
      </c>
      <c r="F104" s="59">
        <v>0</v>
      </c>
      <c r="G104" s="60">
        <f t="shared" si="3"/>
        <v>90</v>
      </c>
      <c r="H104" s="59">
        <v>0</v>
      </c>
      <c r="I104" s="64" t="s">
        <v>31</v>
      </c>
      <c r="J104" s="64" t="s">
        <v>31</v>
      </c>
      <c r="K104" s="64" t="s">
        <v>31</v>
      </c>
      <c r="L104" s="64" t="s">
        <v>31</v>
      </c>
      <c r="M104" s="64" t="s">
        <v>31</v>
      </c>
      <c r="N104" s="62" t="s">
        <v>31</v>
      </c>
    </row>
    <row r="105" spans="1:14" x14ac:dyDescent="0.25">
      <c r="A105" s="20" t="s">
        <v>304</v>
      </c>
      <c r="B105" s="6" t="s">
        <v>305</v>
      </c>
      <c r="C105" s="25" t="s">
        <v>306</v>
      </c>
      <c r="D105" s="59">
        <v>0</v>
      </c>
      <c r="E105" s="59">
        <v>0</v>
      </c>
      <c r="F105" s="59">
        <v>0</v>
      </c>
      <c r="G105" s="60">
        <f t="shared" si="3"/>
        <v>0</v>
      </c>
      <c r="H105" s="59">
        <v>0</v>
      </c>
      <c r="I105" s="64" t="s">
        <v>31</v>
      </c>
      <c r="J105" s="64" t="s">
        <v>31</v>
      </c>
      <c r="K105" s="64" t="s">
        <v>31</v>
      </c>
      <c r="L105" s="64" t="s">
        <v>31</v>
      </c>
      <c r="M105" s="64" t="s">
        <v>31</v>
      </c>
      <c r="N105" s="62" t="s">
        <v>31</v>
      </c>
    </row>
    <row r="106" spans="1:14" x14ac:dyDescent="0.25">
      <c r="A106" s="20" t="s">
        <v>307</v>
      </c>
      <c r="B106" s="6" t="s">
        <v>308</v>
      </c>
      <c r="C106" s="25" t="s">
        <v>309</v>
      </c>
      <c r="D106" s="59">
        <v>0</v>
      </c>
      <c r="E106" s="59">
        <v>0</v>
      </c>
      <c r="F106" s="59">
        <v>0</v>
      </c>
      <c r="G106" s="60">
        <f t="shared" si="3"/>
        <v>0</v>
      </c>
      <c r="H106" s="59">
        <v>0</v>
      </c>
      <c r="I106" s="64" t="s">
        <v>31</v>
      </c>
      <c r="J106" s="64" t="s">
        <v>31</v>
      </c>
      <c r="K106" s="64" t="s">
        <v>31</v>
      </c>
      <c r="L106" s="64" t="s">
        <v>31</v>
      </c>
      <c r="M106" s="64" t="s">
        <v>31</v>
      </c>
      <c r="N106" s="62" t="s">
        <v>31</v>
      </c>
    </row>
    <row r="107" spans="1:14" x14ac:dyDescent="0.25">
      <c r="A107" s="20" t="s">
        <v>310</v>
      </c>
      <c r="B107" s="6" t="s">
        <v>311</v>
      </c>
      <c r="C107" s="25" t="s">
        <v>312</v>
      </c>
      <c r="D107" s="59">
        <v>0</v>
      </c>
      <c r="E107" s="59">
        <v>0</v>
      </c>
      <c r="F107" s="59">
        <v>0</v>
      </c>
      <c r="G107" s="60">
        <f t="shared" si="3"/>
        <v>0</v>
      </c>
      <c r="H107" s="59">
        <v>0</v>
      </c>
      <c r="I107" s="64" t="s">
        <v>31</v>
      </c>
      <c r="J107" s="64" t="s">
        <v>31</v>
      </c>
      <c r="K107" s="64" t="s">
        <v>31</v>
      </c>
      <c r="L107" s="64" t="s">
        <v>31</v>
      </c>
      <c r="M107" s="64" t="s">
        <v>31</v>
      </c>
      <c r="N107" s="62" t="s">
        <v>31</v>
      </c>
    </row>
    <row r="108" spans="1:14" ht="45" x14ac:dyDescent="0.25">
      <c r="A108" s="21" t="s">
        <v>313</v>
      </c>
      <c r="B108" s="6" t="s">
        <v>314</v>
      </c>
      <c r="C108" s="25" t="s">
        <v>315</v>
      </c>
      <c r="D108" s="59" t="s">
        <v>31</v>
      </c>
      <c r="E108" s="59" t="s">
        <v>31</v>
      </c>
      <c r="F108" s="59" t="s">
        <v>31</v>
      </c>
      <c r="G108" s="59" t="s">
        <v>31</v>
      </c>
      <c r="H108" s="59" t="s">
        <v>31</v>
      </c>
      <c r="I108" s="64" t="s">
        <v>31</v>
      </c>
      <c r="J108" s="64" t="s">
        <v>31</v>
      </c>
      <c r="K108" s="64" t="s">
        <v>31</v>
      </c>
      <c r="L108" s="64" t="s">
        <v>31</v>
      </c>
      <c r="M108" s="64" t="s">
        <v>31</v>
      </c>
      <c r="N108" s="62"/>
    </row>
    <row r="109" spans="1:14" ht="30" x14ac:dyDescent="0.25">
      <c r="A109" s="22" t="s">
        <v>316</v>
      </c>
      <c r="B109" s="6" t="s">
        <v>317</v>
      </c>
      <c r="C109" s="27" t="s">
        <v>318</v>
      </c>
      <c r="D109" s="59" t="s">
        <v>31</v>
      </c>
      <c r="E109" s="59" t="s">
        <v>31</v>
      </c>
      <c r="F109" s="59" t="s">
        <v>31</v>
      </c>
      <c r="G109" s="59" t="s">
        <v>31</v>
      </c>
      <c r="H109" s="59" t="s">
        <v>31</v>
      </c>
      <c r="I109" s="64" t="s">
        <v>31</v>
      </c>
      <c r="J109" s="64" t="s">
        <v>31</v>
      </c>
      <c r="K109" s="64" t="s">
        <v>31</v>
      </c>
      <c r="L109" s="64" t="s">
        <v>31</v>
      </c>
      <c r="M109" s="64" t="s">
        <v>31</v>
      </c>
      <c r="N109" s="62"/>
    </row>
    <row r="110" spans="1:14" ht="60" x14ac:dyDescent="0.25">
      <c r="A110" s="22" t="s">
        <v>319</v>
      </c>
      <c r="B110" s="6" t="s">
        <v>320</v>
      </c>
      <c r="C110" s="27" t="s">
        <v>321</v>
      </c>
      <c r="D110" s="59" t="s">
        <v>31</v>
      </c>
      <c r="E110" s="59" t="s">
        <v>31</v>
      </c>
      <c r="F110" s="59" t="s">
        <v>31</v>
      </c>
      <c r="G110" s="59" t="s">
        <v>31</v>
      </c>
      <c r="H110" s="59" t="s">
        <v>31</v>
      </c>
      <c r="I110" s="64" t="s">
        <v>31</v>
      </c>
      <c r="J110" s="64" t="s">
        <v>31</v>
      </c>
      <c r="K110" s="64" t="s">
        <v>31</v>
      </c>
      <c r="L110" s="64" t="s">
        <v>31</v>
      </c>
      <c r="M110" s="64" t="s">
        <v>31</v>
      </c>
      <c r="N110" s="62"/>
    </row>
    <row r="111" spans="1:14" ht="45" x14ac:dyDescent="0.25">
      <c r="A111" s="22" t="s">
        <v>322</v>
      </c>
      <c r="B111" s="6" t="s">
        <v>323</v>
      </c>
      <c r="C111" s="25" t="s">
        <v>324</v>
      </c>
      <c r="D111" s="59" t="s">
        <v>31</v>
      </c>
      <c r="E111" s="59" t="s">
        <v>31</v>
      </c>
      <c r="F111" s="59" t="s">
        <v>31</v>
      </c>
      <c r="G111" s="59" t="s">
        <v>31</v>
      </c>
      <c r="H111" s="59" t="s">
        <v>31</v>
      </c>
      <c r="I111" s="64" t="s">
        <v>31</v>
      </c>
      <c r="J111" s="64" t="s">
        <v>31</v>
      </c>
      <c r="K111" s="64" t="s">
        <v>31</v>
      </c>
      <c r="L111" s="64" t="s">
        <v>31</v>
      </c>
      <c r="M111" s="64" t="s">
        <v>31</v>
      </c>
      <c r="N111" s="62"/>
    </row>
    <row r="112" spans="1:14" ht="30" x14ac:dyDescent="0.25">
      <c r="A112" s="22" t="s">
        <v>325</v>
      </c>
      <c r="B112" s="6" t="s">
        <v>326</v>
      </c>
      <c r="C112" s="25" t="s">
        <v>327</v>
      </c>
      <c r="D112" s="59" t="s">
        <v>31</v>
      </c>
      <c r="E112" s="59" t="s">
        <v>31</v>
      </c>
      <c r="F112" s="59" t="s">
        <v>31</v>
      </c>
      <c r="G112" s="59" t="s">
        <v>31</v>
      </c>
      <c r="H112" s="59" t="s">
        <v>31</v>
      </c>
      <c r="I112" s="64" t="s">
        <v>31</v>
      </c>
      <c r="J112" s="64" t="s">
        <v>31</v>
      </c>
      <c r="K112" s="64" t="s">
        <v>31</v>
      </c>
      <c r="L112" s="64" t="s">
        <v>31</v>
      </c>
      <c r="M112" s="64" t="s">
        <v>31</v>
      </c>
      <c r="N112" s="62"/>
    </row>
    <row r="113" spans="1:14" ht="60" x14ac:dyDescent="0.25">
      <c r="A113" s="22" t="s">
        <v>328</v>
      </c>
      <c r="B113" s="6" t="s">
        <v>329</v>
      </c>
      <c r="C113" s="25" t="s">
        <v>330</v>
      </c>
      <c r="D113" s="59" t="s">
        <v>31</v>
      </c>
      <c r="E113" s="59" t="s">
        <v>31</v>
      </c>
      <c r="F113" s="59" t="s">
        <v>31</v>
      </c>
      <c r="G113" s="59" t="s">
        <v>31</v>
      </c>
      <c r="H113" s="59" t="s">
        <v>31</v>
      </c>
      <c r="I113" s="64" t="s">
        <v>31</v>
      </c>
      <c r="J113" s="64" t="s">
        <v>31</v>
      </c>
      <c r="K113" s="64" t="s">
        <v>31</v>
      </c>
      <c r="L113" s="64" t="s">
        <v>31</v>
      </c>
      <c r="M113" s="64" t="s">
        <v>31</v>
      </c>
      <c r="N113" s="62"/>
    </row>
    <row r="114" spans="1:14" ht="60.75" thickBot="1" x14ac:dyDescent="0.3">
      <c r="A114" s="23" t="s">
        <v>331</v>
      </c>
      <c r="B114" s="6" t="s">
        <v>332</v>
      </c>
      <c r="C114" s="25" t="s">
        <v>333</v>
      </c>
      <c r="D114" s="59" t="s">
        <v>31</v>
      </c>
      <c r="E114" s="59" t="s">
        <v>31</v>
      </c>
      <c r="F114" s="59" t="s">
        <v>31</v>
      </c>
      <c r="G114" s="59" t="s">
        <v>31</v>
      </c>
      <c r="H114" s="59" t="s">
        <v>31</v>
      </c>
      <c r="I114" s="64" t="s">
        <v>31</v>
      </c>
      <c r="J114" s="64" t="s">
        <v>31</v>
      </c>
      <c r="K114" s="64" t="s">
        <v>31</v>
      </c>
      <c r="L114" s="64" t="s">
        <v>31</v>
      </c>
      <c r="M114" s="64" t="s">
        <v>31</v>
      </c>
      <c r="N114" s="62"/>
    </row>
  </sheetData>
  <sheetProtection password="C86F" sheet="1" scenarios="1"/>
  <mergeCells count="5">
    <mergeCell ref="N1:N2"/>
    <mergeCell ref="A1:A2"/>
    <mergeCell ref="C1:C2"/>
    <mergeCell ref="D1:H1"/>
    <mergeCell ref="I1:M1"/>
  </mergeCells>
  <phoneticPr fontId="0" type="noConversion"/>
  <pageMargins left="0.75" right="0.75" top="1" bottom="1" header="0.5" footer="0.5"/>
  <pageSetup paperSize="9" orientation="portrait" horizontalDpi="4294967293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08"/>
  <sheetViews>
    <sheetView zoomScale="60" zoomScaleNormal="60" workbookViewId="0"/>
  </sheetViews>
  <sheetFormatPr defaultRowHeight="15" x14ac:dyDescent="0.25"/>
  <cols>
    <col min="1" max="1" width="24" style="2" customWidth="1"/>
    <col min="2" max="2" width="9.85546875" style="2" hidden="1" customWidth="1"/>
    <col min="3" max="3" width="61.7109375" style="2" customWidth="1"/>
    <col min="4" max="4" width="7.42578125" style="2" customWidth="1"/>
    <col min="5" max="5" width="10.7109375" style="2" customWidth="1"/>
    <col min="6" max="9" width="7.42578125" style="2" customWidth="1"/>
    <col min="10" max="10" width="9.85546875" style="2" customWidth="1"/>
    <col min="11" max="13" width="7.42578125" style="2" customWidth="1"/>
    <col min="14" max="14" width="12.5703125" style="2" customWidth="1"/>
    <col min="15" max="15" width="11" style="2" customWidth="1"/>
    <col min="16" max="19" width="7.42578125" style="2" customWidth="1"/>
    <col min="20" max="20" width="9.7109375" style="2" customWidth="1"/>
    <col min="21" max="23" width="7.42578125" style="2" customWidth="1"/>
    <col min="24" max="256" width="9.140625" style="2" customWidth="1"/>
  </cols>
  <sheetData>
    <row r="1" spans="1:23" x14ac:dyDescent="0.25">
      <c r="A1" s="116" t="s">
        <v>334</v>
      </c>
      <c r="B1" s="4" t="s">
        <v>6</v>
      </c>
      <c r="C1" s="108" t="s">
        <v>335</v>
      </c>
      <c r="D1" s="113" t="s">
        <v>336</v>
      </c>
      <c r="E1" s="114"/>
      <c r="F1" s="114"/>
      <c r="G1" s="114"/>
      <c r="H1" s="115"/>
      <c r="I1" s="113" t="s">
        <v>9</v>
      </c>
      <c r="J1" s="114"/>
      <c r="K1" s="114"/>
      <c r="L1" s="114"/>
      <c r="M1" s="115"/>
      <c r="N1" s="113" t="s">
        <v>337</v>
      </c>
      <c r="O1" s="114"/>
      <c r="P1" s="114"/>
      <c r="Q1" s="114"/>
      <c r="R1" s="115"/>
      <c r="S1" s="113" t="s">
        <v>9</v>
      </c>
      <c r="T1" s="114"/>
      <c r="U1" s="114"/>
      <c r="V1" s="114"/>
      <c r="W1" s="115"/>
    </row>
    <row r="2" spans="1:23" x14ac:dyDescent="0.25">
      <c r="A2" s="116"/>
      <c r="B2" s="4"/>
      <c r="C2" s="109"/>
      <c r="D2" s="28" t="s">
        <v>11</v>
      </c>
      <c r="E2" s="28" t="s">
        <v>12</v>
      </c>
      <c r="F2" s="28" t="s">
        <v>13</v>
      </c>
      <c r="G2" s="28" t="s">
        <v>14</v>
      </c>
      <c r="H2" s="28" t="s">
        <v>15</v>
      </c>
      <c r="I2" s="28" t="s">
        <v>11</v>
      </c>
      <c r="J2" s="28" t="s">
        <v>12</v>
      </c>
      <c r="K2" s="28" t="s">
        <v>13</v>
      </c>
      <c r="L2" s="28" t="s">
        <v>14</v>
      </c>
      <c r="M2" s="28" t="s">
        <v>15</v>
      </c>
      <c r="N2" s="28" t="s">
        <v>11</v>
      </c>
      <c r="O2" s="28" t="s">
        <v>12</v>
      </c>
      <c r="P2" s="28" t="s">
        <v>13</v>
      </c>
      <c r="Q2" s="28" t="s">
        <v>14</v>
      </c>
      <c r="R2" s="28" t="s">
        <v>15</v>
      </c>
      <c r="S2" s="28" t="s">
        <v>11</v>
      </c>
      <c r="T2" s="28" t="s">
        <v>12</v>
      </c>
      <c r="U2" s="28" t="s">
        <v>13</v>
      </c>
      <c r="V2" s="28" t="s">
        <v>14</v>
      </c>
      <c r="W2" s="28" t="s">
        <v>15</v>
      </c>
    </row>
    <row r="3" spans="1:23" hidden="1" x14ac:dyDescent="0.25">
      <c r="A3" s="4" t="s">
        <v>16</v>
      </c>
      <c r="B3" s="4"/>
      <c r="C3" s="6"/>
      <c r="D3" s="16">
        <v>2</v>
      </c>
      <c r="E3" s="16" t="s">
        <v>18</v>
      </c>
      <c r="F3" s="16" t="s">
        <v>19</v>
      </c>
      <c r="G3" s="16" t="s">
        <v>20</v>
      </c>
      <c r="H3" s="16" t="s">
        <v>21</v>
      </c>
      <c r="I3" s="16">
        <v>7</v>
      </c>
      <c r="J3" s="16">
        <v>8</v>
      </c>
      <c r="K3" s="16">
        <v>9</v>
      </c>
      <c r="L3" s="16">
        <v>10</v>
      </c>
      <c r="M3" s="16">
        <v>11</v>
      </c>
      <c r="N3" s="16">
        <v>12</v>
      </c>
      <c r="O3" s="16">
        <v>13</v>
      </c>
      <c r="P3" s="16">
        <v>14</v>
      </c>
      <c r="Q3" s="16">
        <v>15</v>
      </c>
      <c r="R3" s="16">
        <v>16</v>
      </c>
      <c r="S3" s="16">
        <v>17</v>
      </c>
      <c r="T3" s="16">
        <v>18</v>
      </c>
      <c r="U3" s="16">
        <v>19</v>
      </c>
      <c r="V3" s="16">
        <v>20</v>
      </c>
      <c r="W3" s="16">
        <v>21</v>
      </c>
    </row>
    <row r="4" spans="1:23" x14ac:dyDescent="0.25">
      <c r="A4" s="29"/>
      <c r="B4" s="6" t="s">
        <v>29</v>
      </c>
      <c r="C4" s="8" t="s">
        <v>338</v>
      </c>
      <c r="D4" s="69">
        <f>D5+Социальная_сфера!D5+Экономика!D5+Оборона_Безопасность_Законност!D5+ЖК_сфера!D5</f>
        <v>199</v>
      </c>
      <c r="E4" s="69">
        <f>E5+Социальная_сфера!E5+Экономика!E5+Оборона_Безопасность_Законност!E5+ЖК_сфера!E5</f>
        <v>96</v>
      </c>
      <c r="F4" s="69">
        <f>F5+Социальная_сфера!F5+Экономика!F5+Оборона_Безопасность_Законност!F5+ЖК_сфера!F5</f>
        <v>35</v>
      </c>
      <c r="G4" s="69">
        <f>G5+Социальная_сфера!G5+Экономика!G5+Оборона_Безопасность_Законност!G5+ЖК_сфера!G5</f>
        <v>330</v>
      </c>
      <c r="H4" s="69">
        <f>H5+Социальная_сфера!H5+Экономика!H5+Оборона_Безопасность_Законност!H5+ЖК_сфера!H5</f>
        <v>0</v>
      </c>
      <c r="I4" s="56" t="s">
        <v>31</v>
      </c>
      <c r="J4" s="56" t="s">
        <v>31</v>
      </c>
      <c r="K4" s="56" t="s">
        <v>31</v>
      </c>
      <c r="L4" s="56" t="s">
        <v>31</v>
      </c>
      <c r="M4" s="56" t="s">
        <v>31</v>
      </c>
      <c r="N4" s="69">
        <f>N5+Социальная_сфера!N5+Экономика!N5+Оборона_Безопасность_Законност!N5+ЖК_сфера!N5</f>
        <v>188</v>
      </c>
      <c r="O4" s="69">
        <f>O5+Социальная_сфера!O5+Экономика!O5+Оборона_Безопасность_Законност!O5+ЖК_сфера!O5</f>
        <v>89</v>
      </c>
      <c r="P4" s="69">
        <f>P5+Социальная_сфера!P5+Экономика!P5+Оборона_Безопасность_Законност!P5+ЖК_сфера!P5</f>
        <v>35</v>
      </c>
      <c r="Q4" s="69">
        <f>Q5+Социальная_сфера!Q5+Экономика!Q5+Оборона_Безопасность_Законност!Q5+ЖК_сфера!Q5</f>
        <v>312</v>
      </c>
      <c r="R4" s="69">
        <f>R5+Социальная_сфера!R5+Экономика!R5+Оборона_Безопасность_Законност!R5+ЖК_сфера!R5</f>
        <v>0</v>
      </c>
      <c r="S4" s="56" t="s">
        <v>31</v>
      </c>
      <c r="T4" s="56" t="s">
        <v>31</v>
      </c>
      <c r="U4" s="56" t="s">
        <v>31</v>
      </c>
      <c r="V4" s="56" t="s">
        <v>31</v>
      </c>
      <c r="W4" s="56" t="s">
        <v>31</v>
      </c>
    </row>
    <row r="5" spans="1:23" ht="18.75" x14ac:dyDescent="0.25">
      <c r="A5" s="7" t="s">
        <v>339</v>
      </c>
      <c r="B5" s="6" t="s">
        <v>17</v>
      </c>
      <c r="C5" s="9" t="s">
        <v>340</v>
      </c>
      <c r="D5" s="70">
        <f>SUM(D6+D118+D240+D290+D443)</f>
        <v>24</v>
      </c>
      <c r="E5" s="70">
        <f>SUM(E6+E118+E240+E290+E443)</f>
        <v>1</v>
      </c>
      <c r="F5" s="70">
        <f>SUM(F6+F118+F240+F290+F443)</f>
        <v>2</v>
      </c>
      <c r="G5" s="70">
        <f>SUM(D5:F5)</f>
        <v>27</v>
      </c>
      <c r="H5" s="70">
        <f>SUM(H6+H118+H240+H290+H443)</f>
        <v>0</v>
      </c>
      <c r="I5" s="71">
        <f t="shared" ref="I5:M8" si="0">D5/D4*100</f>
        <v>12.060301507537687</v>
      </c>
      <c r="J5" s="71">
        <f t="shared" si="0"/>
        <v>1.0416666666666665</v>
      </c>
      <c r="K5" s="71">
        <f t="shared" si="0"/>
        <v>5.7142857142857144</v>
      </c>
      <c r="L5" s="71">
        <f t="shared" si="0"/>
        <v>8.1818181818181817</v>
      </c>
      <c r="M5" s="71" t="e">
        <f t="shared" si="0"/>
        <v>#DIV/0!</v>
      </c>
      <c r="N5" s="70">
        <f>SUM(N6+N118+N240+N290+N443)</f>
        <v>24</v>
      </c>
      <c r="O5" s="70">
        <f>SUM(O6+O118+O240+O290+O443)</f>
        <v>1</v>
      </c>
      <c r="P5" s="70">
        <f>SUM(P6+P118+P240+P290+P443)</f>
        <v>2</v>
      </c>
      <c r="Q5" s="70">
        <f t="shared" ref="Q5:Q68" si="1">N5+O5+P5</f>
        <v>27</v>
      </c>
      <c r="R5" s="70">
        <f>SUM(R6+R118+R240+R290+R443)</f>
        <v>0</v>
      </c>
      <c r="S5" s="71">
        <f t="shared" ref="S5:S68" si="2">N5*I5/D5</f>
        <v>12.060301507537687</v>
      </c>
      <c r="T5" s="71">
        <f t="shared" ref="T5:T68" si="3">O5*J5/E5</f>
        <v>1.0416666666666665</v>
      </c>
      <c r="U5" s="71">
        <f t="shared" ref="U5:U68" si="4">P5*K5/F5</f>
        <v>5.7142857142857144</v>
      </c>
      <c r="V5" s="71">
        <f t="shared" ref="V5:V68" si="5">Q5*L5/G5</f>
        <v>8.1818181818181817</v>
      </c>
      <c r="W5" s="71" t="e">
        <f t="shared" ref="W5:W68" si="6">R5*M5/H5</f>
        <v>#DIV/0!</v>
      </c>
    </row>
    <row r="6" spans="1:23" ht="15.75" x14ac:dyDescent="0.25">
      <c r="A6" s="7" t="s">
        <v>341</v>
      </c>
      <c r="B6" s="6" t="s">
        <v>18</v>
      </c>
      <c r="C6" s="10" t="s">
        <v>342</v>
      </c>
      <c r="D6" s="72">
        <f>SUM(D7+D10+D12+D14+D17+D24+D46+D49+D55+D62+D74+D78+D82+D84+D86+D93+D95+D105+D108+D110+D114+D116)</f>
        <v>12</v>
      </c>
      <c r="E6" s="72">
        <f>SUM(E7+E10+E12+E14+E17+E24+E46+E49+E55+E62+E74+E78+E82+E84+E86+E93+E95+E105+E108+E110+E114+E116)</f>
        <v>0</v>
      </c>
      <c r="F6" s="72">
        <f>SUM(F7+F10+F12+F14+F17+F24+F46+F49+F55+F62+F74+F78+F82+F84+F86+F93+F95+F105+F108+F110+F114+F116)</f>
        <v>0</v>
      </c>
      <c r="G6" s="72">
        <f>SUM(D6:F6)</f>
        <v>12</v>
      </c>
      <c r="H6" s="72">
        <f>SUM(H7+H10+H12+H14+H17+H24+H46+H49+H55+H62+H74+H78+H82+H84+H86+H93+H95+H105+H108+H110+H114+H116)</f>
        <v>0</v>
      </c>
      <c r="I6" s="73">
        <f t="shared" si="0"/>
        <v>50</v>
      </c>
      <c r="J6" s="73">
        <f t="shared" si="0"/>
        <v>0</v>
      </c>
      <c r="K6" s="73">
        <f t="shared" si="0"/>
        <v>0</v>
      </c>
      <c r="L6" s="73">
        <f t="shared" si="0"/>
        <v>44.444444444444443</v>
      </c>
      <c r="M6" s="73" t="e">
        <f t="shared" si="0"/>
        <v>#DIV/0!</v>
      </c>
      <c r="N6" s="72">
        <f>SUM(N7+N10+N12+N14+N17+N24+N46+N49+N55+N62+N74+N78+N82+N84+N86+N93+N95+N105+N108+N110+N114+N116)</f>
        <v>12</v>
      </c>
      <c r="O6" s="72">
        <f>SUM(O7+O10+O12+O14+O17+O24+O46+O49+O55+O62+O74+O78+O82+O84+O86+O93+O95+O105+O108+O110+O114+O116)</f>
        <v>0</v>
      </c>
      <c r="P6" s="72">
        <f>SUM(P7+P10+P12+P14+P17+P24+P46+P49+P55+P62+P74+P78+P82+P84+P86+P93+P95+P105+P108+P110+P114+P116)</f>
        <v>0</v>
      </c>
      <c r="Q6" s="72">
        <f t="shared" si="1"/>
        <v>12</v>
      </c>
      <c r="R6" s="72">
        <f>SUM(R7+R10+R12+R14+R17+R24+R46+R49+R55+R62+R74+R78+R82+R84+R86+R93+R95+R105+R108+R110+R114+R116)</f>
        <v>0</v>
      </c>
      <c r="S6" s="73">
        <f t="shared" si="2"/>
        <v>50</v>
      </c>
      <c r="T6" s="73" t="e">
        <f t="shared" si="3"/>
        <v>#DIV/0!</v>
      </c>
      <c r="U6" s="73" t="e">
        <f t="shared" si="4"/>
        <v>#DIV/0!</v>
      </c>
      <c r="V6" s="73">
        <f t="shared" si="5"/>
        <v>44.444444444444436</v>
      </c>
      <c r="W6" s="73" t="e">
        <f t="shared" si="6"/>
        <v>#DIV/0!</v>
      </c>
    </row>
    <row r="7" spans="1:23" ht="28.5" x14ac:dyDescent="0.25">
      <c r="A7" s="7" t="s">
        <v>343</v>
      </c>
      <c r="B7" s="6" t="s">
        <v>19</v>
      </c>
      <c r="C7" s="11" t="s">
        <v>344</v>
      </c>
      <c r="D7" s="69">
        <f>SUM(D8:D9)</f>
        <v>0</v>
      </c>
      <c r="E7" s="69">
        <f>SUM(E8:E9)</f>
        <v>0</v>
      </c>
      <c r="F7" s="69">
        <f>SUM(F8:F9)</f>
        <v>0</v>
      </c>
      <c r="G7" s="69">
        <f>SUM(D7:F7)</f>
        <v>0</v>
      </c>
      <c r="H7" s="69">
        <f>SUM(H8:H9)</f>
        <v>0</v>
      </c>
      <c r="I7" s="74">
        <f t="shared" si="0"/>
        <v>0</v>
      </c>
      <c r="J7" s="74" t="e">
        <f t="shared" si="0"/>
        <v>#DIV/0!</v>
      </c>
      <c r="K7" s="74" t="e">
        <f t="shared" si="0"/>
        <v>#DIV/0!</v>
      </c>
      <c r="L7" s="74">
        <f t="shared" si="0"/>
        <v>0</v>
      </c>
      <c r="M7" s="74" t="e">
        <f t="shared" si="0"/>
        <v>#DIV/0!</v>
      </c>
      <c r="N7" s="69">
        <f>SUM(N8:N9)</f>
        <v>0</v>
      </c>
      <c r="O7" s="69">
        <f>SUM(O8:O9)</f>
        <v>0</v>
      </c>
      <c r="P7" s="69">
        <f>SUM(P8:P9)</f>
        <v>0</v>
      </c>
      <c r="Q7" s="69">
        <f t="shared" si="1"/>
        <v>0</v>
      </c>
      <c r="R7" s="69">
        <f>SUM(R8:R9)</f>
        <v>0</v>
      </c>
      <c r="S7" s="74" t="e">
        <f t="shared" si="2"/>
        <v>#DIV/0!</v>
      </c>
      <c r="T7" s="74" t="e">
        <f t="shared" si="3"/>
        <v>#DIV/0!</v>
      </c>
      <c r="U7" s="74" t="e">
        <f t="shared" si="4"/>
        <v>#DIV/0!</v>
      </c>
      <c r="V7" s="74" t="e">
        <f t="shared" si="5"/>
        <v>#DIV/0!</v>
      </c>
      <c r="W7" s="74" t="e">
        <f t="shared" si="6"/>
        <v>#DIV/0!</v>
      </c>
    </row>
    <row r="8" spans="1:23" x14ac:dyDescent="0.25">
      <c r="A8" s="7" t="s">
        <v>345</v>
      </c>
      <c r="B8" s="6" t="s">
        <v>20</v>
      </c>
      <c r="C8" s="12" t="s">
        <v>346</v>
      </c>
      <c r="D8" s="75">
        <v>0</v>
      </c>
      <c r="E8" s="75">
        <v>0</v>
      </c>
      <c r="F8" s="75">
        <v>0</v>
      </c>
      <c r="G8" s="76">
        <f t="shared" ref="G8:G39" si="7">D8+E8+F8</f>
        <v>0</v>
      </c>
      <c r="H8" s="75">
        <v>0</v>
      </c>
      <c r="I8" s="77" t="e">
        <f t="shared" si="0"/>
        <v>#DIV/0!</v>
      </c>
      <c r="J8" s="77" t="e">
        <f t="shared" si="0"/>
        <v>#DIV/0!</v>
      </c>
      <c r="K8" s="77" t="e">
        <f t="shared" si="0"/>
        <v>#DIV/0!</v>
      </c>
      <c r="L8" s="77" t="e">
        <f t="shared" si="0"/>
        <v>#DIV/0!</v>
      </c>
      <c r="M8" s="77" t="e">
        <f t="shared" si="0"/>
        <v>#DIV/0!</v>
      </c>
      <c r="N8" s="75">
        <v>0</v>
      </c>
      <c r="O8" s="75">
        <v>0</v>
      </c>
      <c r="P8" s="75">
        <v>0</v>
      </c>
      <c r="Q8" s="76">
        <f t="shared" si="1"/>
        <v>0</v>
      </c>
      <c r="R8" s="75">
        <v>0</v>
      </c>
      <c r="S8" s="77" t="e">
        <f t="shared" si="2"/>
        <v>#DIV/0!</v>
      </c>
      <c r="T8" s="77" t="e">
        <f t="shared" si="3"/>
        <v>#DIV/0!</v>
      </c>
      <c r="U8" s="77" t="e">
        <f t="shared" si="4"/>
        <v>#DIV/0!</v>
      </c>
      <c r="V8" s="77" t="e">
        <f t="shared" si="5"/>
        <v>#DIV/0!</v>
      </c>
      <c r="W8" s="77" t="e">
        <f t="shared" si="6"/>
        <v>#DIV/0!</v>
      </c>
    </row>
    <row r="9" spans="1:23" x14ac:dyDescent="0.25">
      <c r="A9" s="7" t="s">
        <v>347</v>
      </c>
      <c r="B9" s="6" t="s">
        <v>21</v>
      </c>
      <c r="C9" s="12" t="s">
        <v>348</v>
      </c>
      <c r="D9" s="75">
        <v>0</v>
      </c>
      <c r="E9" s="75">
        <v>0</v>
      </c>
      <c r="F9" s="75">
        <v>0</v>
      </c>
      <c r="G9" s="76">
        <f t="shared" si="7"/>
        <v>0</v>
      </c>
      <c r="H9" s="75">
        <v>0</v>
      </c>
      <c r="I9" s="77" t="e">
        <f>D9/D7*100</f>
        <v>#DIV/0!</v>
      </c>
      <c r="J9" s="77" t="e">
        <f>E9/E7*100</f>
        <v>#DIV/0!</v>
      </c>
      <c r="K9" s="77" t="e">
        <f>F9/F7*100</f>
        <v>#DIV/0!</v>
      </c>
      <c r="L9" s="77" t="e">
        <f>G9/G7*100</f>
        <v>#DIV/0!</v>
      </c>
      <c r="M9" s="77" t="e">
        <f>H9/H7*100</f>
        <v>#DIV/0!</v>
      </c>
      <c r="N9" s="75">
        <v>0</v>
      </c>
      <c r="O9" s="75">
        <v>0</v>
      </c>
      <c r="P9" s="75">
        <v>0</v>
      </c>
      <c r="Q9" s="76">
        <f t="shared" si="1"/>
        <v>0</v>
      </c>
      <c r="R9" s="75">
        <v>0</v>
      </c>
      <c r="S9" s="77" t="e">
        <f t="shared" si="2"/>
        <v>#DIV/0!</v>
      </c>
      <c r="T9" s="77" t="e">
        <f t="shared" si="3"/>
        <v>#DIV/0!</v>
      </c>
      <c r="U9" s="77" t="e">
        <f t="shared" si="4"/>
        <v>#DIV/0!</v>
      </c>
      <c r="V9" s="77" t="e">
        <f t="shared" si="5"/>
        <v>#DIV/0!</v>
      </c>
      <c r="W9" s="77" t="e">
        <f t="shared" si="6"/>
        <v>#DIV/0!</v>
      </c>
    </row>
    <row r="10" spans="1:23" ht="28.5" x14ac:dyDescent="0.25">
      <c r="A10" s="7" t="s">
        <v>349</v>
      </c>
      <c r="B10" s="6" t="s">
        <v>43</v>
      </c>
      <c r="C10" s="11" t="s">
        <v>350</v>
      </c>
      <c r="D10" s="69">
        <f>D11</f>
        <v>0</v>
      </c>
      <c r="E10" s="69">
        <f>E11</f>
        <v>0</v>
      </c>
      <c r="F10" s="69">
        <f>F11</f>
        <v>0</v>
      </c>
      <c r="G10" s="69">
        <f t="shared" si="7"/>
        <v>0</v>
      </c>
      <c r="H10" s="69">
        <f>H11</f>
        <v>0</v>
      </c>
      <c r="I10" s="74">
        <f>D10/D6*100</f>
        <v>0</v>
      </c>
      <c r="J10" s="74" t="e">
        <f>E10/E6*100</f>
        <v>#DIV/0!</v>
      </c>
      <c r="K10" s="74" t="e">
        <f>F10/F6*100</f>
        <v>#DIV/0!</v>
      </c>
      <c r="L10" s="74">
        <f>G10/G6*100</f>
        <v>0</v>
      </c>
      <c r="M10" s="74" t="e">
        <f>H10/H6*100</f>
        <v>#DIV/0!</v>
      </c>
      <c r="N10" s="69">
        <f>N11</f>
        <v>0</v>
      </c>
      <c r="O10" s="69">
        <f>O11</f>
        <v>0</v>
      </c>
      <c r="P10" s="69">
        <f>P11</f>
        <v>0</v>
      </c>
      <c r="Q10" s="69">
        <f t="shared" si="1"/>
        <v>0</v>
      </c>
      <c r="R10" s="69">
        <f>R11</f>
        <v>0</v>
      </c>
      <c r="S10" s="74" t="e">
        <f t="shared" si="2"/>
        <v>#DIV/0!</v>
      </c>
      <c r="T10" s="74" t="e">
        <f t="shared" si="3"/>
        <v>#DIV/0!</v>
      </c>
      <c r="U10" s="74" t="e">
        <f t="shared" si="4"/>
        <v>#DIV/0!</v>
      </c>
      <c r="V10" s="74" t="e">
        <f t="shared" si="5"/>
        <v>#DIV/0!</v>
      </c>
      <c r="W10" s="74" t="e">
        <f t="shared" si="6"/>
        <v>#DIV/0!</v>
      </c>
    </row>
    <row r="11" spans="1:23" ht="30" x14ac:dyDescent="0.25">
      <c r="A11" s="7" t="s">
        <v>351</v>
      </c>
      <c r="B11" s="6" t="s">
        <v>22</v>
      </c>
      <c r="C11" s="12" t="s">
        <v>352</v>
      </c>
      <c r="D11" s="75">
        <v>0</v>
      </c>
      <c r="E11" s="75">
        <v>0</v>
      </c>
      <c r="F11" s="75">
        <v>0</v>
      </c>
      <c r="G11" s="76">
        <f t="shared" si="7"/>
        <v>0</v>
      </c>
      <c r="H11" s="75">
        <v>0</v>
      </c>
      <c r="I11" s="77" t="e">
        <f>D11/D10*100</f>
        <v>#DIV/0!</v>
      </c>
      <c r="J11" s="77" t="e">
        <f>E11/E10*100</f>
        <v>#DIV/0!</v>
      </c>
      <c r="K11" s="77" t="e">
        <f>F11/F10*100</f>
        <v>#DIV/0!</v>
      </c>
      <c r="L11" s="77" t="e">
        <f>G11/G10*100</f>
        <v>#DIV/0!</v>
      </c>
      <c r="M11" s="77" t="e">
        <f>H11/H10*100</f>
        <v>#DIV/0!</v>
      </c>
      <c r="N11" s="75">
        <v>0</v>
      </c>
      <c r="O11" s="75">
        <v>0</v>
      </c>
      <c r="P11" s="75">
        <v>0</v>
      </c>
      <c r="Q11" s="76">
        <f t="shared" si="1"/>
        <v>0</v>
      </c>
      <c r="R11" s="75">
        <v>0</v>
      </c>
      <c r="S11" s="77" t="e">
        <f t="shared" si="2"/>
        <v>#DIV/0!</v>
      </c>
      <c r="T11" s="77" t="e">
        <f t="shared" si="3"/>
        <v>#DIV/0!</v>
      </c>
      <c r="U11" s="77" t="e">
        <f t="shared" si="4"/>
        <v>#DIV/0!</v>
      </c>
      <c r="V11" s="77" t="e">
        <f t="shared" si="5"/>
        <v>#DIV/0!</v>
      </c>
      <c r="W11" s="77" t="e">
        <f t="shared" si="6"/>
        <v>#DIV/0!</v>
      </c>
    </row>
    <row r="12" spans="1:23" ht="28.5" x14ac:dyDescent="0.25">
      <c r="A12" s="7" t="s">
        <v>353</v>
      </c>
      <c r="B12" s="6" t="s">
        <v>24</v>
      </c>
      <c r="C12" s="11" t="s">
        <v>354</v>
      </c>
      <c r="D12" s="69">
        <f>D13</f>
        <v>0</v>
      </c>
      <c r="E12" s="69">
        <f>E13</f>
        <v>0</v>
      </c>
      <c r="F12" s="69">
        <f>F13</f>
        <v>0</v>
      </c>
      <c r="G12" s="69">
        <f t="shared" si="7"/>
        <v>0</v>
      </c>
      <c r="H12" s="69">
        <f>H13</f>
        <v>0</v>
      </c>
      <c r="I12" s="74">
        <f>D12/D6*100</f>
        <v>0</v>
      </c>
      <c r="J12" s="74" t="e">
        <f>E12/E6*100</f>
        <v>#DIV/0!</v>
      </c>
      <c r="K12" s="74" t="e">
        <f>F12/F6*100</f>
        <v>#DIV/0!</v>
      </c>
      <c r="L12" s="74">
        <f>G12/G6*100</f>
        <v>0</v>
      </c>
      <c r="M12" s="74" t="e">
        <f>H12/H6*100</f>
        <v>#DIV/0!</v>
      </c>
      <c r="N12" s="69">
        <f>N13</f>
        <v>0</v>
      </c>
      <c r="O12" s="69">
        <f>O13</f>
        <v>0</v>
      </c>
      <c r="P12" s="69">
        <f>P13</f>
        <v>0</v>
      </c>
      <c r="Q12" s="69">
        <f t="shared" si="1"/>
        <v>0</v>
      </c>
      <c r="R12" s="69">
        <f>R13</f>
        <v>0</v>
      </c>
      <c r="S12" s="74" t="e">
        <f t="shared" si="2"/>
        <v>#DIV/0!</v>
      </c>
      <c r="T12" s="74" t="e">
        <f t="shared" si="3"/>
        <v>#DIV/0!</v>
      </c>
      <c r="U12" s="74" t="e">
        <f t="shared" si="4"/>
        <v>#DIV/0!</v>
      </c>
      <c r="V12" s="74" t="e">
        <f t="shared" si="5"/>
        <v>#DIV/0!</v>
      </c>
      <c r="W12" s="74" t="e">
        <f t="shared" si="6"/>
        <v>#DIV/0!</v>
      </c>
    </row>
    <row r="13" spans="1:23" ht="48" customHeight="1" x14ac:dyDescent="0.25">
      <c r="A13" s="36" t="s">
        <v>355</v>
      </c>
      <c r="B13" s="6" t="s">
        <v>25</v>
      </c>
      <c r="C13" s="12" t="s">
        <v>356</v>
      </c>
      <c r="D13" s="78">
        <v>0</v>
      </c>
      <c r="E13" s="75">
        <v>0</v>
      </c>
      <c r="F13" s="75">
        <v>0</v>
      </c>
      <c r="G13" s="76">
        <f t="shared" si="7"/>
        <v>0</v>
      </c>
      <c r="H13" s="75">
        <v>0</v>
      </c>
      <c r="I13" s="77" t="e">
        <f>D13/D12*100</f>
        <v>#DIV/0!</v>
      </c>
      <c r="J13" s="77" t="e">
        <f>E13/E12*100</f>
        <v>#DIV/0!</v>
      </c>
      <c r="K13" s="77" t="e">
        <f>F13/F12*100</f>
        <v>#DIV/0!</v>
      </c>
      <c r="L13" s="77" t="e">
        <f>G13/G12*100</f>
        <v>#DIV/0!</v>
      </c>
      <c r="M13" s="77" t="e">
        <f>H13/H12*100</f>
        <v>#DIV/0!</v>
      </c>
      <c r="N13" s="75">
        <v>0</v>
      </c>
      <c r="O13" s="75">
        <v>0</v>
      </c>
      <c r="P13" s="75">
        <v>0</v>
      </c>
      <c r="Q13" s="76">
        <f t="shared" si="1"/>
        <v>0</v>
      </c>
      <c r="R13" s="75">
        <v>0</v>
      </c>
      <c r="S13" s="77" t="e">
        <f t="shared" si="2"/>
        <v>#DIV/0!</v>
      </c>
      <c r="T13" s="77" t="e">
        <f t="shared" si="3"/>
        <v>#DIV/0!</v>
      </c>
      <c r="U13" s="77" t="e">
        <f t="shared" si="4"/>
        <v>#DIV/0!</v>
      </c>
      <c r="V13" s="77" t="e">
        <f t="shared" si="5"/>
        <v>#DIV/0!</v>
      </c>
      <c r="W13" s="77" t="e">
        <f t="shared" si="6"/>
        <v>#DIV/0!</v>
      </c>
    </row>
    <row r="14" spans="1:23" x14ac:dyDescent="0.25">
      <c r="A14" s="36" t="s">
        <v>357</v>
      </c>
      <c r="B14" s="6" t="s">
        <v>56</v>
      </c>
      <c r="C14" s="11" t="s">
        <v>358</v>
      </c>
      <c r="D14" s="79">
        <f>SUM(D15:D16)</f>
        <v>0</v>
      </c>
      <c r="E14" s="69">
        <f>SUM(E15:E16)</f>
        <v>0</v>
      </c>
      <c r="F14" s="69">
        <f>SUM(F15:F16)</f>
        <v>0</v>
      </c>
      <c r="G14" s="69">
        <f t="shared" si="7"/>
        <v>0</v>
      </c>
      <c r="H14" s="69">
        <f>SUM(H15:H16)</f>
        <v>0</v>
      </c>
      <c r="I14" s="74">
        <f>D14/D6*100</f>
        <v>0</v>
      </c>
      <c r="J14" s="74" t="e">
        <f>E14/E6*100</f>
        <v>#DIV/0!</v>
      </c>
      <c r="K14" s="74" t="e">
        <f>F14/F6*100</f>
        <v>#DIV/0!</v>
      </c>
      <c r="L14" s="74">
        <f>G14/G6*100</f>
        <v>0</v>
      </c>
      <c r="M14" s="74" t="e">
        <f>H14/H6*100</f>
        <v>#DIV/0!</v>
      </c>
      <c r="N14" s="69">
        <f>SUM(N15:N16)</f>
        <v>0</v>
      </c>
      <c r="O14" s="69">
        <f>SUM(O15:O16)</f>
        <v>0</v>
      </c>
      <c r="P14" s="69">
        <f>SUM(P15:P16)</f>
        <v>0</v>
      </c>
      <c r="Q14" s="69">
        <f t="shared" si="1"/>
        <v>0</v>
      </c>
      <c r="R14" s="69">
        <f>SUM(R15:R16)</f>
        <v>0</v>
      </c>
      <c r="S14" s="74" t="e">
        <f t="shared" si="2"/>
        <v>#DIV/0!</v>
      </c>
      <c r="T14" s="74" t="e">
        <f t="shared" si="3"/>
        <v>#DIV/0!</v>
      </c>
      <c r="U14" s="74" t="e">
        <f t="shared" si="4"/>
        <v>#DIV/0!</v>
      </c>
      <c r="V14" s="74" t="e">
        <f t="shared" si="5"/>
        <v>#DIV/0!</v>
      </c>
      <c r="W14" s="74" t="e">
        <f t="shared" si="6"/>
        <v>#DIV/0!</v>
      </c>
    </row>
    <row r="15" spans="1:23" ht="30" x14ac:dyDescent="0.25">
      <c r="A15" s="35" t="s">
        <v>359</v>
      </c>
      <c r="B15" s="6" t="s">
        <v>27</v>
      </c>
      <c r="C15" s="12" t="s">
        <v>360</v>
      </c>
      <c r="D15" s="78">
        <v>0</v>
      </c>
      <c r="E15" s="75">
        <v>0</v>
      </c>
      <c r="F15" s="75">
        <v>0</v>
      </c>
      <c r="G15" s="76">
        <f t="shared" si="7"/>
        <v>0</v>
      </c>
      <c r="H15" s="75">
        <v>0</v>
      </c>
      <c r="I15" s="77" t="e">
        <f>D15/D14*100</f>
        <v>#DIV/0!</v>
      </c>
      <c r="J15" s="77" t="e">
        <f>E15/E14*100</f>
        <v>#DIV/0!</v>
      </c>
      <c r="K15" s="77" t="e">
        <f>F15/F14*100</f>
        <v>#DIV/0!</v>
      </c>
      <c r="L15" s="77" t="e">
        <f>G15/G14*100</f>
        <v>#DIV/0!</v>
      </c>
      <c r="M15" s="77" t="e">
        <f>H15/H14*100</f>
        <v>#DIV/0!</v>
      </c>
      <c r="N15" s="75">
        <v>0</v>
      </c>
      <c r="O15" s="75">
        <v>0</v>
      </c>
      <c r="P15" s="75">
        <v>0</v>
      </c>
      <c r="Q15" s="76">
        <f t="shared" si="1"/>
        <v>0</v>
      </c>
      <c r="R15" s="75">
        <v>0</v>
      </c>
      <c r="S15" s="77" t="e">
        <f t="shared" si="2"/>
        <v>#DIV/0!</v>
      </c>
      <c r="T15" s="77" t="e">
        <f t="shared" si="3"/>
        <v>#DIV/0!</v>
      </c>
      <c r="U15" s="77" t="e">
        <f t="shared" si="4"/>
        <v>#DIV/0!</v>
      </c>
      <c r="V15" s="77" t="e">
        <f t="shared" si="5"/>
        <v>#DIV/0!</v>
      </c>
      <c r="W15" s="77" t="e">
        <f t="shared" si="6"/>
        <v>#DIV/0!</v>
      </c>
    </row>
    <row r="16" spans="1:23" ht="30" x14ac:dyDescent="0.25">
      <c r="A16" s="35" t="s">
        <v>361</v>
      </c>
      <c r="B16" s="6" t="s">
        <v>61</v>
      </c>
      <c r="C16" s="12" t="s">
        <v>362</v>
      </c>
      <c r="D16" s="78">
        <v>0</v>
      </c>
      <c r="E16" s="75">
        <v>0</v>
      </c>
      <c r="F16" s="75">
        <v>0</v>
      </c>
      <c r="G16" s="76">
        <f t="shared" si="7"/>
        <v>0</v>
      </c>
      <c r="H16" s="75">
        <v>0</v>
      </c>
      <c r="I16" s="77" t="e">
        <f>D16/D14*100</f>
        <v>#DIV/0!</v>
      </c>
      <c r="J16" s="77" t="e">
        <f>E16/E14*100</f>
        <v>#DIV/0!</v>
      </c>
      <c r="K16" s="77" t="e">
        <f>F16/F14*100</f>
        <v>#DIV/0!</v>
      </c>
      <c r="L16" s="77" t="e">
        <f>G16/G14*100</f>
        <v>#DIV/0!</v>
      </c>
      <c r="M16" s="77" t="e">
        <f>H16/H14*100</f>
        <v>#DIV/0!</v>
      </c>
      <c r="N16" s="75">
        <v>0</v>
      </c>
      <c r="O16" s="75">
        <v>0</v>
      </c>
      <c r="P16" s="75">
        <v>0</v>
      </c>
      <c r="Q16" s="76">
        <f t="shared" si="1"/>
        <v>0</v>
      </c>
      <c r="R16" s="75">
        <v>0</v>
      </c>
      <c r="S16" s="77" t="e">
        <f t="shared" si="2"/>
        <v>#DIV/0!</v>
      </c>
      <c r="T16" s="77" t="e">
        <f t="shared" si="3"/>
        <v>#DIV/0!</v>
      </c>
      <c r="U16" s="77" t="e">
        <f t="shared" si="4"/>
        <v>#DIV/0!</v>
      </c>
      <c r="V16" s="77" t="e">
        <f t="shared" si="5"/>
        <v>#DIV/0!</v>
      </c>
      <c r="W16" s="77" t="e">
        <f t="shared" si="6"/>
        <v>#DIV/0!</v>
      </c>
    </row>
    <row r="17" spans="1:23" x14ac:dyDescent="0.25">
      <c r="A17" s="36" t="s">
        <v>363</v>
      </c>
      <c r="B17" s="6" t="s">
        <v>64</v>
      </c>
      <c r="C17" s="11" t="s">
        <v>364</v>
      </c>
      <c r="D17" s="79">
        <f>SUM(D18:D23)</f>
        <v>0</v>
      </c>
      <c r="E17" s="69">
        <f>SUM(E18:E23)</f>
        <v>0</v>
      </c>
      <c r="F17" s="69">
        <f>SUM(F18:F23)</f>
        <v>0</v>
      </c>
      <c r="G17" s="69">
        <f t="shared" si="7"/>
        <v>0</v>
      </c>
      <c r="H17" s="69">
        <f>SUM(H18:H23)</f>
        <v>0</v>
      </c>
      <c r="I17" s="74">
        <f>D17/D6*100</f>
        <v>0</v>
      </c>
      <c r="J17" s="74" t="e">
        <f>E17/E6*100</f>
        <v>#DIV/0!</v>
      </c>
      <c r="K17" s="74" t="e">
        <f>F17/F6*100</f>
        <v>#DIV/0!</v>
      </c>
      <c r="L17" s="74">
        <f>G17/G6*100</f>
        <v>0</v>
      </c>
      <c r="M17" s="74" t="e">
        <f>H17/H6*100</f>
        <v>#DIV/0!</v>
      </c>
      <c r="N17" s="69">
        <f>SUM(N18:N23)</f>
        <v>0</v>
      </c>
      <c r="O17" s="69">
        <f>SUM(O18:O23)</f>
        <v>0</v>
      </c>
      <c r="P17" s="69">
        <f>SUM(P18:P23)</f>
        <v>0</v>
      </c>
      <c r="Q17" s="69">
        <f t="shared" si="1"/>
        <v>0</v>
      </c>
      <c r="R17" s="69">
        <f>SUM(R18:R23)</f>
        <v>0</v>
      </c>
      <c r="S17" s="74" t="e">
        <f t="shared" si="2"/>
        <v>#DIV/0!</v>
      </c>
      <c r="T17" s="74" t="e">
        <f t="shared" si="3"/>
        <v>#DIV/0!</v>
      </c>
      <c r="U17" s="74" t="e">
        <f t="shared" si="4"/>
        <v>#DIV/0!</v>
      </c>
      <c r="V17" s="74" t="e">
        <f t="shared" si="5"/>
        <v>#DIV/0!</v>
      </c>
      <c r="W17" s="74" t="e">
        <f t="shared" si="6"/>
        <v>#DIV/0!</v>
      </c>
    </row>
    <row r="18" spans="1:23" x14ac:dyDescent="0.25">
      <c r="A18" s="35" t="s">
        <v>365</v>
      </c>
      <c r="B18" s="6" t="s">
        <v>67</v>
      </c>
      <c r="C18" s="12" t="s">
        <v>366</v>
      </c>
      <c r="D18" s="78">
        <v>0</v>
      </c>
      <c r="E18" s="75">
        <v>0</v>
      </c>
      <c r="F18" s="75">
        <v>0</v>
      </c>
      <c r="G18" s="76">
        <f t="shared" si="7"/>
        <v>0</v>
      </c>
      <c r="H18" s="75">
        <v>0</v>
      </c>
      <c r="I18" s="77" t="e">
        <f>D18/D17*100</f>
        <v>#DIV/0!</v>
      </c>
      <c r="J18" s="77" t="e">
        <f>E18/E17*100</f>
        <v>#DIV/0!</v>
      </c>
      <c r="K18" s="77" t="e">
        <f>F18/F17*100</f>
        <v>#DIV/0!</v>
      </c>
      <c r="L18" s="77" t="e">
        <f>G18/G17*100</f>
        <v>#DIV/0!</v>
      </c>
      <c r="M18" s="77" t="e">
        <f>H18/H17*100</f>
        <v>#DIV/0!</v>
      </c>
      <c r="N18" s="75">
        <v>0</v>
      </c>
      <c r="O18" s="75">
        <v>0</v>
      </c>
      <c r="P18" s="75">
        <v>0</v>
      </c>
      <c r="Q18" s="76">
        <f t="shared" si="1"/>
        <v>0</v>
      </c>
      <c r="R18" s="75">
        <v>0</v>
      </c>
      <c r="S18" s="77" t="e">
        <f t="shared" si="2"/>
        <v>#DIV/0!</v>
      </c>
      <c r="T18" s="77" t="e">
        <f t="shared" si="3"/>
        <v>#DIV/0!</v>
      </c>
      <c r="U18" s="77" t="e">
        <f t="shared" si="4"/>
        <v>#DIV/0!</v>
      </c>
      <c r="V18" s="77" t="e">
        <f t="shared" si="5"/>
        <v>#DIV/0!</v>
      </c>
      <c r="W18" s="77" t="e">
        <f t="shared" si="6"/>
        <v>#DIV/0!</v>
      </c>
    </row>
    <row r="19" spans="1:23" x14ac:dyDescent="0.25">
      <c r="A19" s="35" t="s">
        <v>367</v>
      </c>
      <c r="B19" s="6" t="s">
        <v>70</v>
      </c>
      <c r="C19" s="30" t="s">
        <v>368</v>
      </c>
      <c r="D19" s="78">
        <v>0</v>
      </c>
      <c r="E19" s="75">
        <v>0</v>
      </c>
      <c r="F19" s="75">
        <v>0</v>
      </c>
      <c r="G19" s="76">
        <f t="shared" si="7"/>
        <v>0</v>
      </c>
      <c r="H19" s="75">
        <v>0</v>
      </c>
      <c r="I19" s="77" t="e">
        <f>D19/D17*100</f>
        <v>#DIV/0!</v>
      </c>
      <c r="J19" s="77" t="e">
        <f>E19/E17*100</f>
        <v>#DIV/0!</v>
      </c>
      <c r="K19" s="77" t="e">
        <f>F19/F17*100</f>
        <v>#DIV/0!</v>
      </c>
      <c r="L19" s="77" t="e">
        <f>G19/G17*100</f>
        <v>#DIV/0!</v>
      </c>
      <c r="M19" s="77" t="e">
        <f>H19/H17*100</f>
        <v>#DIV/0!</v>
      </c>
      <c r="N19" s="75">
        <v>0</v>
      </c>
      <c r="O19" s="75">
        <v>0</v>
      </c>
      <c r="P19" s="75">
        <v>0</v>
      </c>
      <c r="Q19" s="76">
        <f t="shared" si="1"/>
        <v>0</v>
      </c>
      <c r="R19" s="75">
        <v>0</v>
      </c>
      <c r="S19" s="77" t="e">
        <f t="shared" si="2"/>
        <v>#DIV/0!</v>
      </c>
      <c r="T19" s="77" t="e">
        <f t="shared" si="3"/>
        <v>#DIV/0!</v>
      </c>
      <c r="U19" s="77" t="e">
        <f t="shared" si="4"/>
        <v>#DIV/0!</v>
      </c>
      <c r="V19" s="77" t="e">
        <f t="shared" si="5"/>
        <v>#DIV/0!</v>
      </c>
      <c r="W19" s="77" t="e">
        <f t="shared" si="6"/>
        <v>#DIV/0!</v>
      </c>
    </row>
    <row r="20" spans="1:23" x14ac:dyDescent="0.25">
      <c r="A20" s="35" t="s">
        <v>369</v>
      </c>
      <c r="B20" s="6" t="s">
        <v>73</v>
      </c>
      <c r="C20" s="30" t="s">
        <v>370</v>
      </c>
      <c r="D20" s="78">
        <v>0</v>
      </c>
      <c r="E20" s="75">
        <v>0</v>
      </c>
      <c r="F20" s="75">
        <v>0</v>
      </c>
      <c r="G20" s="76">
        <f t="shared" si="7"/>
        <v>0</v>
      </c>
      <c r="H20" s="75">
        <v>0</v>
      </c>
      <c r="I20" s="77" t="e">
        <f>D20/D17*100</f>
        <v>#DIV/0!</v>
      </c>
      <c r="J20" s="77" t="e">
        <f>E20/E17*100</f>
        <v>#DIV/0!</v>
      </c>
      <c r="K20" s="77" t="e">
        <f>F20/F17*100</f>
        <v>#DIV/0!</v>
      </c>
      <c r="L20" s="77" t="e">
        <f>G20/G17*100</f>
        <v>#DIV/0!</v>
      </c>
      <c r="M20" s="77" t="e">
        <f>H20/H17*100</f>
        <v>#DIV/0!</v>
      </c>
      <c r="N20" s="75">
        <v>0</v>
      </c>
      <c r="O20" s="75">
        <v>0</v>
      </c>
      <c r="P20" s="75">
        <v>0</v>
      </c>
      <c r="Q20" s="76">
        <f t="shared" si="1"/>
        <v>0</v>
      </c>
      <c r="R20" s="75">
        <v>0</v>
      </c>
      <c r="S20" s="77" t="e">
        <f t="shared" si="2"/>
        <v>#DIV/0!</v>
      </c>
      <c r="T20" s="77" t="e">
        <f t="shared" si="3"/>
        <v>#DIV/0!</v>
      </c>
      <c r="U20" s="77" t="e">
        <f t="shared" si="4"/>
        <v>#DIV/0!</v>
      </c>
      <c r="V20" s="77" t="e">
        <f t="shared" si="5"/>
        <v>#DIV/0!</v>
      </c>
      <c r="W20" s="77" t="e">
        <f t="shared" si="6"/>
        <v>#DIV/0!</v>
      </c>
    </row>
    <row r="21" spans="1:23" ht="30" x14ac:dyDescent="0.25">
      <c r="A21" s="35" t="s">
        <v>371</v>
      </c>
      <c r="B21" s="6" t="s">
        <v>76</v>
      </c>
      <c r="C21" s="30" t="s">
        <v>372</v>
      </c>
      <c r="D21" s="78">
        <v>0</v>
      </c>
      <c r="E21" s="75">
        <v>0</v>
      </c>
      <c r="F21" s="75">
        <v>0</v>
      </c>
      <c r="G21" s="76">
        <f t="shared" si="7"/>
        <v>0</v>
      </c>
      <c r="H21" s="75">
        <v>0</v>
      </c>
      <c r="I21" s="77" t="e">
        <f>D21/D17*100</f>
        <v>#DIV/0!</v>
      </c>
      <c r="J21" s="77" t="e">
        <f>E21/E17*100</f>
        <v>#DIV/0!</v>
      </c>
      <c r="K21" s="77" t="e">
        <f>F21/F17*100</f>
        <v>#DIV/0!</v>
      </c>
      <c r="L21" s="77" t="e">
        <f>G21/G17*100</f>
        <v>#DIV/0!</v>
      </c>
      <c r="M21" s="77" t="e">
        <f>H21/H17*100</f>
        <v>#DIV/0!</v>
      </c>
      <c r="N21" s="75">
        <v>0</v>
      </c>
      <c r="O21" s="75">
        <v>0</v>
      </c>
      <c r="P21" s="75">
        <v>0</v>
      </c>
      <c r="Q21" s="76">
        <f t="shared" si="1"/>
        <v>0</v>
      </c>
      <c r="R21" s="75">
        <v>0</v>
      </c>
      <c r="S21" s="77" t="e">
        <f t="shared" si="2"/>
        <v>#DIV/0!</v>
      </c>
      <c r="T21" s="77" t="e">
        <f t="shared" si="3"/>
        <v>#DIV/0!</v>
      </c>
      <c r="U21" s="77" t="e">
        <f t="shared" si="4"/>
        <v>#DIV/0!</v>
      </c>
      <c r="V21" s="77" t="e">
        <f t="shared" si="5"/>
        <v>#DIV/0!</v>
      </c>
      <c r="W21" s="77" t="e">
        <f t="shared" si="6"/>
        <v>#DIV/0!</v>
      </c>
    </row>
    <row r="22" spans="1:23" ht="30" x14ac:dyDescent="0.25">
      <c r="A22" s="35" t="s">
        <v>373</v>
      </c>
      <c r="B22" s="6" t="s">
        <v>79</v>
      </c>
      <c r="C22" s="30" t="s">
        <v>374</v>
      </c>
      <c r="D22" s="78">
        <v>0</v>
      </c>
      <c r="E22" s="75">
        <v>0</v>
      </c>
      <c r="F22" s="75">
        <v>0</v>
      </c>
      <c r="G22" s="76">
        <f t="shared" si="7"/>
        <v>0</v>
      </c>
      <c r="H22" s="75">
        <v>0</v>
      </c>
      <c r="I22" s="77" t="e">
        <f>D22/D17*100</f>
        <v>#DIV/0!</v>
      </c>
      <c r="J22" s="77" t="e">
        <f>E22/E17*100</f>
        <v>#DIV/0!</v>
      </c>
      <c r="K22" s="77" t="e">
        <f>F22/F17*100</f>
        <v>#DIV/0!</v>
      </c>
      <c r="L22" s="77" t="e">
        <f>G22/G17*100</f>
        <v>#DIV/0!</v>
      </c>
      <c r="M22" s="77" t="e">
        <f>H22/H17*100</f>
        <v>#DIV/0!</v>
      </c>
      <c r="N22" s="75">
        <v>0</v>
      </c>
      <c r="O22" s="75">
        <v>0</v>
      </c>
      <c r="P22" s="75">
        <v>0</v>
      </c>
      <c r="Q22" s="76">
        <f t="shared" si="1"/>
        <v>0</v>
      </c>
      <c r="R22" s="75">
        <v>0</v>
      </c>
      <c r="S22" s="77" t="e">
        <f t="shared" si="2"/>
        <v>#DIV/0!</v>
      </c>
      <c r="T22" s="77" t="e">
        <f t="shared" si="3"/>
        <v>#DIV/0!</v>
      </c>
      <c r="U22" s="77" t="e">
        <f t="shared" si="4"/>
        <v>#DIV/0!</v>
      </c>
      <c r="V22" s="77" t="e">
        <f t="shared" si="5"/>
        <v>#DIV/0!</v>
      </c>
      <c r="W22" s="77" t="e">
        <f t="shared" si="6"/>
        <v>#DIV/0!</v>
      </c>
    </row>
    <row r="23" spans="1:23" ht="30" x14ac:dyDescent="0.25">
      <c r="A23" s="35" t="s">
        <v>375</v>
      </c>
      <c r="B23" s="6" t="s">
        <v>82</v>
      </c>
      <c r="C23" s="30" t="s">
        <v>376</v>
      </c>
      <c r="D23" s="78">
        <v>0</v>
      </c>
      <c r="E23" s="75">
        <v>0</v>
      </c>
      <c r="F23" s="75">
        <v>0</v>
      </c>
      <c r="G23" s="76">
        <f t="shared" si="7"/>
        <v>0</v>
      </c>
      <c r="H23" s="75">
        <v>0</v>
      </c>
      <c r="I23" s="77" t="e">
        <f>D23/D17*100</f>
        <v>#DIV/0!</v>
      </c>
      <c r="J23" s="77" t="e">
        <f>E23/E17*100</f>
        <v>#DIV/0!</v>
      </c>
      <c r="K23" s="77" t="e">
        <f>F23/F17*100</f>
        <v>#DIV/0!</v>
      </c>
      <c r="L23" s="77" t="e">
        <f>G23/G17*100</f>
        <v>#DIV/0!</v>
      </c>
      <c r="M23" s="77" t="e">
        <f>H23/H17*100</f>
        <v>#DIV/0!</v>
      </c>
      <c r="N23" s="75">
        <v>0</v>
      </c>
      <c r="O23" s="75">
        <v>0</v>
      </c>
      <c r="P23" s="75">
        <v>0</v>
      </c>
      <c r="Q23" s="76">
        <f t="shared" si="1"/>
        <v>0</v>
      </c>
      <c r="R23" s="75">
        <v>0</v>
      </c>
      <c r="S23" s="77" t="e">
        <f t="shared" si="2"/>
        <v>#DIV/0!</v>
      </c>
      <c r="T23" s="77" t="e">
        <f t="shared" si="3"/>
        <v>#DIV/0!</v>
      </c>
      <c r="U23" s="77" t="e">
        <f t="shared" si="4"/>
        <v>#DIV/0!</v>
      </c>
      <c r="V23" s="77" t="e">
        <f t="shared" si="5"/>
        <v>#DIV/0!</v>
      </c>
      <c r="W23" s="77" t="e">
        <f t="shared" si="6"/>
        <v>#DIV/0!</v>
      </c>
    </row>
    <row r="24" spans="1:23" ht="28.5" x14ac:dyDescent="0.25">
      <c r="A24" s="36" t="s">
        <v>377</v>
      </c>
      <c r="B24" s="6" t="s">
        <v>122</v>
      </c>
      <c r="C24" s="11" t="s">
        <v>378</v>
      </c>
      <c r="D24" s="79">
        <f>SUM(D25,D28,D29,D35,D36,D40)</f>
        <v>0</v>
      </c>
      <c r="E24" s="79">
        <f>SUM(E25,E28,E29,E35,E36,E40)</f>
        <v>0</v>
      </c>
      <c r="F24" s="79">
        <f>SUM(F25,F28,F29,F35,F36,F40)</f>
        <v>0</v>
      </c>
      <c r="G24" s="69">
        <f t="shared" si="7"/>
        <v>0</v>
      </c>
      <c r="H24" s="79">
        <f>SUM(H25,H28,H29,H35,H36,H40)</f>
        <v>0</v>
      </c>
      <c r="I24" s="74">
        <f>D24/D6*100</f>
        <v>0</v>
      </c>
      <c r="J24" s="74" t="e">
        <f>E24/E6*100</f>
        <v>#DIV/0!</v>
      </c>
      <c r="K24" s="74" t="e">
        <f>F24/F6*100</f>
        <v>#DIV/0!</v>
      </c>
      <c r="L24" s="74">
        <f>G24/G6*100</f>
        <v>0</v>
      </c>
      <c r="M24" s="74" t="e">
        <f>H24/H6*100</f>
        <v>#DIV/0!</v>
      </c>
      <c r="N24" s="79">
        <f>SUM(N25,N28,N29,N35,N36,N40)</f>
        <v>0</v>
      </c>
      <c r="O24" s="79">
        <f>SUM(O25,O28,O29,O35,O36,O40)</f>
        <v>0</v>
      </c>
      <c r="P24" s="79">
        <f>SUM(P25,P28,P29,P35,P36,P40)</f>
        <v>0</v>
      </c>
      <c r="Q24" s="69">
        <f t="shared" si="1"/>
        <v>0</v>
      </c>
      <c r="R24" s="79">
        <f>SUM(R25,R28,R29,R35,R36,R40)</f>
        <v>0</v>
      </c>
      <c r="S24" s="74" t="e">
        <f t="shared" si="2"/>
        <v>#DIV/0!</v>
      </c>
      <c r="T24" s="74" t="e">
        <f t="shared" si="3"/>
        <v>#DIV/0!</v>
      </c>
      <c r="U24" s="74" t="e">
        <f t="shared" si="4"/>
        <v>#DIV/0!</v>
      </c>
      <c r="V24" s="74" t="e">
        <f t="shared" si="5"/>
        <v>#DIV/0!</v>
      </c>
      <c r="W24" s="74" t="e">
        <f t="shared" si="6"/>
        <v>#DIV/0!</v>
      </c>
    </row>
    <row r="25" spans="1:23" x14ac:dyDescent="0.25">
      <c r="A25" s="35" t="s">
        <v>379</v>
      </c>
      <c r="B25" s="6" t="s">
        <v>124</v>
      </c>
      <c r="C25" s="30" t="s">
        <v>380</v>
      </c>
      <c r="D25" s="80">
        <f>SUM(D26:D27)</f>
        <v>0</v>
      </c>
      <c r="E25" s="80">
        <f>SUM(E26:E27)</f>
        <v>0</v>
      </c>
      <c r="F25" s="80">
        <f>SUM(F26:F27)</f>
        <v>0</v>
      </c>
      <c r="G25" s="76">
        <f t="shared" si="7"/>
        <v>0</v>
      </c>
      <c r="H25" s="80">
        <f>SUM(H26:H27)</f>
        <v>0</v>
      </c>
      <c r="I25" s="77" t="e">
        <f>D25/D24*100</f>
        <v>#DIV/0!</v>
      </c>
      <c r="J25" s="77" t="e">
        <f>E25/E24*100</f>
        <v>#DIV/0!</v>
      </c>
      <c r="K25" s="77" t="e">
        <f>F25/F24*100</f>
        <v>#DIV/0!</v>
      </c>
      <c r="L25" s="77" t="e">
        <f>G25/G24*100</f>
        <v>#DIV/0!</v>
      </c>
      <c r="M25" s="77" t="e">
        <f>H25/H24*100</f>
        <v>#DIV/0!</v>
      </c>
      <c r="N25" s="80">
        <f>SUM(N26:N27)</f>
        <v>0</v>
      </c>
      <c r="O25" s="80">
        <f>SUM(O26:O27)</f>
        <v>0</v>
      </c>
      <c r="P25" s="80">
        <f>SUM(P26:P27)</f>
        <v>0</v>
      </c>
      <c r="Q25" s="76">
        <f t="shared" si="1"/>
        <v>0</v>
      </c>
      <c r="R25" s="80">
        <f>SUM(R26:R27)</f>
        <v>0</v>
      </c>
      <c r="S25" s="77" t="e">
        <f t="shared" si="2"/>
        <v>#DIV/0!</v>
      </c>
      <c r="T25" s="77" t="e">
        <f t="shared" si="3"/>
        <v>#DIV/0!</v>
      </c>
      <c r="U25" s="77" t="e">
        <f t="shared" si="4"/>
        <v>#DIV/0!</v>
      </c>
      <c r="V25" s="77" t="e">
        <f t="shared" si="5"/>
        <v>#DIV/0!</v>
      </c>
      <c r="W25" s="77" t="e">
        <f t="shared" si="6"/>
        <v>#DIV/0!</v>
      </c>
    </row>
    <row r="26" spans="1:23" x14ac:dyDescent="0.25">
      <c r="A26" s="35" t="s">
        <v>381</v>
      </c>
      <c r="B26" s="6" t="s">
        <v>126</v>
      </c>
      <c r="C26" s="30" t="s">
        <v>382</v>
      </c>
      <c r="D26" s="78">
        <v>0</v>
      </c>
      <c r="E26" s="75">
        <v>0</v>
      </c>
      <c r="F26" s="75">
        <v>0</v>
      </c>
      <c r="G26" s="76">
        <f t="shared" si="7"/>
        <v>0</v>
      </c>
      <c r="H26" s="75">
        <v>0</v>
      </c>
      <c r="I26" s="77" t="e">
        <f t="shared" ref="I26:M27" si="8">D26/D$25*100</f>
        <v>#DIV/0!</v>
      </c>
      <c r="J26" s="77" t="e">
        <f t="shared" si="8"/>
        <v>#DIV/0!</v>
      </c>
      <c r="K26" s="77" t="e">
        <f t="shared" si="8"/>
        <v>#DIV/0!</v>
      </c>
      <c r="L26" s="77" t="e">
        <f t="shared" si="8"/>
        <v>#DIV/0!</v>
      </c>
      <c r="M26" s="77" t="e">
        <f t="shared" si="8"/>
        <v>#DIV/0!</v>
      </c>
      <c r="N26" s="75">
        <v>0</v>
      </c>
      <c r="O26" s="75">
        <v>0</v>
      </c>
      <c r="P26" s="75">
        <v>0</v>
      </c>
      <c r="Q26" s="76">
        <f t="shared" si="1"/>
        <v>0</v>
      </c>
      <c r="R26" s="75">
        <v>0</v>
      </c>
      <c r="S26" s="77" t="e">
        <f t="shared" si="2"/>
        <v>#DIV/0!</v>
      </c>
      <c r="T26" s="77" t="e">
        <f t="shared" si="3"/>
        <v>#DIV/0!</v>
      </c>
      <c r="U26" s="77" t="e">
        <f t="shared" si="4"/>
        <v>#DIV/0!</v>
      </c>
      <c r="V26" s="77" t="e">
        <f t="shared" si="5"/>
        <v>#DIV/0!</v>
      </c>
      <c r="W26" s="77" t="e">
        <f t="shared" si="6"/>
        <v>#DIV/0!</v>
      </c>
    </row>
    <row r="27" spans="1:23" x14ac:dyDescent="0.25">
      <c r="A27" s="35" t="s">
        <v>383</v>
      </c>
      <c r="B27" s="6" t="s">
        <v>128</v>
      </c>
      <c r="C27" s="30" t="s">
        <v>384</v>
      </c>
      <c r="D27" s="78">
        <v>0</v>
      </c>
      <c r="E27" s="75">
        <v>0</v>
      </c>
      <c r="F27" s="75">
        <v>0</v>
      </c>
      <c r="G27" s="76">
        <f t="shared" si="7"/>
        <v>0</v>
      </c>
      <c r="H27" s="75">
        <v>0</v>
      </c>
      <c r="I27" s="77" t="e">
        <f t="shared" si="8"/>
        <v>#DIV/0!</v>
      </c>
      <c r="J27" s="77" t="e">
        <f t="shared" si="8"/>
        <v>#DIV/0!</v>
      </c>
      <c r="K27" s="77" t="e">
        <f t="shared" si="8"/>
        <v>#DIV/0!</v>
      </c>
      <c r="L27" s="77" t="e">
        <f t="shared" si="8"/>
        <v>#DIV/0!</v>
      </c>
      <c r="M27" s="77" t="e">
        <f t="shared" si="8"/>
        <v>#DIV/0!</v>
      </c>
      <c r="N27" s="75">
        <v>0</v>
      </c>
      <c r="O27" s="75">
        <v>0</v>
      </c>
      <c r="P27" s="75">
        <v>0</v>
      </c>
      <c r="Q27" s="76">
        <f t="shared" si="1"/>
        <v>0</v>
      </c>
      <c r="R27" s="75">
        <v>0</v>
      </c>
      <c r="S27" s="77" t="e">
        <f t="shared" si="2"/>
        <v>#DIV/0!</v>
      </c>
      <c r="T27" s="77" t="e">
        <f t="shared" si="3"/>
        <v>#DIV/0!</v>
      </c>
      <c r="U27" s="77" t="e">
        <f t="shared" si="4"/>
        <v>#DIV/0!</v>
      </c>
      <c r="V27" s="77" t="e">
        <f t="shared" si="5"/>
        <v>#DIV/0!</v>
      </c>
      <c r="W27" s="77" t="e">
        <f t="shared" si="6"/>
        <v>#DIV/0!</v>
      </c>
    </row>
    <row r="28" spans="1:23" ht="30" x14ac:dyDescent="0.25">
      <c r="A28" s="35" t="s">
        <v>385</v>
      </c>
      <c r="B28" s="6" t="s">
        <v>131</v>
      </c>
      <c r="C28" s="30" t="s">
        <v>386</v>
      </c>
      <c r="D28" s="78">
        <v>0</v>
      </c>
      <c r="E28" s="75">
        <v>0</v>
      </c>
      <c r="F28" s="75">
        <v>0</v>
      </c>
      <c r="G28" s="76">
        <f t="shared" si="7"/>
        <v>0</v>
      </c>
      <c r="H28" s="75">
        <v>0</v>
      </c>
      <c r="I28" s="77" t="e">
        <f>D28/D24*100</f>
        <v>#DIV/0!</v>
      </c>
      <c r="J28" s="77" t="e">
        <f>E28/E24*100</f>
        <v>#DIV/0!</v>
      </c>
      <c r="K28" s="77" t="e">
        <f>F28/F24*100</f>
        <v>#DIV/0!</v>
      </c>
      <c r="L28" s="77" t="e">
        <f>G28/G24*100</f>
        <v>#DIV/0!</v>
      </c>
      <c r="M28" s="77" t="e">
        <f>H28/H24*100</f>
        <v>#DIV/0!</v>
      </c>
      <c r="N28" s="75">
        <v>0</v>
      </c>
      <c r="O28" s="75">
        <v>0</v>
      </c>
      <c r="P28" s="75">
        <v>0</v>
      </c>
      <c r="Q28" s="76">
        <f t="shared" si="1"/>
        <v>0</v>
      </c>
      <c r="R28" s="75">
        <v>0</v>
      </c>
      <c r="S28" s="77" t="e">
        <f t="shared" si="2"/>
        <v>#DIV/0!</v>
      </c>
      <c r="T28" s="77" t="e">
        <f t="shared" si="3"/>
        <v>#DIV/0!</v>
      </c>
      <c r="U28" s="77" t="e">
        <f t="shared" si="4"/>
        <v>#DIV/0!</v>
      </c>
      <c r="V28" s="77" t="e">
        <f t="shared" si="5"/>
        <v>#DIV/0!</v>
      </c>
      <c r="W28" s="77" t="e">
        <f t="shared" si="6"/>
        <v>#DIV/0!</v>
      </c>
    </row>
    <row r="29" spans="1:23" x14ac:dyDescent="0.25">
      <c r="A29" s="35" t="s">
        <v>387</v>
      </c>
      <c r="B29" s="6" t="s">
        <v>134</v>
      </c>
      <c r="C29" s="30" t="s">
        <v>388</v>
      </c>
      <c r="D29" s="80">
        <f>SUM(D30:D34)</f>
        <v>0</v>
      </c>
      <c r="E29" s="80">
        <f>SUM(E30:E34)</f>
        <v>0</v>
      </c>
      <c r="F29" s="80">
        <f>SUM(F30:F34)</f>
        <v>0</v>
      </c>
      <c r="G29" s="76">
        <f t="shared" si="7"/>
        <v>0</v>
      </c>
      <c r="H29" s="80">
        <f>SUM(H30:H34)</f>
        <v>0</v>
      </c>
      <c r="I29" s="77" t="e">
        <f>D29/D24*100</f>
        <v>#DIV/0!</v>
      </c>
      <c r="J29" s="77" t="e">
        <f>E29/E24*100</f>
        <v>#DIV/0!</v>
      </c>
      <c r="K29" s="77" t="e">
        <f>F29/F24*100</f>
        <v>#DIV/0!</v>
      </c>
      <c r="L29" s="77" t="e">
        <f>G29/G24*100</f>
        <v>#DIV/0!</v>
      </c>
      <c r="M29" s="77" t="e">
        <f>H29/H24*100</f>
        <v>#DIV/0!</v>
      </c>
      <c r="N29" s="80">
        <f>SUM(N30:N34)</f>
        <v>0</v>
      </c>
      <c r="O29" s="80">
        <f>SUM(O30:O34)</f>
        <v>0</v>
      </c>
      <c r="P29" s="80">
        <f>SUM(P30:P34)</f>
        <v>0</v>
      </c>
      <c r="Q29" s="76">
        <f t="shared" si="1"/>
        <v>0</v>
      </c>
      <c r="R29" s="80">
        <f>SUM(R30:R34)</f>
        <v>0</v>
      </c>
      <c r="S29" s="77" t="e">
        <f t="shared" si="2"/>
        <v>#DIV/0!</v>
      </c>
      <c r="T29" s="77" t="e">
        <f t="shared" si="3"/>
        <v>#DIV/0!</v>
      </c>
      <c r="U29" s="77" t="e">
        <f t="shared" si="4"/>
        <v>#DIV/0!</v>
      </c>
      <c r="V29" s="77" t="e">
        <f t="shared" si="5"/>
        <v>#DIV/0!</v>
      </c>
      <c r="W29" s="77" t="e">
        <f t="shared" si="6"/>
        <v>#DIV/0!</v>
      </c>
    </row>
    <row r="30" spans="1:23" x14ac:dyDescent="0.25">
      <c r="A30" s="35" t="s">
        <v>389</v>
      </c>
      <c r="B30" s="6" t="s">
        <v>137</v>
      </c>
      <c r="C30" s="30" t="s">
        <v>390</v>
      </c>
      <c r="D30" s="78">
        <v>0</v>
      </c>
      <c r="E30" s="75">
        <v>0</v>
      </c>
      <c r="F30" s="75">
        <v>0</v>
      </c>
      <c r="G30" s="76">
        <f t="shared" si="7"/>
        <v>0</v>
      </c>
      <c r="H30" s="75">
        <v>0</v>
      </c>
      <c r="I30" s="77" t="e">
        <f t="shared" ref="I30:M34" si="9">D30/D$29*100</f>
        <v>#DIV/0!</v>
      </c>
      <c r="J30" s="77" t="e">
        <f t="shared" si="9"/>
        <v>#DIV/0!</v>
      </c>
      <c r="K30" s="77" t="e">
        <f t="shared" si="9"/>
        <v>#DIV/0!</v>
      </c>
      <c r="L30" s="77" t="e">
        <f t="shared" si="9"/>
        <v>#DIV/0!</v>
      </c>
      <c r="M30" s="77" t="e">
        <f t="shared" si="9"/>
        <v>#DIV/0!</v>
      </c>
      <c r="N30" s="75">
        <v>0</v>
      </c>
      <c r="O30" s="75">
        <v>0</v>
      </c>
      <c r="P30" s="75">
        <v>0</v>
      </c>
      <c r="Q30" s="76">
        <f t="shared" si="1"/>
        <v>0</v>
      </c>
      <c r="R30" s="75">
        <v>0</v>
      </c>
      <c r="S30" s="77" t="e">
        <f t="shared" si="2"/>
        <v>#DIV/0!</v>
      </c>
      <c r="T30" s="77" t="e">
        <f t="shared" si="3"/>
        <v>#DIV/0!</v>
      </c>
      <c r="U30" s="77" t="e">
        <f t="shared" si="4"/>
        <v>#DIV/0!</v>
      </c>
      <c r="V30" s="77" t="e">
        <f t="shared" si="5"/>
        <v>#DIV/0!</v>
      </c>
      <c r="W30" s="77" t="e">
        <f t="shared" si="6"/>
        <v>#DIV/0!</v>
      </c>
    </row>
    <row r="31" spans="1:23" x14ac:dyDescent="0.25">
      <c r="A31" s="35" t="s">
        <v>391</v>
      </c>
      <c r="B31" s="6" t="s">
        <v>140</v>
      </c>
      <c r="C31" s="30" t="s">
        <v>392</v>
      </c>
      <c r="D31" s="78">
        <v>0</v>
      </c>
      <c r="E31" s="75">
        <v>0</v>
      </c>
      <c r="F31" s="75">
        <v>0</v>
      </c>
      <c r="G31" s="76">
        <f t="shared" si="7"/>
        <v>0</v>
      </c>
      <c r="H31" s="75">
        <v>0</v>
      </c>
      <c r="I31" s="77" t="e">
        <f t="shared" si="9"/>
        <v>#DIV/0!</v>
      </c>
      <c r="J31" s="77" t="e">
        <f t="shared" si="9"/>
        <v>#DIV/0!</v>
      </c>
      <c r="K31" s="77" t="e">
        <f t="shared" si="9"/>
        <v>#DIV/0!</v>
      </c>
      <c r="L31" s="77" t="e">
        <f t="shared" si="9"/>
        <v>#DIV/0!</v>
      </c>
      <c r="M31" s="77" t="e">
        <f t="shared" si="9"/>
        <v>#DIV/0!</v>
      </c>
      <c r="N31" s="75">
        <v>0</v>
      </c>
      <c r="O31" s="75">
        <v>0</v>
      </c>
      <c r="P31" s="75">
        <v>0</v>
      </c>
      <c r="Q31" s="76">
        <f t="shared" si="1"/>
        <v>0</v>
      </c>
      <c r="R31" s="75">
        <v>0</v>
      </c>
      <c r="S31" s="77" t="e">
        <f t="shared" si="2"/>
        <v>#DIV/0!</v>
      </c>
      <c r="T31" s="77" t="e">
        <f t="shared" si="3"/>
        <v>#DIV/0!</v>
      </c>
      <c r="U31" s="77" t="e">
        <f t="shared" si="4"/>
        <v>#DIV/0!</v>
      </c>
      <c r="V31" s="77" t="e">
        <f t="shared" si="5"/>
        <v>#DIV/0!</v>
      </c>
      <c r="W31" s="77" t="e">
        <f t="shared" si="6"/>
        <v>#DIV/0!</v>
      </c>
    </row>
    <row r="32" spans="1:23" x14ac:dyDescent="0.25">
      <c r="A32" s="35" t="s">
        <v>393</v>
      </c>
      <c r="B32" s="6" t="s">
        <v>145</v>
      </c>
      <c r="C32" s="30" t="s">
        <v>394</v>
      </c>
      <c r="D32" s="78">
        <v>0</v>
      </c>
      <c r="E32" s="75">
        <v>0</v>
      </c>
      <c r="F32" s="75">
        <v>0</v>
      </c>
      <c r="G32" s="76">
        <f t="shared" si="7"/>
        <v>0</v>
      </c>
      <c r="H32" s="75">
        <v>0</v>
      </c>
      <c r="I32" s="77" t="e">
        <f t="shared" si="9"/>
        <v>#DIV/0!</v>
      </c>
      <c r="J32" s="77" t="e">
        <f t="shared" si="9"/>
        <v>#DIV/0!</v>
      </c>
      <c r="K32" s="77" t="e">
        <f t="shared" si="9"/>
        <v>#DIV/0!</v>
      </c>
      <c r="L32" s="77" t="e">
        <f t="shared" si="9"/>
        <v>#DIV/0!</v>
      </c>
      <c r="M32" s="77" t="e">
        <f t="shared" si="9"/>
        <v>#DIV/0!</v>
      </c>
      <c r="N32" s="75">
        <v>0</v>
      </c>
      <c r="O32" s="75">
        <v>0</v>
      </c>
      <c r="P32" s="75">
        <v>0</v>
      </c>
      <c r="Q32" s="76">
        <f t="shared" si="1"/>
        <v>0</v>
      </c>
      <c r="R32" s="75">
        <v>0</v>
      </c>
      <c r="S32" s="77" t="e">
        <f t="shared" si="2"/>
        <v>#DIV/0!</v>
      </c>
      <c r="T32" s="77" t="e">
        <f t="shared" si="3"/>
        <v>#DIV/0!</v>
      </c>
      <c r="U32" s="77" t="e">
        <f t="shared" si="4"/>
        <v>#DIV/0!</v>
      </c>
      <c r="V32" s="77" t="e">
        <f t="shared" si="5"/>
        <v>#DIV/0!</v>
      </c>
      <c r="W32" s="77" t="e">
        <f t="shared" si="6"/>
        <v>#DIV/0!</v>
      </c>
    </row>
    <row r="33" spans="1:23" x14ac:dyDescent="0.25">
      <c r="A33" s="35" t="s">
        <v>395</v>
      </c>
      <c r="B33" s="6" t="s">
        <v>147</v>
      </c>
      <c r="C33" s="30" t="s">
        <v>396</v>
      </c>
      <c r="D33" s="78">
        <v>0</v>
      </c>
      <c r="E33" s="75">
        <v>0</v>
      </c>
      <c r="F33" s="75">
        <v>0</v>
      </c>
      <c r="G33" s="76">
        <f t="shared" si="7"/>
        <v>0</v>
      </c>
      <c r="H33" s="75">
        <v>0</v>
      </c>
      <c r="I33" s="77" t="e">
        <f t="shared" si="9"/>
        <v>#DIV/0!</v>
      </c>
      <c r="J33" s="77" t="e">
        <f t="shared" si="9"/>
        <v>#DIV/0!</v>
      </c>
      <c r="K33" s="77" t="e">
        <f t="shared" si="9"/>
        <v>#DIV/0!</v>
      </c>
      <c r="L33" s="77" t="e">
        <f t="shared" si="9"/>
        <v>#DIV/0!</v>
      </c>
      <c r="M33" s="77" t="e">
        <f t="shared" si="9"/>
        <v>#DIV/0!</v>
      </c>
      <c r="N33" s="75">
        <v>0</v>
      </c>
      <c r="O33" s="75">
        <v>0</v>
      </c>
      <c r="P33" s="75">
        <v>0</v>
      </c>
      <c r="Q33" s="76">
        <f t="shared" si="1"/>
        <v>0</v>
      </c>
      <c r="R33" s="75">
        <v>0</v>
      </c>
      <c r="S33" s="77" t="e">
        <f t="shared" si="2"/>
        <v>#DIV/0!</v>
      </c>
      <c r="T33" s="77" t="e">
        <f t="shared" si="3"/>
        <v>#DIV/0!</v>
      </c>
      <c r="U33" s="77" t="e">
        <f t="shared" si="4"/>
        <v>#DIV/0!</v>
      </c>
      <c r="V33" s="77" t="e">
        <f t="shared" si="5"/>
        <v>#DIV/0!</v>
      </c>
      <c r="W33" s="77" t="e">
        <f t="shared" si="6"/>
        <v>#DIV/0!</v>
      </c>
    </row>
    <row r="34" spans="1:23" x14ac:dyDescent="0.25">
      <c r="A34" s="35" t="s">
        <v>397</v>
      </c>
      <c r="B34" s="6" t="s">
        <v>150</v>
      </c>
      <c r="C34" s="30" t="s">
        <v>398</v>
      </c>
      <c r="D34" s="78">
        <v>0</v>
      </c>
      <c r="E34" s="75">
        <v>0</v>
      </c>
      <c r="F34" s="75">
        <v>0</v>
      </c>
      <c r="G34" s="76">
        <f t="shared" si="7"/>
        <v>0</v>
      </c>
      <c r="H34" s="75">
        <v>0</v>
      </c>
      <c r="I34" s="77" t="e">
        <f t="shared" si="9"/>
        <v>#DIV/0!</v>
      </c>
      <c r="J34" s="77" t="e">
        <f t="shared" si="9"/>
        <v>#DIV/0!</v>
      </c>
      <c r="K34" s="77" t="e">
        <f t="shared" si="9"/>
        <v>#DIV/0!</v>
      </c>
      <c r="L34" s="77" t="e">
        <f t="shared" si="9"/>
        <v>#DIV/0!</v>
      </c>
      <c r="M34" s="77" t="e">
        <f t="shared" si="9"/>
        <v>#DIV/0!</v>
      </c>
      <c r="N34" s="75">
        <v>0</v>
      </c>
      <c r="O34" s="75">
        <v>0</v>
      </c>
      <c r="P34" s="75">
        <v>0</v>
      </c>
      <c r="Q34" s="76">
        <f t="shared" si="1"/>
        <v>0</v>
      </c>
      <c r="R34" s="75">
        <v>0</v>
      </c>
      <c r="S34" s="77" t="e">
        <f t="shared" si="2"/>
        <v>#DIV/0!</v>
      </c>
      <c r="T34" s="77" t="e">
        <f t="shared" si="3"/>
        <v>#DIV/0!</v>
      </c>
      <c r="U34" s="77" t="e">
        <f t="shared" si="4"/>
        <v>#DIV/0!</v>
      </c>
      <c r="V34" s="77" t="e">
        <f t="shared" si="5"/>
        <v>#DIV/0!</v>
      </c>
      <c r="W34" s="77" t="e">
        <f t="shared" si="6"/>
        <v>#DIV/0!</v>
      </c>
    </row>
    <row r="35" spans="1:23" ht="30" x14ac:dyDescent="0.25">
      <c r="A35" s="35" t="s">
        <v>399</v>
      </c>
      <c r="B35" s="6" t="s">
        <v>153</v>
      </c>
      <c r="C35" s="30" t="s">
        <v>400</v>
      </c>
      <c r="D35" s="78">
        <v>0</v>
      </c>
      <c r="E35" s="75">
        <v>0</v>
      </c>
      <c r="F35" s="75">
        <v>0</v>
      </c>
      <c r="G35" s="76">
        <f t="shared" si="7"/>
        <v>0</v>
      </c>
      <c r="H35" s="75">
        <v>0</v>
      </c>
      <c r="I35" s="77" t="e">
        <f>D35/D24*100</f>
        <v>#DIV/0!</v>
      </c>
      <c r="J35" s="77" t="e">
        <f>E35/E24*100</f>
        <v>#DIV/0!</v>
      </c>
      <c r="K35" s="77" t="e">
        <f>F35/F24*100</f>
        <v>#DIV/0!</v>
      </c>
      <c r="L35" s="77" t="e">
        <f>G35/G24*100</f>
        <v>#DIV/0!</v>
      </c>
      <c r="M35" s="77" t="e">
        <f>H35/H24*100</f>
        <v>#DIV/0!</v>
      </c>
      <c r="N35" s="75">
        <v>0</v>
      </c>
      <c r="O35" s="75">
        <v>0</v>
      </c>
      <c r="P35" s="75">
        <v>0</v>
      </c>
      <c r="Q35" s="76">
        <f t="shared" si="1"/>
        <v>0</v>
      </c>
      <c r="R35" s="75">
        <v>0</v>
      </c>
      <c r="S35" s="77" t="e">
        <f t="shared" si="2"/>
        <v>#DIV/0!</v>
      </c>
      <c r="T35" s="77" t="e">
        <f t="shared" si="3"/>
        <v>#DIV/0!</v>
      </c>
      <c r="U35" s="77" t="e">
        <f t="shared" si="4"/>
        <v>#DIV/0!</v>
      </c>
      <c r="V35" s="77" t="e">
        <f t="shared" si="5"/>
        <v>#DIV/0!</v>
      </c>
      <c r="W35" s="77" t="e">
        <f t="shared" si="6"/>
        <v>#DIV/0!</v>
      </c>
    </row>
    <row r="36" spans="1:23" ht="30" x14ac:dyDescent="0.25">
      <c r="A36" s="35" t="s">
        <v>401</v>
      </c>
      <c r="B36" s="6" t="s">
        <v>156</v>
      </c>
      <c r="C36" s="30" t="s">
        <v>402</v>
      </c>
      <c r="D36" s="80">
        <f>SUM(D37:D39)</f>
        <v>0</v>
      </c>
      <c r="E36" s="80">
        <f>SUM(E37:E39)</f>
        <v>0</v>
      </c>
      <c r="F36" s="80">
        <f>SUM(F37:F39)</f>
        <v>0</v>
      </c>
      <c r="G36" s="76">
        <f t="shared" si="7"/>
        <v>0</v>
      </c>
      <c r="H36" s="80">
        <f>SUM(H37:H39)</f>
        <v>0</v>
      </c>
      <c r="I36" s="77" t="e">
        <f>D36/D24*100</f>
        <v>#DIV/0!</v>
      </c>
      <c r="J36" s="77" t="e">
        <f>E36/E24*100</f>
        <v>#DIV/0!</v>
      </c>
      <c r="K36" s="77" t="e">
        <f>F36/F24*100</f>
        <v>#DIV/0!</v>
      </c>
      <c r="L36" s="77" t="e">
        <f>G36/G24*100</f>
        <v>#DIV/0!</v>
      </c>
      <c r="M36" s="77" t="e">
        <f>H36/H24*100</f>
        <v>#DIV/0!</v>
      </c>
      <c r="N36" s="80">
        <f>SUM(N37:N39)</f>
        <v>0</v>
      </c>
      <c r="O36" s="80">
        <f>SUM(O37:O39)</f>
        <v>0</v>
      </c>
      <c r="P36" s="80">
        <f>SUM(P37:P39)</f>
        <v>0</v>
      </c>
      <c r="Q36" s="76">
        <f t="shared" si="1"/>
        <v>0</v>
      </c>
      <c r="R36" s="80">
        <f>SUM(R37:R39)</f>
        <v>0</v>
      </c>
      <c r="S36" s="77" t="e">
        <f t="shared" si="2"/>
        <v>#DIV/0!</v>
      </c>
      <c r="T36" s="77" t="e">
        <f t="shared" si="3"/>
        <v>#DIV/0!</v>
      </c>
      <c r="U36" s="77" t="e">
        <f t="shared" si="4"/>
        <v>#DIV/0!</v>
      </c>
      <c r="V36" s="77" t="e">
        <f t="shared" si="5"/>
        <v>#DIV/0!</v>
      </c>
      <c r="W36" s="77" t="e">
        <f t="shared" si="6"/>
        <v>#DIV/0!</v>
      </c>
    </row>
    <row r="37" spans="1:23" x14ac:dyDescent="0.25">
      <c r="A37" s="35" t="s">
        <v>403</v>
      </c>
      <c r="B37" s="6" t="s">
        <v>159</v>
      </c>
      <c r="C37" s="30" t="s">
        <v>390</v>
      </c>
      <c r="D37" s="78">
        <v>0</v>
      </c>
      <c r="E37" s="75">
        <v>0</v>
      </c>
      <c r="F37" s="75">
        <v>0</v>
      </c>
      <c r="G37" s="76">
        <f t="shared" si="7"/>
        <v>0</v>
      </c>
      <c r="H37" s="75">
        <v>0</v>
      </c>
      <c r="I37" s="77" t="e">
        <f t="shared" ref="I37:M39" si="10">D37/D$36*100</f>
        <v>#DIV/0!</v>
      </c>
      <c r="J37" s="77" t="e">
        <f t="shared" si="10"/>
        <v>#DIV/0!</v>
      </c>
      <c r="K37" s="77" t="e">
        <f t="shared" si="10"/>
        <v>#DIV/0!</v>
      </c>
      <c r="L37" s="77" t="e">
        <f t="shared" si="10"/>
        <v>#DIV/0!</v>
      </c>
      <c r="M37" s="77" t="e">
        <f t="shared" si="10"/>
        <v>#DIV/0!</v>
      </c>
      <c r="N37" s="75">
        <v>0</v>
      </c>
      <c r="O37" s="75">
        <v>0</v>
      </c>
      <c r="P37" s="75">
        <v>0</v>
      </c>
      <c r="Q37" s="76">
        <f t="shared" si="1"/>
        <v>0</v>
      </c>
      <c r="R37" s="75">
        <v>0</v>
      </c>
      <c r="S37" s="77" t="e">
        <f t="shared" si="2"/>
        <v>#DIV/0!</v>
      </c>
      <c r="T37" s="77" t="e">
        <f t="shared" si="3"/>
        <v>#DIV/0!</v>
      </c>
      <c r="U37" s="77" t="e">
        <f t="shared" si="4"/>
        <v>#DIV/0!</v>
      </c>
      <c r="V37" s="77" t="e">
        <f t="shared" si="5"/>
        <v>#DIV/0!</v>
      </c>
      <c r="W37" s="77" t="e">
        <f t="shared" si="6"/>
        <v>#DIV/0!</v>
      </c>
    </row>
    <row r="38" spans="1:23" x14ac:dyDescent="0.25">
      <c r="A38" s="35" t="s">
        <v>404</v>
      </c>
      <c r="B38" s="6" t="s">
        <v>162</v>
      </c>
      <c r="C38" s="30" t="s">
        <v>392</v>
      </c>
      <c r="D38" s="78">
        <v>0</v>
      </c>
      <c r="E38" s="75">
        <v>0</v>
      </c>
      <c r="F38" s="75">
        <v>0</v>
      </c>
      <c r="G38" s="76">
        <f t="shared" si="7"/>
        <v>0</v>
      </c>
      <c r="H38" s="75">
        <v>0</v>
      </c>
      <c r="I38" s="77" t="e">
        <f t="shared" si="10"/>
        <v>#DIV/0!</v>
      </c>
      <c r="J38" s="77" t="e">
        <f t="shared" si="10"/>
        <v>#DIV/0!</v>
      </c>
      <c r="K38" s="77" t="e">
        <f t="shared" si="10"/>
        <v>#DIV/0!</v>
      </c>
      <c r="L38" s="77" t="e">
        <f t="shared" si="10"/>
        <v>#DIV/0!</v>
      </c>
      <c r="M38" s="77" t="e">
        <f t="shared" si="10"/>
        <v>#DIV/0!</v>
      </c>
      <c r="N38" s="75">
        <v>0</v>
      </c>
      <c r="O38" s="75">
        <v>0</v>
      </c>
      <c r="P38" s="75">
        <v>0</v>
      </c>
      <c r="Q38" s="76">
        <f t="shared" si="1"/>
        <v>0</v>
      </c>
      <c r="R38" s="75">
        <v>0</v>
      </c>
      <c r="S38" s="77" t="e">
        <f t="shared" si="2"/>
        <v>#DIV/0!</v>
      </c>
      <c r="T38" s="77" t="e">
        <f t="shared" si="3"/>
        <v>#DIV/0!</v>
      </c>
      <c r="U38" s="77" t="e">
        <f t="shared" si="4"/>
        <v>#DIV/0!</v>
      </c>
      <c r="V38" s="77" t="e">
        <f t="shared" si="5"/>
        <v>#DIV/0!</v>
      </c>
      <c r="W38" s="77" t="e">
        <f t="shared" si="6"/>
        <v>#DIV/0!</v>
      </c>
    </row>
    <row r="39" spans="1:23" x14ac:dyDescent="0.25">
      <c r="A39" s="35" t="s">
        <v>405</v>
      </c>
      <c r="B39" s="6" t="s">
        <v>165</v>
      </c>
      <c r="C39" s="30" t="s">
        <v>394</v>
      </c>
      <c r="D39" s="78">
        <v>0</v>
      </c>
      <c r="E39" s="75">
        <v>0</v>
      </c>
      <c r="F39" s="75">
        <v>0</v>
      </c>
      <c r="G39" s="76">
        <f t="shared" si="7"/>
        <v>0</v>
      </c>
      <c r="H39" s="75">
        <v>0</v>
      </c>
      <c r="I39" s="77" t="e">
        <f t="shared" si="10"/>
        <v>#DIV/0!</v>
      </c>
      <c r="J39" s="77" t="e">
        <f t="shared" si="10"/>
        <v>#DIV/0!</v>
      </c>
      <c r="K39" s="77" t="e">
        <f t="shared" si="10"/>
        <v>#DIV/0!</v>
      </c>
      <c r="L39" s="77" t="e">
        <f t="shared" si="10"/>
        <v>#DIV/0!</v>
      </c>
      <c r="M39" s="77" t="e">
        <f t="shared" si="10"/>
        <v>#DIV/0!</v>
      </c>
      <c r="N39" s="75">
        <v>0</v>
      </c>
      <c r="O39" s="75">
        <v>0</v>
      </c>
      <c r="P39" s="75">
        <v>0</v>
      </c>
      <c r="Q39" s="76">
        <f t="shared" si="1"/>
        <v>0</v>
      </c>
      <c r="R39" s="75">
        <v>0</v>
      </c>
      <c r="S39" s="77" t="e">
        <f t="shared" si="2"/>
        <v>#DIV/0!</v>
      </c>
      <c r="T39" s="77" t="e">
        <f t="shared" si="3"/>
        <v>#DIV/0!</v>
      </c>
      <c r="U39" s="77" t="e">
        <f t="shared" si="4"/>
        <v>#DIV/0!</v>
      </c>
      <c r="V39" s="77" t="e">
        <f t="shared" si="5"/>
        <v>#DIV/0!</v>
      </c>
      <c r="W39" s="77" t="e">
        <f t="shared" si="6"/>
        <v>#DIV/0!</v>
      </c>
    </row>
    <row r="40" spans="1:23" x14ac:dyDescent="0.25">
      <c r="A40" s="35" t="s">
        <v>406</v>
      </c>
      <c r="B40" s="6" t="s">
        <v>167</v>
      </c>
      <c r="C40" s="30" t="s">
        <v>407</v>
      </c>
      <c r="D40" s="80">
        <f>SUM(D41:D45)</f>
        <v>0</v>
      </c>
      <c r="E40" s="80">
        <f>SUM(E41:E45)</f>
        <v>0</v>
      </c>
      <c r="F40" s="80">
        <f>SUM(F41:F45)</f>
        <v>0</v>
      </c>
      <c r="G40" s="76">
        <f t="shared" ref="G40:G71" si="11">D40+E40+F40</f>
        <v>0</v>
      </c>
      <c r="H40" s="80">
        <f>SUM(H41:H45)</f>
        <v>0</v>
      </c>
      <c r="I40" s="77" t="e">
        <f>D40/D24*100</f>
        <v>#DIV/0!</v>
      </c>
      <c r="J40" s="77" t="e">
        <f>E40/E24*100</f>
        <v>#DIV/0!</v>
      </c>
      <c r="K40" s="77" t="e">
        <f>F40/F24*100</f>
        <v>#DIV/0!</v>
      </c>
      <c r="L40" s="77" t="e">
        <f>G40/G24*100</f>
        <v>#DIV/0!</v>
      </c>
      <c r="M40" s="77" t="e">
        <f>H40/H24*100</f>
        <v>#DIV/0!</v>
      </c>
      <c r="N40" s="80">
        <f>SUM(N41:N45)</f>
        <v>0</v>
      </c>
      <c r="O40" s="80">
        <f>SUM(O41:O45)</f>
        <v>0</v>
      </c>
      <c r="P40" s="80">
        <f>SUM(P41:P45)</f>
        <v>0</v>
      </c>
      <c r="Q40" s="76">
        <f t="shared" si="1"/>
        <v>0</v>
      </c>
      <c r="R40" s="80">
        <f>SUM(R41:R45)</f>
        <v>0</v>
      </c>
      <c r="S40" s="77" t="e">
        <f t="shared" si="2"/>
        <v>#DIV/0!</v>
      </c>
      <c r="T40" s="77" t="e">
        <f t="shared" si="3"/>
        <v>#DIV/0!</v>
      </c>
      <c r="U40" s="77" t="e">
        <f t="shared" si="4"/>
        <v>#DIV/0!</v>
      </c>
      <c r="V40" s="77" t="e">
        <f t="shared" si="5"/>
        <v>#DIV/0!</v>
      </c>
      <c r="W40" s="77" t="e">
        <f t="shared" si="6"/>
        <v>#DIV/0!</v>
      </c>
    </row>
    <row r="41" spans="1:23" x14ac:dyDescent="0.25">
      <c r="A41" s="35" t="s">
        <v>408</v>
      </c>
      <c r="B41" s="6" t="s">
        <v>169</v>
      </c>
      <c r="C41" s="30" t="s">
        <v>390</v>
      </c>
      <c r="D41" s="78">
        <v>0</v>
      </c>
      <c r="E41" s="75">
        <v>0</v>
      </c>
      <c r="F41" s="75">
        <v>0</v>
      </c>
      <c r="G41" s="76">
        <f t="shared" si="11"/>
        <v>0</v>
      </c>
      <c r="H41" s="75">
        <v>0</v>
      </c>
      <c r="I41" s="77" t="e">
        <f t="shared" ref="I41:M45" si="12">D41/D$40*100</f>
        <v>#DIV/0!</v>
      </c>
      <c r="J41" s="77" t="e">
        <f t="shared" si="12"/>
        <v>#DIV/0!</v>
      </c>
      <c r="K41" s="77" t="e">
        <f t="shared" si="12"/>
        <v>#DIV/0!</v>
      </c>
      <c r="L41" s="77" t="e">
        <f t="shared" si="12"/>
        <v>#DIV/0!</v>
      </c>
      <c r="M41" s="77" t="e">
        <f t="shared" si="12"/>
        <v>#DIV/0!</v>
      </c>
      <c r="N41" s="75">
        <v>0</v>
      </c>
      <c r="O41" s="75">
        <v>0</v>
      </c>
      <c r="P41" s="75">
        <v>0</v>
      </c>
      <c r="Q41" s="76">
        <f t="shared" si="1"/>
        <v>0</v>
      </c>
      <c r="R41" s="75">
        <v>0</v>
      </c>
      <c r="S41" s="77" t="e">
        <f t="shared" si="2"/>
        <v>#DIV/0!</v>
      </c>
      <c r="T41" s="77" t="e">
        <f t="shared" si="3"/>
        <v>#DIV/0!</v>
      </c>
      <c r="U41" s="77" t="e">
        <f t="shared" si="4"/>
        <v>#DIV/0!</v>
      </c>
      <c r="V41" s="77" t="e">
        <f t="shared" si="5"/>
        <v>#DIV/0!</v>
      </c>
      <c r="W41" s="77" t="e">
        <f t="shared" si="6"/>
        <v>#DIV/0!</v>
      </c>
    </row>
    <row r="42" spans="1:23" x14ac:dyDescent="0.25">
      <c r="A42" s="35" t="s">
        <v>409</v>
      </c>
      <c r="B42" s="6" t="s">
        <v>174</v>
      </c>
      <c r="C42" s="30" t="s">
        <v>392</v>
      </c>
      <c r="D42" s="78">
        <v>0</v>
      </c>
      <c r="E42" s="75">
        <v>0</v>
      </c>
      <c r="F42" s="75">
        <v>0</v>
      </c>
      <c r="G42" s="76">
        <f t="shared" si="11"/>
        <v>0</v>
      </c>
      <c r="H42" s="75">
        <v>0</v>
      </c>
      <c r="I42" s="77" t="e">
        <f t="shared" si="12"/>
        <v>#DIV/0!</v>
      </c>
      <c r="J42" s="77" t="e">
        <f t="shared" si="12"/>
        <v>#DIV/0!</v>
      </c>
      <c r="K42" s="77" t="e">
        <f t="shared" si="12"/>
        <v>#DIV/0!</v>
      </c>
      <c r="L42" s="77" t="e">
        <f t="shared" si="12"/>
        <v>#DIV/0!</v>
      </c>
      <c r="M42" s="77" t="e">
        <f t="shared" si="12"/>
        <v>#DIV/0!</v>
      </c>
      <c r="N42" s="75">
        <v>0</v>
      </c>
      <c r="O42" s="75">
        <v>0</v>
      </c>
      <c r="P42" s="75">
        <v>0</v>
      </c>
      <c r="Q42" s="76">
        <f t="shared" si="1"/>
        <v>0</v>
      </c>
      <c r="R42" s="75">
        <v>0</v>
      </c>
      <c r="S42" s="77" t="e">
        <f t="shared" si="2"/>
        <v>#DIV/0!</v>
      </c>
      <c r="T42" s="77" t="e">
        <f t="shared" si="3"/>
        <v>#DIV/0!</v>
      </c>
      <c r="U42" s="77" t="e">
        <f t="shared" si="4"/>
        <v>#DIV/0!</v>
      </c>
      <c r="V42" s="77" t="e">
        <f t="shared" si="5"/>
        <v>#DIV/0!</v>
      </c>
      <c r="W42" s="77" t="e">
        <f t="shared" si="6"/>
        <v>#DIV/0!</v>
      </c>
    </row>
    <row r="43" spans="1:23" x14ac:dyDescent="0.25">
      <c r="A43" s="35" t="s">
        <v>410</v>
      </c>
      <c r="B43" s="6" t="s">
        <v>177</v>
      </c>
      <c r="C43" s="30" t="s">
        <v>394</v>
      </c>
      <c r="D43" s="78">
        <v>0</v>
      </c>
      <c r="E43" s="75">
        <v>0</v>
      </c>
      <c r="F43" s="75">
        <v>0</v>
      </c>
      <c r="G43" s="76">
        <f t="shared" si="11"/>
        <v>0</v>
      </c>
      <c r="H43" s="75">
        <v>0</v>
      </c>
      <c r="I43" s="77" t="e">
        <f t="shared" si="12"/>
        <v>#DIV/0!</v>
      </c>
      <c r="J43" s="77" t="e">
        <f t="shared" si="12"/>
        <v>#DIV/0!</v>
      </c>
      <c r="K43" s="77" t="e">
        <f t="shared" si="12"/>
        <v>#DIV/0!</v>
      </c>
      <c r="L43" s="77" t="e">
        <f t="shared" si="12"/>
        <v>#DIV/0!</v>
      </c>
      <c r="M43" s="77" t="e">
        <f t="shared" si="12"/>
        <v>#DIV/0!</v>
      </c>
      <c r="N43" s="75">
        <v>0</v>
      </c>
      <c r="O43" s="75">
        <v>0</v>
      </c>
      <c r="P43" s="75">
        <v>0</v>
      </c>
      <c r="Q43" s="76">
        <f t="shared" si="1"/>
        <v>0</v>
      </c>
      <c r="R43" s="75">
        <v>0</v>
      </c>
      <c r="S43" s="77" t="e">
        <f t="shared" si="2"/>
        <v>#DIV/0!</v>
      </c>
      <c r="T43" s="77" t="e">
        <f t="shared" si="3"/>
        <v>#DIV/0!</v>
      </c>
      <c r="U43" s="77" t="e">
        <f t="shared" si="4"/>
        <v>#DIV/0!</v>
      </c>
      <c r="V43" s="77" t="e">
        <f t="shared" si="5"/>
        <v>#DIV/0!</v>
      </c>
      <c r="W43" s="77" t="e">
        <f t="shared" si="6"/>
        <v>#DIV/0!</v>
      </c>
    </row>
    <row r="44" spans="1:23" x14ac:dyDescent="0.25">
      <c r="A44" s="35" t="s">
        <v>411</v>
      </c>
      <c r="B44" s="6" t="s">
        <v>180</v>
      </c>
      <c r="C44" s="30" t="s">
        <v>396</v>
      </c>
      <c r="D44" s="78">
        <v>0</v>
      </c>
      <c r="E44" s="75">
        <v>0</v>
      </c>
      <c r="F44" s="75">
        <v>0</v>
      </c>
      <c r="G44" s="76">
        <f t="shared" si="11"/>
        <v>0</v>
      </c>
      <c r="H44" s="75">
        <v>0</v>
      </c>
      <c r="I44" s="77" t="e">
        <f t="shared" si="12"/>
        <v>#DIV/0!</v>
      </c>
      <c r="J44" s="77" t="e">
        <f t="shared" si="12"/>
        <v>#DIV/0!</v>
      </c>
      <c r="K44" s="77" t="e">
        <f t="shared" si="12"/>
        <v>#DIV/0!</v>
      </c>
      <c r="L44" s="77" t="e">
        <f t="shared" si="12"/>
        <v>#DIV/0!</v>
      </c>
      <c r="M44" s="77" t="e">
        <f t="shared" si="12"/>
        <v>#DIV/0!</v>
      </c>
      <c r="N44" s="75">
        <v>0</v>
      </c>
      <c r="O44" s="75">
        <v>0</v>
      </c>
      <c r="P44" s="75">
        <v>0</v>
      </c>
      <c r="Q44" s="76">
        <f t="shared" si="1"/>
        <v>0</v>
      </c>
      <c r="R44" s="75">
        <v>0</v>
      </c>
      <c r="S44" s="77" t="e">
        <f t="shared" si="2"/>
        <v>#DIV/0!</v>
      </c>
      <c r="T44" s="77" t="e">
        <f t="shared" si="3"/>
        <v>#DIV/0!</v>
      </c>
      <c r="U44" s="77" t="e">
        <f t="shared" si="4"/>
        <v>#DIV/0!</v>
      </c>
      <c r="V44" s="77" t="e">
        <f t="shared" si="5"/>
        <v>#DIV/0!</v>
      </c>
      <c r="W44" s="77" t="e">
        <f t="shared" si="6"/>
        <v>#DIV/0!</v>
      </c>
    </row>
    <row r="45" spans="1:23" x14ac:dyDescent="0.25">
      <c r="A45" s="35" t="s">
        <v>412</v>
      </c>
      <c r="B45" s="6" t="s">
        <v>183</v>
      </c>
      <c r="C45" s="30" t="s">
        <v>398</v>
      </c>
      <c r="D45" s="78">
        <v>0</v>
      </c>
      <c r="E45" s="75">
        <v>0</v>
      </c>
      <c r="F45" s="75">
        <v>0</v>
      </c>
      <c r="G45" s="76">
        <f t="shared" si="11"/>
        <v>0</v>
      </c>
      <c r="H45" s="75">
        <v>0</v>
      </c>
      <c r="I45" s="77" t="e">
        <f t="shared" si="12"/>
        <v>#DIV/0!</v>
      </c>
      <c r="J45" s="77" t="e">
        <f t="shared" si="12"/>
        <v>#DIV/0!</v>
      </c>
      <c r="K45" s="77" t="e">
        <f t="shared" si="12"/>
        <v>#DIV/0!</v>
      </c>
      <c r="L45" s="77" t="e">
        <f t="shared" si="12"/>
        <v>#DIV/0!</v>
      </c>
      <c r="M45" s="77" t="e">
        <f t="shared" si="12"/>
        <v>#DIV/0!</v>
      </c>
      <c r="N45" s="75">
        <v>0</v>
      </c>
      <c r="O45" s="75">
        <v>0</v>
      </c>
      <c r="P45" s="75">
        <v>0</v>
      </c>
      <c r="Q45" s="76">
        <f t="shared" si="1"/>
        <v>0</v>
      </c>
      <c r="R45" s="75">
        <v>0</v>
      </c>
      <c r="S45" s="77" t="e">
        <f t="shared" si="2"/>
        <v>#DIV/0!</v>
      </c>
      <c r="T45" s="77" t="e">
        <f t="shared" si="3"/>
        <v>#DIV/0!</v>
      </c>
      <c r="U45" s="77" t="e">
        <f t="shared" si="4"/>
        <v>#DIV/0!</v>
      </c>
      <c r="V45" s="77" t="e">
        <f t="shared" si="5"/>
        <v>#DIV/0!</v>
      </c>
      <c r="W45" s="77" t="e">
        <f t="shared" si="6"/>
        <v>#DIV/0!</v>
      </c>
    </row>
    <row r="46" spans="1:23" x14ac:dyDescent="0.25">
      <c r="A46" s="36" t="s">
        <v>413</v>
      </c>
      <c r="B46" s="6" t="s">
        <v>284</v>
      </c>
      <c r="C46" s="11" t="s">
        <v>414</v>
      </c>
      <c r="D46" s="79">
        <f>SUM(D47:D48)</f>
        <v>0</v>
      </c>
      <c r="E46" s="69">
        <f>SUM(E47:E48)</f>
        <v>0</v>
      </c>
      <c r="F46" s="69">
        <f>SUM(F47:F48)</f>
        <v>0</v>
      </c>
      <c r="G46" s="69">
        <f t="shared" si="11"/>
        <v>0</v>
      </c>
      <c r="H46" s="69">
        <f>SUM(H47:H48)</f>
        <v>0</v>
      </c>
      <c r="I46" s="74">
        <f>D46/D6*100</f>
        <v>0</v>
      </c>
      <c r="J46" s="74" t="e">
        <f>E46/E6*100</f>
        <v>#DIV/0!</v>
      </c>
      <c r="K46" s="74" t="e">
        <f>F46/F6*100</f>
        <v>#DIV/0!</v>
      </c>
      <c r="L46" s="74">
        <f>G46/G6*100</f>
        <v>0</v>
      </c>
      <c r="M46" s="74" t="e">
        <f>H46/H6*100</f>
        <v>#DIV/0!</v>
      </c>
      <c r="N46" s="69">
        <f>SUM(N47:N48)</f>
        <v>0</v>
      </c>
      <c r="O46" s="69">
        <f>SUM(O47:O48)</f>
        <v>0</v>
      </c>
      <c r="P46" s="69">
        <f>SUM(P47:P48)</f>
        <v>0</v>
      </c>
      <c r="Q46" s="69">
        <f t="shared" si="1"/>
        <v>0</v>
      </c>
      <c r="R46" s="69">
        <f>SUM(R47:R48)</f>
        <v>0</v>
      </c>
      <c r="S46" s="74" t="e">
        <f t="shared" si="2"/>
        <v>#DIV/0!</v>
      </c>
      <c r="T46" s="74" t="e">
        <f t="shared" si="3"/>
        <v>#DIV/0!</v>
      </c>
      <c r="U46" s="74" t="e">
        <f t="shared" si="4"/>
        <v>#DIV/0!</v>
      </c>
      <c r="V46" s="74" t="e">
        <f t="shared" si="5"/>
        <v>#DIV/0!</v>
      </c>
      <c r="W46" s="74" t="e">
        <f t="shared" si="6"/>
        <v>#DIV/0!</v>
      </c>
    </row>
    <row r="47" spans="1:23" x14ac:dyDescent="0.25">
      <c r="A47" s="36" t="s">
        <v>415</v>
      </c>
      <c r="B47" s="6" t="s">
        <v>287</v>
      </c>
      <c r="C47" s="12" t="s">
        <v>414</v>
      </c>
      <c r="D47" s="78">
        <v>0</v>
      </c>
      <c r="E47" s="75">
        <v>0</v>
      </c>
      <c r="F47" s="75">
        <v>0</v>
      </c>
      <c r="G47" s="76">
        <f t="shared" si="11"/>
        <v>0</v>
      </c>
      <c r="H47" s="75">
        <v>0</v>
      </c>
      <c r="I47" s="77" t="e">
        <f>D47/D46*100</f>
        <v>#DIV/0!</v>
      </c>
      <c r="J47" s="77" t="e">
        <f>E47/E46*100</f>
        <v>#DIV/0!</v>
      </c>
      <c r="K47" s="77" t="e">
        <f>F47/F46*100</f>
        <v>#DIV/0!</v>
      </c>
      <c r="L47" s="77" t="e">
        <f>G47/G46*100</f>
        <v>#DIV/0!</v>
      </c>
      <c r="M47" s="77" t="e">
        <f>H47/H46*100</f>
        <v>#DIV/0!</v>
      </c>
      <c r="N47" s="75">
        <v>0</v>
      </c>
      <c r="O47" s="75">
        <v>0</v>
      </c>
      <c r="P47" s="75">
        <v>0</v>
      </c>
      <c r="Q47" s="76">
        <f t="shared" si="1"/>
        <v>0</v>
      </c>
      <c r="R47" s="75">
        <v>0</v>
      </c>
      <c r="S47" s="77" t="e">
        <f t="shared" si="2"/>
        <v>#DIV/0!</v>
      </c>
      <c r="T47" s="77" t="e">
        <f t="shared" si="3"/>
        <v>#DIV/0!</v>
      </c>
      <c r="U47" s="77" t="e">
        <f t="shared" si="4"/>
        <v>#DIV/0!</v>
      </c>
      <c r="V47" s="77" t="e">
        <f t="shared" si="5"/>
        <v>#DIV/0!</v>
      </c>
      <c r="W47" s="77" t="e">
        <f t="shared" si="6"/>
        <v>#DIV/0!</v>
      </c>
    </row>
    <row r="48" spans="1:23" ht="60" x14ac:dyDescent="0.25">
      <c r="A48" s="36" t="s">
        <v>416</v>
      </c>
      <c r="B48" s="6" t="s">
        <v>290</v>
      </c>
      <c r="C48" s="12" t="s">
        <v>417</v>
      </c>
      <c r="D48" s="78">
        <v>0</v>
      </c>
      <c r="E48" s="75">
        <v>0</v>
      </c>
      <c r="F48" s="75">
        <v>0</v>
      </c>
      <c r="G48" s="76">
        <f t="shared" si="11"/>
        <v>0</v>
      </c>
      <c r="H48" s="75">
        <v>0</v>
      </c>
      <c r="I48" s="77" t="e">
        <f>D48/D46*100</f>
        <v>#DIV/0!</v>
      </c>
      <c r="J48" s="77" t="e">
        <f>E48/E46*100</f>
        <v>#DIV/0!</v>
      </c>
      <c r="K48" s="77" t="e">
        <f>F48/F46*100</f>
        <v>#DIV/0!</v>
      </c>
      <c r="L48" s="77" t="e">
        <f>G48/G46*100</f>
        <v>#DIV/0!</v>
      </c>
      <c r="M48" s="77" t="e">
        <f>H48/H46*100</f>
        <v>#DIV/0!</v>
      </c>
      <c r="N48" s="75">
        <v>0</v>
      </c>
      <c r="O48" s="75">
        <v>0</v>
      </c>
      <c r="P48" s="75">
        <v>0</v>
      </c>
      <c r="Q48" s="76">
        <f t="shared" si="1"/>
        <v>0</v>
      </c>
      <c r="R48" s="75">
        <v>0</v>
      </c>
      <c r="S48" s="77" t="e">
        <f t="shared" si="2"/>
        <v>#DIV/0!</v>
      </c>
      <c r="T48" s="77" t="e">
        <f t="shared" si="3"/>
        <v>#DIV/0!</v>
      </c>
      <c r="U48" s="77" t="e">
        <f t="shared" si="4"/>
        <v>#DIV/0!</v>
      </c>
      <c r="V48" s="77" t="e">
        <f t="shared" si="5"/>
        <v>#DIV/0!</v>
      </c>
      <c r="W48" s="77" t="e">
        <f t="shared" si="6"/>
        <v>#DIV/0!</v>
      </c>
    </row>
    <row r="49" spans="1:23" x14ac:dyDescent="0.25">
      <c r="A49" s="36" t="s">
        <v>418</v>
      </c>
      <c r="B49" s="6" t="s">
        <v>302</v>
      </c>
      <c r="C49" s="11" t="s">
        <v>419</v>
      </c>
      <c r="D49" s="79">
        <f>SUM(D50:D54)</f>
        <v>1</v>
      </c>
      <c r="E49" s="69">
        <f>SUM(E50:E54)</f>
        <v>0</v>
      </c>
      <c r="F49" s="69">
        <f>SUM(F50:F54)</f>
        <v>0</v>
      </c>
      <c r="G49" s="69">
        <f t="shared" si="11"/>
        <v>1</v>
      </c>
      <c r="H49" s="69">
        <f>SUM(H50:H54)</f>
        <v>0</v>
      </c>
      <c r="I49" s="74">
        <f>D49/D6*100</f>
        <v>8.3333333333333321</v>
      </c>
      <c r="J49" s="74" t="e">
        <f>E49/E6*100</f>
        <v>#DIV/0!</v>
      </c>
      <c r="K49" s="74" t="e">
        <f>F49/F6*100</f>
        <v>#DIV/0!</v>
      </c>
      <c r="L49" s="74">
        <f>G49/G6*100</f>
        <v>8.3333333333333321</v>
      </c>
      <c r="M49" s="74" t="e">
        <f>H49/H6*100</f>
        <v>#DIV/0!</v>
      </c>
      <c r="N49" s="69">
        <f>SUM(N50:N54)</f>
        <v>1</v>
      </c>
      <c r="O49" s="69">
        <f>SUM(O50:O54)</f>
        <v>0</v>
      </c>
      <c r="P49" s="69">
        <f>SUM(P50:P54)</f>
        <v>0</v>
      </c>
      <c r="Q49" s="69">
        <f t="shared" si="1"/>
        <v>1</v>
      </c>
      <c r="R49" s="69">
        <f>SUM(R50:R54)</f>
        <v>0</v>
      </c>
      <c r="S49" s="74">
        <f t="shared" si="2"/>
        <v>8.3333333333333321</v>
      </c>
      <c r="T49" s="74" t="e">
        <f t="shared" si="3"/>
        <v>#DIV/0!</v>
      </c>
      <c r="U49" s="74" t="e">
        <f t="shared" si="4"/>
        <v>#DIV/0!</v>
      </c>
      <c r="V49" s="74">
        <f t="shared" si="5"/>
        <v>8.3333333333333321</v>
      </c>
      <c r="W49" s="74" t="e">
        <f t="shared" si="6"/>
        <v>#DIV/0!</v>
      </c>
    </row>
    <row r="50" spans="1:23" x14ac:dyDescent="0.25">
      <c r="A50" s="35" t="s">
        <v>420</v>
      </c>
      <c r="B50" s="6" t="s">
        <v>305</v>
      </c>
      <c r="C50" s="12" t="s">
        <v>421</v>
      </c>
      <c r="D50" s="78">
        <v>0</v>
      </c>
      <c r="E50" s="75">
        <v>0</v>
      </c>
      <c r="F50" s="75">
        <v>0</v>
      </c>
      <c r="G50" s="76">
        <f t="shared" si="11"/>
        <v>0</v>
      </c>
      <c r="H50" s="75">
        <v>0</v>
      </c>
      <c r="I50" s="77">
        <f>D50/D49*100</f>
        <v>0</v>
      </c>
      <c r="J50" s="77" t="e">
        <f>E50/E49*100</f>
        <v>#DIV/0!</v>
      </c>
      <c r="K50" s="77" t="e">
        <f>F50/F49*100</f>
        <v>#DIV/0!</v>
      </c>
      <c r="L50" s="77">
        <f>G50/G49*100</f>
        <v>0</v>
      </c>
      <c r="M50" s="77" t="e">
        <f>H50/H49*100</f>
        <v>#DIV/0!</v>
      </c>
      <c r="N50" s="75">
        <v>0</v>
      </c>
      <c r="O50" s="75">
        <v>0</v>
      </c>
      <c r="P50" s="75">
        <v>0</v>
      </c>
      <c r="Q50" s="76">
        <f t="shared" si="1"/>
        <v>0</v>
      </c>
      <c r="R50" s="75">
        <v>0</v>
      </c>
      <c r="S50" s="77" t="e">
        <f t="shared" si="2"/>
        <v>#DIV/0!</v>
      </c>
      <c r="T50" s="77" t="e">
        <f t="shared" si="3"/>
        <v>#DIV/0!</v>
      </c>
      <c r="U50" s="77" t="e">
        <f t="shared" si="4"/>
        <v>#DIV/0!</v>
      </c>
      <c r="V50" s="77" t="e">
        <f t="shared" si="5"/>
        <v>#DIV/0!</v>
      </c>
      <c r="W50" s="77" t="e">
        <f t="shared" si="6"/>
        <v>#DIV/0!</v>
      </c>
    </row>
    <row r="51" spans="1:23" ht="30" x14ac:dyDescent="0.25">
      <c r="A51" s="35" t="s">
        <v>422</v>
      </c>
      <c r="B51" s="6" t="s">
        <v>308</v>
      </c>
      <c r="C51" s="30" t="s">
        <v>423</v>
      </c>
      <c r="D51" s="78">
        <v>1</v>
      </c>
      <c r="E51" s="75">
        <v>0</v>
      </c>
      <c r="F51" s="75">
        <v>0</v>
      </c>
      <c r="G51" s="76">
        <f t="shared" si="11"/>
        <v>1</v>
      </c>
      <c r="H51" s="75">
        <v>0</v>
      </c>
      <c r="I51" s="77">
        <f>D51/D49*100</f>
        <v>100</v>
      </c>
      <c r="J51" s="77" t="e">
        <f>E51/E49*100</f>
        <v>#DIV/0!</v>
      </c>
      <c r="K51" s="77" t="e">
        <f>F51/F49*100</f>
        <v>#DIV/0!</v>
      </c>
      <c r="L51" s="77">
        <f>G51/G49*100</f>
        <v>100</v>
      </c>
      <c r="M51" s="77" t="e">
        <f>H51/H49*100</f>
        <v>#DIV/0!</v>
      </c>
      <c r="N51" s="75">
        <v>1</v>
      </c>
      <c r="O51" s="75">
        <v>0</v>
      </c>
      <c r="P51" s="75">
        <v>0</v>
      </c>
      <c r="Q51" s="76">
        <f t="shared" si="1"/>
        <v>1</v>
      </c>
      <c r="R51" s="75">
        <v>0</v>
      </c>
      <c r="S51" s="77">
        <f t="shared" si="2"/>
        <v>100</v>
      </c>
      <c r="T51" s="77" t="e">
        <f t="shared" si="3"/>
        <v>#DIV/0!</v>
      </c>
      <c r="U51" s="77" t="e">
        <f t="shared" si="4"/>
        <v>#DIV/0!</v>
      </c>
      <c r="V51" s="77">
        <f t="shared" si="5"/>
        <v>100</v>
      </c>
      <c r="W51" s="77" t="e">
        <f t="shared" si="6"/>
        <v>#DIV/0!</v>
      </c>
    </row>
    <row r="52" spans="1:23" ht="30" x14ac:dyDescent="0.25">
      <c r="A52" s="35" t="s">
        <v>424</v>
      </c>
      <c r="B52" s="6" t="s">
        <v>311</v>
      </c>
      <c r="C52" s="30" t="s">
        <v>425</v>
      </c>
      <c r="D52" s="78">
        <v>0</v>
      </c>
      <c r="E52" s="75">
        <v>0</v>
      </c>
      <c r="F52" s="75">
        <v>0</v>
      </c>
      <c r="G52" s="76">
        <f t="shared" si="11"/>
        <v>0</v>
      </c>
      <c r="H52" s="75">
        <v>0</v>
      </c>
      <c r="I52" s="77">
        <f>D52/D49*100</f>
        <v>0</v>
      </c>
      <c r="J52" s="77" t="e">
        <f>E52/E49*100</f>
        <v>#DIV/0!</v>
      </c>
      <c r="K52" s="77" t="e">
        <f>F52/F49*100</f>
        <v>#DIV/0!</v>
      </c>
      <c r="L52" s="77">
        <f>G52/G49*100</f>
        <v>0</v>
      </c>
      <c r="M52" s="77" t="e">
        <f>H52/H49*100</f>
        <v>#DIV/0!</v>
      </c>
      <c r="N52" s="75">
        <v>0</v>
      </c>
      <c r="O52" s="75">
        <v>0</v>
      </c>
      <c r="P52" s="75">
        <v>0</v>
      </c>
      <c r="Q52" s="76">
        <f t="shared" si="1"/>
        <v>0</v>
      </c>
      <c r="R52" s="75">
        <v>0</v>
      </c>
      <c r="S52" s="77" t="e">
        <f t="shared" si="2"/>
        <v>#DIV/0!</v>
      </c>
      <c r="T52" s="77" t="e">
        <f t="shared" si="3"/>
        <v>#DIV/0!</v>
      </c>
      <c r="U52" s="77" t="e">
        <f t="shared" si="4"/>
        <v>#DIV/0!</v>
      </c>
      <c r="V52" s="77" t="e">
        <f t="shared" si="5"/>
        <v>#DIV/0!</v>
      </c>
      <c r="W52" s="77" t="e">
        <f t="shared" si="6"/>
        <v>#DIV/0!</v>
      </c>
    </row>
    <row r="53" spans="1:23" x14ac:dyDescent="0.25">
      <c r="A53" s="35" t="s">
        <v>426</v>
      </c>
      <c r="B53" s="6" t="s">
        <v>314</v>
      </c>
      <c r="C53" s="30" t="s">
        <v>427</v>
      </c>
      <c r="D53" s="78">
        <v>0</v>
      </c>
      <c r="E53" s="75">
        <v>0</v>
      </c>
      <c r="F53" s="75">
        <v>0</v>
      </c>
      <c r="G53" s="76">
        <f t="shared" si="11"/>
        <v>0</v>
      </c>
      <c r="H53" s="75">
        <v>0</v>
      </c>
      <c r="I53" s="77">
        <f>D53/D49*100</f>
        <v>0</v>
      </c>
      <c r="J53" s="77" t="e">
        <f>E53/E49*100</f>
        <v>#DIV/0!</v>
      </c>
      <c r="K53" s="77" t="e">
        <f>F53/F49*100</f>
        <v>#DIV/0!</v>
      </c>
      <c r="L53" s="77">
        <f>G53/G49*100</f>
        <v>0</v>
      </c>
      <c r="M53" s="77" t="e">
        <f>H53/H49*100</f>
        <v>#DIV/0!</v>
      </c>
      <c r="N53" s="75">
        <v>0</v>
      </c>
      <c r="O53" s="75">
        <v>0</v>
      </c>
      <c r="P53" s="75">
        <v>0</v>
      </c>
      <c r="Q53" s="76">
        <f t="shared" si="1"/>
        <v>0</v>
      </c>
      <c r="R53" s="75">
        <v>0</v>
      </c>
      <c r="S53" s="77" t="e">
        <f t="shared" si="2"/>
        <v>#DIV/0!</v>
      </c>
      <c r="T53" s="77" t="e">
        <f t="shared" si="3"/>
        <v>#DIV/0!</v>
      </c>
      <c r="U53" s="77" t="e">
        <f t="shared" si="4"/>
        <v>#DIV/0!</v>
      </c>
      <c r="V53" s="77" t="e">
        <f t="shared" si="5"/>
        <v>#DIV/0!</v>
      </c>
      <c r="W53" s="77" t="e">
        <f t="shared" si="6"/>
        <v>#DIV/0!</v>
      </c>
    </row>
    <row r="54" spans="1:23" x14ac:dyDescent="0.25">
      <c r="A54" s="35" t="s">
        <v>428</v>
      </c>
      <c r="B54" s="6" t="s">
        <v>317</v>
      </c>
      <c r="C54" s="30" t="s">
        <v>429</v>
      </c>
      <c r="D54" s="78">
        <v>0</v>
      </c>
      <c r="E54" s="75">
        <v>0</v>
      </c>
      <c r="F54" s="75">
        <v>0</v>
      </c>
      <c r="G54" s="76">
        <f t="shared" si="11"/>
        <v>0</v>
      </c>
      <c r="H54" s="75">
        <v>0</v>
      </c>
      <c r="I54" s="77">
        <f>D54/D49*100</f>
        <v>0</v>
      </c>
      <c r="J54" s="77" t="e">
        <f>E54/E49*100</f>
        <v>#DIV/0!</v>
      </c>
      <c r="K54" s="77" t="e">
        <f>F54/F49*100</f>
        <v>#DIV/0!</v>
      </c>
      <c r="L54" s="77">
        <f>G54/G49*100</f>
        <v>0</v>
      </c>
      <c r="M54" s="77" t="e">
        <f>H54/H49*100</f>
        <v>#DIV/0!</v>
      </c>
      <c r="N54" s="75">
        <v>0</v>
      </c>
      <c r="O54" s="75">
        <v>0</v>
      </c>
      <c r="P54" s="75">
        <v>0</v>
      </c>
      <c r="Q54" s="76">
        <f t="shared" si="1"/>
        <v>0</v>
      </c>
      <c r="R54" s="75">
        <v>0</v>
      </c>
      <c r="S54" s="77" t="e">
        <f t="shared" si="2"/>
        <v>#DIV/0!</v>
      </c>
      <c r="T54" s="77" t="e">
        <f t="shared" si="3"/>
        <v>#DIV/0!</v>
      </c>
      <c r="U54" s="77" t="e">
        <f t="shared" si="4"/>
        <v>#DIV/0!</v>
      </c>
      <c r="V54" s="77" t="e">
        <f t="shared" si="5"/>
        <v>#DIV/0!</v>
      </c>
      <c r="W54" s="77" t="e">
        <f t="shared" si="6"/>
        <v>#DIV/0!</v>
      </c>
    </row>
    <row r="55" spans="1:23" x14ac:dyDescent="0.25">
      <c r="A55" s="36" t="s">
        <v>430</v>
      </c>
      <c r="B55" s="6" t="s">
        <v>329</v>
      </c>
      <c r="C55" s="11" t="s">
        <v>431</v>
      </c>
      <c r="D55" s="79">
        <f>SUM(D56:D61)</f>
        <v>0</v>
      </c>
      <c r="E55" s="69">
        <f>SUM(E56:E61)</f>
        <v>0</v>
      </c>
      <c r="F55" s="69">
        <f>SUM(F56:F61)</f>
        <v>0</v>
      </c>
      <c r="G55" s="69">
        <f t="shared" si="11"/>
        <v>0</v>
      </c>
      <c r="H55" s="69">
        <f>SUM(H56:H61)</f>
        <v>0</v>
      </c>
      <c r="I55" s="74">
        <f>D55/D6*100</f>
        <v>0</v>
      </c>
      <c r="J55" s="74" t="e">
        <f>E55/E6*100</f>
        <v>#DIV/0!</v>
      </c>
      <c r="K55" s="74" t="e">
        <f>F55/F6*100</f>
        <v>#DIV/0!</v>
      </c>
      <c r="L55" s="74">
        <f>G55/G6*100</f>
        <v>0</v>
      </c>
      <c r="M55" s="74" t="e">
        <f>H55/H6*100</f>
        <v>#DIV/0!</v>
      </c>
      <c r="N55" s="69">
        <f>SUM(N56:N61)</f>
        <v>0</v>
      </c>
      <c r="O55" s="69">
        <f>SUM(O56:O61)</f>
        <v>0</v>
      </c>
      <c r="P55" s="69">
        <f>SUM(P56:P61)</f>
        <v>0</v>
      </c>
      <c r="Q55" s="69">
        <f t="shared" si="1"/>
        <v>0</v>
      </c>
      <c r="R55" s="69">
        <f>SUM(R56:R61)</f>
        <v>0</v>
      </c>
      <c r="S55" s="74" t="e">
        <f t="shared" si="2"/>
        <v>#DIV/0!</v>
      </c>
      <c r="T55" s="74" t="e">
        <f t="shared" si="3"/>
        <v>#DIV/0!</v>
      </c>
      <c r="U55" s="74" t="e">
        <f t="shared" si="4"/>
        <v>#DIV/0!</v>
      </c>
      <c r="V55" s="74" t="e">
        <f t="shared" si="5"/>
        <v>#DIV/0!</v>
      </c>
      <c r="W55" s="74" t="e">
        <f t="shared" si="6"/>
        <v>#DIV/0!</v>
      </c>
    </row>
    <row r="56" spans="1:23" x14ac:dyDescent="0.25">
      <c r="A56" s="35" t="s">
        <v>432</v>
      </c>
      <c r="B56" s="6" t="s">
        <v>332</v>
      </c>
      <c r="C56" s="30" t="s">
        <v>433</v>
      </c>
      <c r="D56" s="78">
        <v>0</v>
      </c>
      <c r="E56" s="75">
        <v>0</v>
      </c>
      <c r="F56" s="75">
        <v>0</v>
      </c>
      <c r="G56" s="76">
        <f t="shared" si="11"/>
        <v>0</v>
      </c>
      <c r="H56" s="75">
        <v>0</v>
      </c>
      <c r="I56" s="77" t="e">
        <f>D56/D55*100</f>
        <v>#DIV/0!</v>
      </c>
      <c r="J56" s="77" t="e">
        <f>E56/E55*100</f>
        <v>#DIV/0!</v>
      </c>
      <c r="K56" s="77" t="e">
        <f>F56/F55*100</f>
        <v>#DIV/0!</v>
      </c>
      <c r="L56" s="77" t="e">
        <f>G56/G55*100</f>
        <v>#DIV/0!</v>
      </c>
      <c r="M56" s="77" t="e">
        <f>H56/H55*100</f>
        <v>#DIV/0!</v>
      </c>
      <c r="N56" s="75">
        <v>0</v>
      </c>
      <c r="O56" s="75">
        <v>0</v>
      </c>
      <c r="P56" s="75">
        <v>0</v>
      </c>
      <c r="Q56" s="76">
        <f t="shared" si="1"/>
        <v>0</v>
      </c>
      <c r="R56" s="75">
        <v>0</v>
      </c>
      <c r="S56" s="77" t="e">
        <f t="shared" si="2"/>
        <v>#DIV/0!</v>
      </c>
      <c r="T56" s="77" t="e">
        <f t="shared" si="3"/>
        <v>#DIV/0!</v>
      </c>
      <c r="U56" s="77" t="e">
        <f t="shared" si="4"/>
        <v>#DIV/0!</v>
      </c>
      <c r="V56" s="77" t="e">
        <f t="shared" si="5"/>
        <v>#DIV/0!</v>
      </c>
      <c r="W56" s="77" t="e">
        <f t="shared" si="6"/>
        <v>#DIV/0!</v>
      </c>
    </row>
    <row r="57" spans="1:23" x14ac:dyDescent="0.25">
      <c r="A57" s="35" t="s">
        <v>434</v>
      </c>
      <c r="B57" s="6" t="s">
        <v>435</v>
      </c>
      <c r="C57" s="30" t="s">
        <v>436</v>
      </c>
      <c r="D57" s="78">
        <v>0</v>
      </c>
      <c r="E57" s="75">
        <v>0</v>
      </c>
      <c r="F57" s="75">
        <v>0</v>
      </c>
      <c r="G57" s="76">
        <f t="shared" si="11"/>
        <v>0</v>
      </c>
      <c r="H57" s="75">
        <v>0</v>
      </c>
      <c r="I57" s="77" t="e">
        <f>D57/D55*100</f>
        <v>#DIV/0!</v>
      </c>
      <c r="J57" s="77" t="e">
        <f>E57/E55*100</f>
        <v>#DIV/0!</v>
      </c>
      <c r="K57" s="77" t="e">
        <f>F57/F55*100</f>
        <v>#DIV/0!</v>
      </c>
      <c r="L57" s="77" t="e">
        <f>G57/G55*100</f>
        <v>#DIV/0!</v>
      </c>
      <c r="M57" s="77" t="e">
        <f>H57/H55*100</f>
        <v>#DIV/0!</v>
      </c>
      <c r="N57" s="75">
        <v>0</v>
      </c>
      <c r="O57" s="75">
        <v>0</v>
      </c>
      <c r="P57" s="75">
        <v>0</v>
      </c>
      <c r="Q57" s="76">
        <f t="shared" si="1"/>
        <v>0</v>
      </c>
      <c r="R57" s="75">
        <v>0</v>
      </c>
      <c r="S57" s="77" t="e">
        <f t="shared" si="2"/>
        <v>#DIV/0!</v>
      </c>
      <c r="T57" s="77" t="e">
        <f t="shared" si="3"/>
        <v>#DIV/0!</v>
      </c>
      <c r="U57" s="77" t="e">
        <f t="shared" si="4"/>
        <v>#DIV/0!</v>
      </c>
      <c r="V57" s="77" t="e">
        <f t="shared" si="5"/>
        <v>#DIV/0!</v>
      </c>
      <c r="W57" s="77" t="e">
        <f t="shared" si="6"/>
        <v>#DIV/0!</v>
      </c>
    </row>
    <row r="58" spans="1:23" ht="30" x14ac:dyDescent="0.25">
      <c r="A58" s="35" t="s">
        <v>437</v>
      </c>
      <c r="B58" s="6" t="s">
        <v>171</v>
      </c>
      <c r="C58" s="30" t="s">
        <v>438</v>
      </c>
      <c r="D58" s="78">
        <v>0</v>
      </c>
      <c r="E58" s="75">
        <v>0</v>
      </c>
      <c r="F58" s="75">
        <v>0</v>
      </c>
      <c r="G58" s="76">
        <f t="shared" si="11"/>
        <v>0</v>
      </c>
      <c r="H58" s="75">
        <v>0</v>
      </c>
      <c r="I58" s="77" t="e">
        <f>D58/D55*100</f>
        <v>#DIV/0!</v>
      </c>
      <c r="J58" s="77" t="e">
        <f>E58/E55*100</f>
        <v>#DIV/0!</v>
      </c>
      <c r="K58" s="77" t="e">
        <f>F58/F55*100</f>
        <v>#DIV/0!</v>
      </c>
      <c r="L58" s="77" t="e">
        <f>G58/G55*100</f>
        <v>#DIV/0!</v>
      </c>
      <c r="M58" s="77" t="e">
        <f>H58/H55*100</f>
        <v>#DIV/0!</v>
      </c>
      <c r="N58" s="75">
        <v>0</v>
      </c>
      <c r="O58" s="75">
        <v>0</v>
      </c>
      <c r="P58" s="75">
        <v>0</v>
      </c>
      <c r="Q58" s="76">
        <f t="shared" si="1"/>
        <v>0</v>
      </c>
      <c r="R58" s="75">
        <v>0</v>
      </c>
      <c r="S58" s="77" t="e">
        <f t="shared" si="2"/>
        <v>#DIV/0!</v>
      </c>
      <c r="T58" s="77" t="e">
        <f t="shared" si="3"/>
        <v>#DIV/0!</v>
      </c>
      <c r="U58" s="77" t="e">
        <f t="shared" si="4"/>
        <v>#DIV/0!</v>
      </c>
      <c r="V58" s="77" t="e">
        <f t="shared" si="5"/>
        <v>#DIV/0!</v>
      </c>
      <c r="W58" s="77" t="e">
        <f t="shared" si="6"/>
        <v>#DIV/0!</v>
      </c>
    </row>
    <row r="59" spans="1:23" ht="30" x14ac:dyDescent="0.25">
      <c r="A59" s="35" t="s">
        <v>439</v>
      </c>
      <c r="B59" s="6" t="s">
        <v>440</v>
      </c>
      <c r="C59" s="30" t="s">
        <v>441</v>
      </c>
      <c r="D59" s="78">
        <v>0</v>
      </c>
      <c r="E59" s="75">
        <v>0</v>
      </c>
      <c r="F59" s="75">
        <v>0</v>
      </c>
      <c r="G59" s="76">
        <f t="shared" si="11"/>
        <v>0</v>
      </c>
      <c r="H59" s="75">
        <v>0</v>
      </c>
      <c r="I59" s="77" t="e">
        <f>D59/D55*100</f>
        <v>#DIV/0!</v>
      </c>
      <c r="J59" s="77" t="e">
        <f>E59/E55*100</f>
        <v>#DIV/0!</v>
      </c>
      <c r="K59" s="77" t="e">
        <f>F59/F55*100</f>
        <v>#DIV/0!</v>
      </c>
      <c r="L59" s="77" t="e">
        <f>G59/G55*100</f>
        <v>#DIV/0!</v>
      </c>
      <c r="M59" s="77" t="e">
        <f>H59/H55*100</f>
        <v>#DIV/0!</v>
      </c>
      <c r="N59" s="75">
        <v>0</v>
      </c>
      <c r="O59" s="75">
        <v>0</v>
      </c>
      <c r="P59" s="75">
        <v>0</v>
      </c>
      <c r="Q59" s="76">
        <f t="shared" si="1"/>
        <v>0</v>
      </c>
      <c r="R59" s="75">
        <v>0</v>
      </c>
      <c r="S59" s="77" t="e">
        <f t="shared" si="2"/>
        <v>#DIV/0!</v>
      </c>
      <c r="T59" s="77" t="e">
        <f t="shared" si="3"/>
        <v>#DIV/0!</v>
      </c>
      <c r="U59" s="77" t="e">
        <f t="shared" si="4"/>
        <v>#DIV/0!</v>
      </c>
      <c r="V59" s="77" t="e">
        <f t="shared" si="5"/>
        <v>#DIV/0!</v>
      </c>
      <c r="W59" s="77" t="e">
        <f t="shared" si="6"/>
        <v>#DIV/0!</v>
      </c>
    </row>
    <row r="60" spans="1:23" ht="45" x14ac:dyDescent="0.25">
      <c r="A60" s="35" t="s">
        <v>442</v>
      </c>
      <c r="B60" s="6" t="s">
        <v>443</v>
      </c>
      <c r="C60" s="30" t="s">
        <v>444</v>
      </c>
      <c r="D60" s="78">
        <v>0</v>
      </c>
      <c r="E60" s="75">
        <v>0</v>
      </c>
      <c r="F60" s="75">
        <v>0</v>
      </c>
      <c r="G60" s="76">
        <f t="shared" si="11"/>
        <v>0</v>
      </c>
      <c r="H60" s="75">
        <v>0</v>
      </c>
      <c r="I60" s="77" t="e">
        <f>D60/D55*100</f>
        <v>#DIV/0!</v>
      </c>
      <c r="J60" s="77" t="e">
        <f>E60/E55*100</f>
        <v>#DIV/0!</v>
      </c>
      <c r="K60" s="77" t="e">
        <f>F60/F55*100</f>
        <v>#DIV/0!</v>
      </c>
      <c r="L60" s="77" t="e">
        <f>G60/G55*100</f>
        <v>#DIV/0!</v>
      </c>
      <c r="M60" s="77" t="e">
        <f>H60/H55*100</f>
        <v>#DIV/0!</v>
      </c>
      <c r="N60" s="75">
        <v>0</v>
      </c>
      <c r="O60" s="75">
        <v>0</v>
      </c>
      <c r="P60" s="75">
        <v>0</v>
      </c>
      <c r="Q60" s="76">
        <f t="shared" si="1"/>
        <v>0</v>
      </c>
      <c r="R60" s="75">
        <v>0</v>
      </c>
      <c r="S60" s="77" t="e">
        <f t="shared" si="2"/>
        <v>#DIV/0!</v>
      </c>
      <c r="T60" s="77" t="e">
        <f t="shared" si="3"/>
        <v>#DIV/0!</v>
      </c>
      <c r="U60" s="77" t="e">
        <f t="shared" si="4"/>
        <v>#DIV/0!</v>
      </c>
      <c r="V60" s="77" t="e">
        <f t="shared" si="5"/>
        <v>#DIV/0!</v>
      </c>
      <c r="W60" s="77" t="e">
        <f t="shared" si="6"/>
        <v>#DIV/0!</v>
      </c>
    </row>
    <row r="61" spans="1:23" x14ac:dyDescent="0.25">
      <c r="A61" s="35" t="s">
        <v>445</v>
      </c>
      <c r="B61" s="6" t="s">
        <v>446</v>
      </c>
      <c r="C61" s="30" t="s">
        <v>447</v>
      </c>
      <c r="D61" s="78">
        <v>0</v>
      </c>
      <c r="E61" s="75">
        <v>0</v>
      </c>
      <c r="F61" s="75">
        <v>0</v>
      </c>
      <c r="G61" s="76">
        <f t="shared" si="11"/>
        <v>0</v>
      </c>
      <c r="H61" s="75">
        <v>0</v>
      </c>
      <c r="I61" s="77" t="e">
        <f>D61/D55*100</f>
        <v>#DIV/0!</v>
      </c>
      <c r="J61" s="77" t="e">
        <f>E61/E55*100</f>
        <v>#DIV/0!</v>
      </c>
      <c r="K61" s="77" t="e">
        <f>F61/F55*100</f>
        <v>#DIV/0!</v>
      </c>
      <c r="L61" s="77" t="e">
        <f>G61/G55*100</f>
        <v>#DIV/0!</v>
      </c>
      <c r="M61" s="77" t="e">
        <f>H61/H55*100</f>
        <v>#DIV/0!</v>
      </c>
      <c r="N61" s="75">
        <v>0</v>
      </c>
      <c r="O61" s="75">
        <v>0</v>
      </c>
      <c r="P61" s="75">
        <v>0</v>
      </c>
      <c r="Q61" s="76">
        <f t="shared" si="1"/>
        <v>0</v>
      </c>
      <c r="R61" s="75">
        <v>0</v>
      </c>
      <c r="S61" s="77" t="e">
        <f t="shared" si="2"/>
        <v>#DIV/0!</v>
      </c>
      <c r="T61" s="77" t="e">
        <f t="shared" si="3"/>
        <v>#DIV/0!</v>
      </c>
      <c r="U61" s="77" t="e">
        <f t="shared" si="4"/>
        <v>#DIV/0!</v>
      </c>
      <c r="V61" s="77" t="e">
        <f t="shared" si="5"/>
        <v>#DIV/0!</v>
      </c>
      <c r="W61" s="77" t="e">
        <f t="shared" si="6"/>
        <v>#DIV/0!</v>
      </c>
    </row>
    <row r="62" spans="1:23" ht="28.5" x14ac:dyDescent="0.25">
      <c r="A62" s="36" t="s">
        <v>448</v>
      </c>
      <c r="B62" s="6" t="s">
        <v>449</v>
      </c>
      <c r="C62" s="11" t="s">
        <v>450</v>
      </c>
      <c r="D62" s="79">
        <f>SUM(D63,D64,D65,D69,D70,D71,D72,D73)</f>
        <v>0</v>
      </c>
      <c r="E62" s="79">
        <f>SUM(E63,E64,E65,E69,E70,E71,E72,E73)</f>
        <v>0</v>
      </c>
      <c r="F62" s="79">
        <f>SUM(F63,F64,F65,F69,F70,F71,F72,F73)</f>
        <v>0</v>
      </c>
      <c r="G62" s="69">
        <f t="shared" si="11"/>
        <v>0</v>
      </c>
      <c r="H62" s="79">
        <f>SUM(H63,H64,H65,H69,H70,H71,H72,H73)</f>
        <v>0</v>
      </c>
      <c r="I62" s="74">
        <f>D62/D6*100</f>
        <v>0</v>
      </c>
      <c r="J62" s="74" t="e">
        <f>E62/E6*100</f>
        <v>#DIV/0!</v>
      </c>
      <c r="K62" s="74" t="e">
        <f>F62/F6*100</f>
        <v>#DIV/0!</v>
      </c>
      <c r="L62" s="74">
        <f>G62/G6*100</f>
        <v>0</v>
      </c>
      <c r="M62" s="74" t="e">
        <f>H62/H6*100</f>
        <v>#DIV/0!</v>
      </c>
      <c r="N62" s="79">
        <f>SUM(N63,N64,N65,N69,N70,N71,N72,N73)</f>
        <v>0</v>
      </c>
      <c r="O62" s="79">
        <f>SUM(O63,O64,O65,O69,O70,O71,O72,O73)</f>
        <v>0</v>
      </c>
      <c r="P62" s="79">
        <f>SUM(P63,P64,P65,P69,P70,P71,P72,P73)</f>
        <v>0</v>
      </c>
      <c r="Q62" s="69">
        <f t="shared" si="1"/>
        <v>0</v>
      </c>
      <c r="R62" s="79">
        <f>SUM(R63,R64,R65,R69,R70,R71,R72,R73)</f>
        <v>0</v>
      </c>
      <c r="S62" s="74" t="e">
        <f t="shared" si="2"/>
        <v>#DIV/0!</v>
      </c>
      <c r="T62" s="74" t="e">
        <f t="shared" si="3"/>
        <v>#DIV/0!</v>
      </c>
      <c r="U62" s="74" t="e">
        <f t="shared" si="4"/>
        <v>#DIV/0!</v>
      </c>
      <c r="V62" s="74" t="e">
        <f t="shared" si="5"/>
        <v>#DIV/0!</v>
      </c>
      <c r="W62" s="74" t="e">
        <f t="shared" si="6"/>
        <v>#DIV/0!</v>
      </c>
    </row>
    <row r="63" spans="1:23" ht="30" x14ac:dyDescent="0.25">
      <c r="A63" s="35" t="s">
        <v>451</v>
      </c>
      <c r="B63" s="6" t="s">
        <v>452</v>
      </c>
      <c r="C63" s="30" t="s">
        <v>453</v>
      </c>
      <c r="D63" s="78">
        <v>0</v>
      </c>
      <c r="E63" s="75">
        <v>0</v>
      </c>
      <c r="F63" s="75">
        <v>0</v>
      </c>
      <c r="G63" s="76">
        <f t="shared" si="11"/>
        <v>0</v>
      </c>
      <c r="H63" s="75">
        <v>0</v>
      </c>
      <c r="I63" s="77" t="e">
        <f>D63/D62*100</f>
        <v>#DIV/0!</v>
      </c>
      <c r="J63" s="77" t="e">
        <f>E63/E62*100</f>
        <v>#DIV/0!</v>
      </c>
      <c r="K63" s="77" t="e">
        <f>F63/F62*100</f>
        <v>#DIV/0!</v>
      </c>
      <c r="L63" s="77" t="e">
        <f>G63/G62*100</f>
        <v>#DIV/0!</v>
      </c>
      <c r="M63" s="77" t="e">
        <f>H63/H62*100</f>
        <v>#DIV/0!</v>
      </c>
      <c r="N63" s="75">
        <v>0</v>
      </c>
      <c r="O63" s="75">
        <v>0</v>
      </c>
      <c r="P63" s="75">
        <v>0</v>
      </c>
      <c r="Q63" s="76">
        <f t="shared" si="1"/>
        <v>0</v>
      </c>
      <c r="R63" s="75">
        <v>0</v>
      </c>
      <c r="S63" s="77" t="e">
        <f t="shared" si="2"/>
        <v>#DIV/0!</v>
      </c>
      <c r="T63" s="77" t="e">
        <f t="shared" si="3"/>
        <v>#DIV/0!</v>
      </c>
      <c r="U63" s="77" t="e">
        <f t="shared" si="4"/>
        <v>#DIV/0!</v>
      </c>
      <c r="V63" s="77" t="e">
        <f t="shared" si="5"/>
        <v>#DIV/0!</v>
      </c>
      <c r="W63" s="77" t="e">
        <f t="shared" si="6"/>
        <v>#DIV/0!</v>
      </c>
    </row>
    <row r="64" spans="1:23" x14ac:dyDescent="0.25">
      <c r="A64" s="35" t="s">
        <v>454</v>
      </c>
      <c r="B64" s="6" t="s">
        <v>455</v>
      </c>
      <c r="C64" s="30" t="s">
        <v>456</v>
      </c>
      <c r="D64" s="78">
        <v>0</v>
      </c>
      <c r="E64" s="75">
        <v>0</v>
      </c>
      <c r="F64" s="75">
        <v>0</v>
      </c>
      <c r="G64" s="76">
        <f t="shared" si="11"/>
        <v>0</v>
      </c>
      <c r="H64" s="75">
        <v>0</v>
      </c>
      <c r="I64" s="77" t="e">
        <f>D64/D62*100</f>
        <v>#DIV/0!</v>
      </c>
      <c r="J64" s="77" t="e">
        <f>E64/E62*100</f>
        <v>#DIV/0!</v>
      </c>
      <c r="K64" s="77" t="e">
        <f>F64/F62*100</f>
        <v>#DIV/0!</v>
      </c>
      <c r="L64" s="77" t="e">
        <f>G64/G62*100</f>
        <v>#DIV/0!</v>
      </c>
      <c r="M64" s="77" t="e">
        <f>H64/H62*100</f>
        <v>#DIV/0!</v>
      </c>
      <c r="N64" s="75">
        <v>0</v>
      </c>
      <c r="O64" s="75">
        <v>0</v>
      </c>
      <c r="P64" s="75">
        <v>0</v>
      </c>
      <c r="Q64" s="76">
        <f t="shared" si="1"/>
        <v>0</v>
      </c>
      <c r="R64" s="75">
        <v>0</v>
      </c>
      <c r="S64" s="77" t="e">
        <f t="shared" si="2"/>
        <v>#DIV/0!</v>
      </c>
      <c r="T64" s="77" t="e">
        <f t="shared" si="3"/>
        <v>#DIV/0!</v>
      </c>
      <c r="U64" s="77" t="e">
        <f t="shared" si="4"/>
        <v>#DIV/0!</v>
      </c>
      <c r="V64" s="77" t="e">
        <f t="shared" si="5"/>
        <v>#DIV/0!</v>
      </c>
      <c r="W64" s="77" t="e">
        <f t="shared" si="6"/>
        <v>#DIV/0!</v>
      </c>
    </row>
    <row r="65" spans="1:23" ht="30" x14ac:dyDescent="0.25">
      <c r="A65" s="35" t="s">
        <v>457</v>
      </c>
      <c r="B65" s="6" t="s">
        <v>458</v>
      </c>
      <c r="C65" s="30" t="s">
        <v>459</v>
      </c>
      <c r="D65" s="80">
        <f>SUM(D66:D68)</f>
        <v>0</v>
      </c>
      <c r="E65" s="80">
        <f>SUM(E66:E68)</f>
        <v>0</v>
      </c>
      <c r="F65" s="80">
        <f>SUM(F66:F68)</f>
        <v>0</v>
      </c>
      <c r="G65" s="76">
        <f t="shared" si="11"/>
        <v>0</v>
      </c>
      <c r="H65" s="80">
        <f>SUM(H66:H68)</f>
        <v>0</v>
      </c>
      <c r="I65" s="77" t="e">
        <f>D65/D62*100</f>
        <v>#DIV/0!</v>
      </c>
      <c r="J65" s="77" t="e">
        <f>E65/E62*100</f>
        <v>#DIV/0!</v>
      </c>
      <c r="K65" s="77" t="e">
        <f>F65/F62*100</f>
        <v>#DIV/0!</v>
      </c>
      <c r="L65" s="77" t="e">
        <f>G65/G62*100</f>
        <v>#DIV/0!</v>
      </c>
      <c r="M65" s="77" t="e">
        <f>H65/H62*100</f>
        <v>#DIV/0!</v>
      </c>
      <c r="N65" s="80">
        <f>SUM(N66:N68)</f>
        <v>0</v>
      </c>
      <c r="O65" s="80">
        <f>SUM(O66:O68)</f>
        <v>0</v>
      </c>
      <c r="P65" s="80">
        <f>SUM(P66:P68)</f>
        <v>0</v>
      </c>
      <c r="Q65" s="76">
        <f t="shared" si="1"/>
        <v>0</v>
      </c>
      <c r="R65" s="80">
        <f>SUM(R66:R68)</f>
        <v>0</v>
      </c>
      <c r="S65" s="77" t="e">
        <f t="shared" si="2"/>
        <v>#DIV/0!</v>
      </c>
      <c r="T65" s="77" t="e">
        <f t="shared" si="3"/>
        <v>#DIV/0!</v>
      </c>
      <c r="U65" s="77" t="e">
        <f t="shared" si="4"/>
        <v>#DIV/0!</v>
      </c>
      <c r="V65" s="77" t="e">
        <f t="shared" si="5"/>
        <v>#DIV/0!</v>
      </c>
      <c r="W65" s="77" t="e">
        <f t="shared" si="6"/>
        <v>#DIV/0!</v>
      </c>
    </row>
    <row r="66" spans="1:23" x14ac:dyDescent="0.25">
      <c r="A66" s="35" t="s">
        <v>460</v>
      </c>
      <c r="B66" s="6" t="s">
        <v>461</v>
      </c>
      <c r="C66" s="30" t="s">
        <v>390</v>
      </c>
      <c r="D66" s="78">
        <v>0</v>
      </c>
      <c r="E66" s="75">
        <v>0</v>
      </c>
      <c r="F66" s="75">
        <v>0</v>
      </c>
      <c r="G66" s="76">
        <f t="shared" si="11"/>
        <v>0</v>
      </c>
      <c r="H66" s="75">
        <v>0</v>
      </c>
      <c r="I66" s="77" t="e">
        <f t="shared" ref="I66:M68" si="13">D66/D$65*100</f>
        <v>#DIV/0!</v>
      </c>
      <c r="J66" s="77" t="e">
        <f t="shared" si="13"/>
        <v>#DIV/0!</v>
      </c>
      <c r="K66" s="77" t="e">
        <f t="shared" si="13"/>
        <v>#DIV/0!</v>
      </c>
      <c r="L66" s="77" t="e">
        <f t="shared" si="13"/>
        <v>#DIV/0!</v>
      </c>
      <c r="M66" s="77" t="e">
        <f t="shared" si="13"/>
        <v>#DIV/0!</v>
      </c>
      <c r="N66" s="75">
        <v>0</v>
      </c>
      <c r="O66" s="75">
        <v>0</v>
      </c>
      <c r="P66" s="75">
        <v>0</v>
      </c>
      <c r="Q66" s="76">
        <f t="shared" si="1"/>
        <v>0</v>
      </c>
      <c r="R66" s="75">
        <v>0</v>
      </c>
      <c r="S66" s="77" t="e">
        <f t="shared" si="2"/>
        <v>#DIV/0!</v>
      </c>
      <c r="T66" s="77" t="e">
        <f t="shared" si="3"/>
        <v>#DIV/0!</v>
      </c>
      <c r="U66" s="77" t="e">
        <f t="shared" si="4"/>
        <v>#DIV/0!</v>
      </c>
      <c r="V66" s="77" t="e">
        <f t="shared" si="5"/>
        <v>#DIV/0!</v>
      </c>
      <c r="W66" s="77" t="e">
        <f t="shared" si="6"/>
        <v>#DIV/0!</v>
      </c>
    </row>
    <row r="67" spans="1:23" x14ac:dyDescent="0.25">
      <c r="A67" s="35" t="s">
        <v>462</v>
      </c>
      <c r="B67" s="6" t="s">
        <v>463</v>
      </c>
      <c r="C67" s="30" t="s">
        <v>392</v>
      </c>
      <c r="D67" s="78">
        <v>0</v>
      </c>
      <c r="E67" s="75">
        <v>0</v>
      </c>
      <c r="F67" s="75">
        <v>0</v>
      </c>
      <c r="G67" s="76">
        <f t="shared" si="11"/>
        <v>0</v>
      </c>
      <c r="H67" s="75">
        <v>0</v>
      </c>
      <c r="I67" s="77" t="e">
        <f t="shared" si="13"/>
        <v>#DIV/0!</v>
      </c>
      <c r="J67" s="77" t="e">
        <f t="shared" si="13"/>
        <v>#DIV/0!</v>
      </c>
      <c r="K67" s="77" t="e">
        <f t="shared" si="13"/>
        <v>#DIV/0!</v>
      </c>
      <c r="L67" s="77" t="e">
        <f t="shared" si="13"/>
        <v>#DIV/0!</v>
      </c>
      <c r="M67" s="77" t="e">
        <f t="shared" si="13"/>
        <v>#DIV/0!</v>
      </c>
      <c r="N67" s="75">
        <v>0</v>
      </c>
      <c r="O67" s="75">
        <v>0</v>
      </c>
      <c r="P67" s="75">
        <v>0</v>
      </c>
      <c r="Q67" s="76">
        <f t="shared" si="1"/>
        <v>0</v>
      </c>
      <c r="R67" s="75">
        <v>0</v>
      </c>
      <c r="S67" s="77" t="e">
        <f t="shared" si="2"/>
        <v>#DIV/0!</v>
      </c>
      <c r="T67" s="77" t="e">
        <f t="shared" si="3"/>
        <v>#DIV/0!</v>
      </c>
      <c r="U67" s="77" t="e">
        <f t="shared" si="4"/>
        <v>#DIV/0!</v>
      </c>
      <c r="V67" s="77" t="e">
        <f t="shared" si="5"/>
        <v>#DIV/0!</v>
      </c>
      <c r="W67" s="77" t="e">
        <f t="shared" si="6"/>
        <v>#DIV/0!</v>
      </c>
    </row>
    <row r="68" spans="1:23" x14ac:dyDescent="0.25">
      <c r="A68" s="35" t="s">
        <v>464</v>
      </c>
      <c r="B68" s="6" t="s">
        <v>465</v>
      </c>
      <c r="C68" s="30" t="s">
        <v>394</v>
      </c>
      <c r="D68" s="78">
        <v>0</v>
      </c>
      <c r="E68" s="75">
        <v>0</v>
      </c>
      <c r="F68" s="75">
        <v>0</v>
      </c>
      <c r="G68" s="76">
        <f t="shared" si="11"/>
        <v>0</v>
      </c>
      <c r="H68" s="75">
        <v>0</v>
      </c>
      <c r="I68" s="77" t="e">
        <f t="shared" si="13"/>
        <v>#DIV/0!</v>
      </c>
      <c r="J68" s="77" t="e">
        <f t="shared" si="13"/>
        <v>#DIV/0!</v>
      </c>
      <c r="K68" s="77" t="e">
        <f t="shared" si="13"/>
        <v>#DIV/0!</v>
      </c>
      <c r="L68" s="77" t="e">
        <f t="shared" si="13"/>
        <v>#DIV/0!</v>
      </c>
      <c r="M68" s="77" t="e">
        <f t="shared" si="13"/>
        <v>#DIV/0!</v>
      </c>
      <c r="N68" s="75">
        <v>0</v>
      </c>
      <c r="O68" s="75">
        <v>0</v>
      </c>
      <c r="P68" s="75">
        <v>0</v>
      </c>
      <c r="Q68" s="76">
        <f t="shared" si="1"/>
        <v>0</v>
      </c>
      <c r="R68" s="75">
        <v>0</v>
      </c>
      <c r="S68" s="77" t="e">
        <f t="shared" si="2"/>
        <v>#DIV/0!</v>
      </c>
      <c r="T68" s="77" t="e">
        <f t="shared" si="3"/>
        <v>#DIV/0!</v>
      </c>
      <c r="U68" s="77" t="e">
        <f t="shared" si="4"/>
        <v>#DIV/0!</v>
      </c>
      <c r="V68" s="77" t="e">
        <f t="shared" si="5"/>
        <v>#DIV/0!</v>
      </c>
      <c r="W68" s="77" t="e">
        <f t="shared" si="6"/>
        <v>#DIV/0!</v>
      </c>
    </row>
    <row r="69" spans="1:23" ht="45" x14ac:dyDescent="0.25">
      <c r="A69" s="35" t="s">
        <v>466</v>
      </c>
      <c r="B69" s="6" t="s">
        <v>467</v>
      </c>
      <c r="C69" s="30" t="s">
        <v>468</v>
      </c>
      <c r="D69" s="78">
        <v>0</v>
      </c>
      <c r="E69" s="75">
        <v>0</v>
      </c>
      <c r="F69" s="75">
        <v>0</v>
      </c>
      <c r="G69" s="76">
        <f t="shared" si="11"/>
        <v>0</v>
      </c>
      <c r="H69" s="75">
        <v>0</v>
      </c>
      <c r="I69" s="77" t="e">
        <f>D69/D62*100</f>
        <v>#DIV/0!</v>
      </c>
      <c r="J69" s="77" t="e">
        <f>E69/E62*100</f>
        <v>#DIV/0!</v>
      </c>
      <c r="K69" s="77" t="e">
        <f>F69/F62*100</f>
        <v>#DIV/0!</v>
      </c>
      <c r="L69" s="77" t="e">
        <f>G69/G62*100</f>
        <v>#DIV/0!</v>
      </c>
      <c r="M69" s="77" t="e">
        <f>H69/H62*100</f>
        <v>#DIV/0!</v>
      </c>
      <c r="N69" s="75">
        <v>0</v>
      </c>
      <c r="O69" s="75">
        <v>0</v>
      </c>
      <c r="P69" s="75">
        <v>0</v>
      </c>
      <c r="Q69" s="76">
        <f t="shared" ref="Q69:Q132" si="14">N69+O69+P69</f>
        <v>0</v>
      </c>
      <c r="R69" s="75">
        <v>0</v>
      </c>
      <c r="S69" s="77" t="e">
        <f t="shared" ref="S69:S132" si="15">N69*I69/D69</f>
        <v>#DIV/0!</v>
      </c>
      <c r="T69" s="77" t="e">
        <f t="shared" ref="T69:T132" si="16">O69*J69/E69</f>
        <v>#DIV/0!</v>
      </c>
      <c r="U69" s="77" t="e">
        <f t="shared" ref="U69:U132" si="17">P69*K69/F69</f>
        <v>#DIV/0!</v>
      </c>
      <c r="V69" s="77" t="e">
        <f t="shared" ref="V69:V132" si="18">Q69*L69/G69</f>
        <v>#DIV/0!</v>
      </c>
      <c r="W69" s="77" t="e">
        <f t="shared" ref="W69:W132" si="19">R69*M69/H69</f>
        <v>#DIV/0!</v>
      </c>
    </row>
    <row r="70" spans="1:23" ht="45" x14ac:dyDescent="0.25">
      <c r="A70" s="35" t="s">
        <v>469</v>
      </c>
      <c r="B70" s="6" t="s">
        <v>470</v>
      </c>
      <c r="C70" s="30" t="s">
        <v>471</v>
      </c>
      <c r="D70" s="78">
        <v>0</v>
      </c>
      <c r="E70" s="75">
        <v>0</v>
      </c>
      <c r="F70" s="75">
        <v>0</v>
      </c>
      <c r="G70" s="76">
        <f t="shared" si="11"/>
        <v>0</v>
      </c>
      <c r="H70" s="75">
        <v>0</v>
      </c>
      <c r="I70" s="77" t="e">
        <f>D70/D62*100</f>
        <v>#DIV/0!</v>
      </c>
      <c r="J70" s="77" t="e">
        <f>E70/E62*100</f>
        <v>#DIV/0!</v>
      </c>
      <c r="K70" s="77" t="e">
        <f>F70/F62*100</f>
        <v>#DIV/0!</v>
      </c>
      <c r="L70" s="77" t="e">
        <f>G70/G62*100</f>
        <v>#DIV/0!</v>
      </c>
      <c r="M70" s="77" t="e">
        <f>H70/H62*100</f>
        <v>#DIV/0!</v>
      </c>
      <c r="N70" s="75">
        <v>0</v>
      </c>
      <c r="O70" s="75">
        <v>0</v>
      </c>
      <c r="P70" s="75">
        <v>0</v>
      </c>
      <c r="Q70" s="76">
        <f t="shared" si="14"/>
        <v>0</v>
      </c>
      <c r="R70" s="75">
        <v>0</v>
      </c>
      <c r="S70" s="77" t="e">
        <f t="shared" si="15"/>
        <v>#DIV/0!</v>
      </c>
      <c r="T70" s="77" t="e">
        <f t="shared" si="16"/>
        <v>#DIV/0!</v>
      </c>
      <c r="U70" s="77" t="e">
        <f t="shared" si="17"/>
        <v>#DIV/0!</v>
      </c>
      <c r="V70" s="77" t="e">
        <f t="shared" si="18"/>
        <v>#DIV/0!</v>
      </c>
      <c r="W70" s="77" t="e">
        <f t="shared" si="19"/>
        <v>#DIV/0!</v>
      </c>
    </row>
    <row r="71" spans="1:23" ht="45" x14ac:dyDescent="0.25">
      <c r="A71" s="35" t="s">
        <v>472</v>
      </c>
      <c r="B71" s="6" t="s">
        <v>473</v>
      </c>
      <c r="C71" s="30" t="s">
        <v>474</v>
      </c>
      <c r="D71" s="78">
        <v>0</v>
      </c>
      <c r="E71" s="75">
        <v>0</v>
      </c>
      <c r="F71" s="75">
        <v>0</v>
      </c>
      <c r="G71" s="76">
        <f t="shared" si="11"/>
        <v>0</v>
      </c>
      <c r="H71" s="75">
        <v>0</v>
      </c>
      <c r="I71" s="77" t="e">
        <f>D71/D62*100</f>
        <v>#DIV/0!</v>
      </c>
      <c r="J71" s="77" t="e">
        <f>E71/E62*100</f>
        <v>#DIV/0!</v>
      </c>
      <c r="K71" s="77" t="e">
        <f>F71/F62*100</f>
        <v>#DIV/0!</v>
      </c>
      <c r="L71" s="77" t="e">
        <f>G71/G62*100</f>
        <v>#DIV/0!</v>
      </c>
      <c r="M71" s="77" t="e">
        <f>H71/H62*100</f>
        <v>#DIV/0!</v>
      </c>
      <c r="N71" s="75">
        <v>0</v>
      </c>
      <c r="O71" s="75">
        <v>0</v>
      </c>
      <c r="P71" s="75">
        <v>0</v>
      </c>
      <c r="Q71" s="76">
        <f t="shared" si="14"/>
        <v>0</v>
      </c>
      <c r="R71" s="75">
        <v>0</v>
      </c>
      <c r="S71" s="77" t="e">
        <f t="shared" si="15"/>
        <v>#DIV/0!</v>
      </c>
      <c r="T71" s="77" t="e">
        <f t="shared" si="16"/>
        <v>#DIV/0!</v>
      </c>
      <c r="U71" s="77" t="e">
        <f t="shared" si="17"/>
        <v>#DIV/0!</v>
      </c>
      <c r="V71" s="77" t="e">
        <f t="shared" si="18"/>
        <v>#DIV/0!</v>
      </c>
      <c r="W71" s="77" t="e">
        <f t="shared" si="19"/>
        <v>#DIV/0!</v>
      </c>
    </row>
    <row r="72" spans="1:23" ht="45" x14ac:dyDescent="0.25">
      <c r="A72" s="35" t="s">
        <v>475</v>
      </c>
      <c r="B72" s="6" t="s">
        <v>476</v>
      </c>
      <c r="C72" s="30" t="s">
        <v>477</v>
      </c>
      <c r="D72" s="78">
        <v>0</v>
      </c>
      <c r="E72" s="75">
        <v>0</v>
      </c>
      <c r="F72" s="75">
        <v>0</v>
      </c>
      <c r="G72" s="76">
        <f t="shared" ref="G72:G103" si="20">D72+E72+F72</f>
        <v>0</v>
      </c>
      <c r="H72" s="75">
        <v>0</v>
      </c>
      <c r="I72" s="77" t="e">
        <f>D72/D62*100</f>
        <v>#DIV/0!</v>
      </c>
      <c r="J72" s="77" t="e">
        <f>E72/E62*100</f>
        <v>#DIV/0!</v>
      </c>
      <c r="K72" s="77" t="e">
        <f>F72/F62*100</f>
        <v>#DIV/0!</v>
      </c>
      <c r="L72" s="77" t="e">
        <f>G72/G62*100</f>
        <v>#DIV/0!</v>
      </c>
      <c r="M72" s="77" t="e">
        <f>H72/H62*100</f>
        <v>#DIV/0!</v>
      </c>
      <c r="N72" s="75">
        <v>0</v>
      </c>
      <c r="O72" s="75">
        <v>0</v>
      </c>
      <c r="P72" s="75">
        <v>0</v>
      </c>
      <c r="Q72" s="76">
        <f t="shared" si="14"/>
        <v>0</v>
      </c>
      <c r="R72" s="75">
        <v>0</v>
      </c>
      <c r="S72" s="77" t="e">
        <f t="shared" si="15"/>
        <v>#DIV/0!</v>
      </c>
      <c r="T72" s="77" t="e">
        <f t="shared" si="16"/>
        <v>#DIV/0!</v>
      </c>
      <c r="U72" s="77" t="e">
        <f t="shared" si="17"/>
        <v>#DIV/0!</v>
      </c>
      <c r="V72" s="77" t="e">
        <f t="shared" si="18"/>
        <v>#DIV/0!</v>
      </c>
      <c r="W72" s="77" t="e">
        <f t="shared" si="19"/>
        <v>#DIV/0!</v>
      </c>
    </row>
    <row r="73" spans="1:23" x14ac:dyDescent="0.25">
      <c r="A73" s="35" t="s">
        <v>478</v>
      </c>
      <c r="B73" s="6" t="s">
        <v>479</v>
      </c>
      <c r="C73" s="30" t="s">
        <v>447</v>
      </c>
      <c r="D73" s="78">
        <v>0</v>
      </c>
      <c r="E73" s="75">
        <v>0</v>
      </c>
      <c r="F73" s="75">
        <v>0</v>
      </c>
      <c r="G73" s="76">
        <f t="shared" si="20"/>
        <v>0</v>
      </c>
      <c r="H73" s="75">
        <v>0</v>
      </c>
      <c r="I73" s="77" t="e">
        <f>D73/D62*100</f>
        <v>#DIV/0!</v>
      </c>
      <c r="J73" s="77" t="e">
        <f>E73/E62*100</f>
        <v>#DIV/0!</v>
      </c>
      <c r="K73" s="77" t="e">
        <f>F73/F62*100</f>
        <v>#DIV/0!</v>
      </c>
      <c r="L73" s="77" t="e">
        <f>G73/G62*100</f>
        <v>#DIV/0!</v>
      </c>
      <c r="M73" s="77" t="e">
        <f>H73/H62*100</f>
        <v>#DIV/0!</v>
      </c>
      <c r="N73" s="75">
        <v>0</v>
      </c>
      <c r="O73" s="75">
        <v>0</v>
      </c>
      <c r="P73" s="75">
        <v>0</v>
      </c>
      <c r="Q73" s="76">
        <f t="shared" si="14"/>
        <v>0</v>
      </c>
      <c r="R73" s="75">
        <v>0</v>
      </c>
      <c r="S73" s="77" t="e">
        <f t="shared" si="15"/>
        <v>#DIV/0!</v>
      </c>
      <c r="T73" s="77" t="e">
        <f t="shared" si="16"/>
        <v>#DIV/0!</v>
      </c>
      <c r="U73" s="77" t="e">
        <f t="shared" si="17"/>
        <v>#DIV/0!</v>
      </c>
      <c r="V73" s="77" t="e">
        <f t="shared" si="18"/>
        <v>#DIV/0!</v>
      </c>
      <c r="W73" s="77" t="e">
        <f t="shared" si="19"/>
        <v>#DIV/0!</v>
      </c>
    </row>
    <row r="74" spans="1:23" ht="28.5" x14ac:dyDescent="0.25">
      <c r="A74" s="36" t="s">
        <v>480</v>
      </c>
      <c r="B74" s="6" t="s">
        <v>481</v>
      </c>
      <c r="C74" s="11" t="s">
        <v>482</v>
      </c>
      <c r="D74" s="79">
        <f>SUM(D75:D77)</f>
        <v>0</v>
      </c>
      <c r="E74" s="69">
        <f>SUM(E75:E77)</f>
        <v>0</v>
      </c>
      <c r="F74" s="69">
        <f>SUM(F75:F77)</f>
        <v>0</v>
      </c>
      <c r="G74" s="76">
        <f t="shared" si="20"/>
        <v>0</v>
      </c>
      <c r="H74" s="69">
        <f>SUM(H75:H77)</f>
        <v>0</v>
      </c>
      <c r="I74" s="74">
        <f>D74/D6*100</f>
        <v>0</v>
      </c>
      <c r="J74" s="74" t="e">
        <f>E74/E6*100</f>
        <v>#DIV/0!</v>
      </c>
      <c r="K74" s="74" t="e">
        <f>F74/F6*100</f>
        <v>#DIV/0!</v>
      </c>
      <c r="L74" s="74">
        <f>G74/G6*100</f>
        <v>0</v>
      </c>
      <c r="M74" s="74" t="e">
        <f>H74/H6*100</f>
        <v>#DIV/0!</v>
      </c>
      <c r="N74" s="69">
        <f>SUM(N75:N77)</f>
        <v>0</v>
      </c>
      <c r="O74" s="69">
        <f>SUM(O75:O77)</f>
        <v>0</v>
      </c>
      <c r="P74" s="69">
        <f>SUM(P75:P77)</f>
        <v>0</v>
      </c>
      <c r="Q74" s="69">
        <f t="shared" si="14"/>
        <v>0</v>
      </c>
      <c r="R74" s="69">
        <f>SUM(R75:R77)</f>
        <v>0</v>
      </c>
      <c r="S74" s="74" t="e">
        <f t="shared" si="15"/>
        <v>#DIV/0!</v>
      </c>
      <c r="T74" s="74" t="e">
        <f t="shared" si="16"/>
        <v>#DIV/0!</v>
      </c>
      <c r="U74" s="74" t="e">
        <f t="shared" si="17"/>
        <v>#DIV/0!</v>
      </c>
      <c r="V74" s="74" t="e">
        <f t="shared" si="18"/>
        <v>#DIV/0!</v>
      </c>
      <c r="W74" s="74" t="e">
        <f t="shared" si="19"/>
        <v>#DIV/0!</v>
      </c>
    </row>
    <row r="75" spans="1:23" ht="45" x14ac:dyDescent="0.25">
      <c r="A75" s="35" t="s">
        <v>483</v>
      </c>
      <c r="B75" s="6" t="s">
        <v>484</v>
      </c>
      <c r="C75" s="30" t="s">
        <v>477</v>
      </c>
      <c r="D75" s="78">
        <v>0</v>
      </c>
      <c r="E75" s="75">
        <v>0</v>
      </c>
      <c r="F75" s="75">
        <v>0</v>
      </c>
      <c r="G75" s="76">
        <f t="shared" si="20"/>
        <v>0</v>
      </c>
      <c r="H75" s="75">
        <v>0</v>
      </c>
      <c r="I75" s="77" t="e">
        <f>D75/D74*100</f>
        <v>#DIV/0!</v>
      </c>
      <c r="J75" s="77" t="e">
        <f>E75/E74*100</f>
        <v>#DIV/0!</v>
      </c>
      <c r="K75" s="77" t="e">
        <f>F75/F74*100</f>
        <v>#DIV/0!</v>
      </c>
      <c r="L75" s="77" t="e">
        <f>G75/G74*100</f>
        <v>#DIV/0!</v>
      </c>
      <c r="M75" s="77" t="e">
        <f>H75/H74*100</f>
        <v>#DIV/0!</v>
      </c>
      <c r="N75" s="75">
        <v>0</v>
      </c>
      <c r="O75" s="75">
        <v>0</v>
      </c>
      <c r="P75" s="75">
        <v>0</v>
      </c>
      <c r="Q75" s="76">
        <f t="shared" si="14"/>
        <v>0</v>
      </c>
      <c r="R75" s="75">
        <v>0</v>
      </c>
      <c r="S75" s="77" t="e">
        <f t="shared" si="15"/>
        <v>#DIV/0!</v>
      </c>
      <c r="T75" s="77" t="e">
        <f t="shared" si="16"/>
        <v>#DIV/0!</v>
      </c>
      <c r="U75" s="77" t="e">
        <f t="shared" si="17"/>
        <v>#DIV/0!</v>
      </c>
      <c r="V75" s="77" t="e">
        <f t="shared" si="18"/>
        <v>#DIV/0!</v>
      </c>
      <c r="W75" s="77" t="e">
        <f t="shared" si="19"/>
        <v>#DIV/0!</v>
      </c>
    </row>
    <row r="76" spans="1:23" ht="45" x14ac:dyDescent="0.25">
      <c r="A76" s="35" t="s">
        <v>485</v>
      </c>
      <c r="B76" s="6" t="s">
        <v>486</v>
      </c>
      <c r="C76" s="30" t="s">
        <v>487</v>
      </c>
      <c r="D76" s="78">
        <v>0</v>
      </c>
      <c r="E76" s="75">
        <v>0</v>
      </c>
      <c r="F76" s="75">
        <v>0</v>
      </c>
      <c r="G76" s="76">
        <f t="shared" si="20"/>
        <v>0</v>
      </c>
      <c r="H76" s="75">
        <v>0</v>
      </c>
      <c r="I76" s="77" t="e">
        <f>D76/D74*100</f>
        <v>#DIV/0!</v>
      </c>
      <c r="J76" s="77" t="e">
        <f>E76/E74*100</f>
        <v>#DIV/0!</v>
      </c>
      <c r="K76" s="77" t="e">
        <f>F76/F74*100</f>
        <v>#DIV/0!</v>
      </c>
      <c r="L76" s="77" t="e">
        <f>G76/G74*100</f>
        <v>#DIV/0!</v>
      </c>
      <c r="M76" s="77" t="e">
        <f>H76/H74*100</f>
        <v>#DIV/0!</v>
      </c>
      <c r="N76" s="75">
        <v>0</v>
      </c>
      <c r="O76" s="75">
        <v>0</v>
      </c>
      <c r="P76" s="75">
        <v>0</v>
      </c>
      <c r="Q76" s="76">
        <f t="shared" si="14"/>
        <v>0</v>
      </c>
      <c r="R76" s="75">
        <v>0</v>
      </c>
      <c r="S76" s="77" t="e">
        <f t="shared" si="15"/>
        <v>#DIV/0!</v>
      </c>
      <c r="T76" s="77" t="e">
        <f t="shared" si="16"/>
        <v>#DIV/0!</v>
      </c>
      <c r="U76" s="77" t="e">
        <f t="shared" si="17"/>
        <v>#DIV/0!</v>
      </c>
      <c r="V76" s="77" t="e">
        <f t="shared" si="18"/>
        <v>#DIV/0!</v>
      </c>
      <c r="W76" s="77" t="e">
        <f t="shared" si="19"/>
        <v>#DIV/0!</v>
      </c>
    </row>
    <row r="77" spans="1:23" x14ac:dyDescent="0.25">
      <c r="A77" s="35" t="s">
        <v>488</v>
      </c>
      <c r="B77" s="6" t="s">
        <v>489</v>
      </c>
      <c r="C77" s="30" t="s">
        <v>447</v>
      </c>
      <c r="D77" s="78">
        <v>0</v>
      </c>
      <c r="E77" s="75">
        <v>0</v>
      </c>
      <c r="F77" s="75">
        <v>0</v>
      </c>
      <c r="G77" s="76">
        <f t="shared" si="20"/>
        <v>0</v>
      </c>
      <c r="H77" s="75">
        <v>0</v>
      </c>
      <c r="I77" s="77" t="e">
        <f>D77/D74*100</f>
        <v>#DIV/0!</v>
      </c>
      <c r="J77" s="77" t="e">
        <f>E77/E74*100</f>
        <v>#DIV/0!</v>
      </c>
      <c r="K77" s="77" t="e">
        <f>F77/F74*100</f>
        <v>#DIV/0!</v>
      </c>
      <c r="L77" s="77" t="e">
        <f>G77/G74*100</f>
        <v>#DIV/0!</v>
      </c>
      <c r="M77" s="77" t="e">
        <f>H77/H74*100</f>
        <v>#DIV/0!</v>
      </c>
      <c r="N77" s="75">
        <v>0</v>
      </c>
      <c r="O77" s="75">
        <v>0</v>
      </c>
      <c r="P77" s="75">
        <v>0</v>
      </c>
      <c r="Q77" s="76">
        <f t="shared" si="14"/>
        <v>0</v>
      </c>
      <c r="R77" s="75">
        <v>0</v>
      </c>
      <c r="S77" s="77" t="e">
        <f t="shared" si="15"/>
        <v>#DIV/0!</v>
      </c>
      <c r="T77" s="77" t="e">
        <f t="shared" si="16"/>
        <v>#DIV/0!</v>
      </c>
      <c r="U77" s="77" t="e">
        <f t="shared" si="17"/>
        <v>#DIV/0!</v>
      </c>
      <c r="V77" s="77" t="e">
        <f t="shared" si="18"/>
        <v>#DIV/0!</v>
      </c>
      <c r="W77" s="77" t="e">
        <f t="shared" si="19"/>
        <v>#DIV/0!</v>
      </c>
    </row>
    <row r="78" spans="1:23" ht="28.5" x14ac:dyDescent="0.25">
      <c r="A78" s="36" t="s">
        <v>490</v>
      </c>
      <c r="B78" s="6" t="s">
        <v>491</v>
      </c>
      <c r="C78" s="11" t="s">
        <v>492</v>
      </c>
      <c r="D78" s="79">
        <f>SUM(D79:D81)</f>
        <v>0</v>
      </c>
      <c r="E78" s="69">
        <f>SUM(E79:E81)</f>
        <v>0</v>
      </c>
      <c r="F78" s="69">
        <f>SUM(F79:F81)</f>
        <v>0</v>
      </c>
      <c r="G78" s="76">
        <f t="shared" si="20"/>
        <v>0</v>
      </c>
      <c r="H78" s="69">
        <f>SUM(H79:H81)</f>
        <v>0</v>
      </c>
      <c r="I78" s="74">
        <f>D78/D6*100</f>
        <v>0</v>
      </c>
      <c r="J78" s="74" t="e">
        <f>E78/E6*100</f>
        <v>#DIV/0!</v>
      </c>
      <c r="K78" s="74" t="e">
        <f>F78/F6*100</f>
        <v>#DIV/0!</v>
      </c>
      <c r="L78" s="74">
        <f>G78/G6*100</f>
        <v>0</v>
      </c>
      <c r="M78" s="74" t="e">
        <f>H78/H6*100</f>
        <v>#DIV/0!</v>
      </c>
      <c r="N78" s="69">
        <f>SUM(N79:N81)</f>
        <v>0</v>
      </c>
      <c r="O78" s="69">
        <f>SUM(O79:O81)</f>
        <v>0</v>
      </c>
      <c r="P78" s="69">
        <f>SUM(P79:P81)</f>
        <v>0</v>
      </c>
      <c r="Q78" s="69">
        <f t="shared" si="14"/>
        <v>0</v>
      </c>
      <c r="R78" s="69">
        <f>SUM(R79:R81)</f>
        <v>0</v>
      </c>
      <c r="S78" s="74" t="e">
        <f t="shared" si="15"/>
        <v>#DIV/0!</v>
      </c>
      <c r="T78" s="74" t="e">
        <f t="shared" si="16"/>
        <v>#DIV/0!</v>
      </c>
      <c r="U78" s="74" t="e">
        <f t="shared" si="17"/>
        <v>#DIV/0!</v>
      </c>
      <c r="V78" s="74" t="e">
        <f t="shared" si="18"/>
        <v>#DIV/0!</v>
      </c>
      <c r="W78" s="74" t="e">
        <f t="shared" si="19"/>
        <v>#DIV/0!</v>
      </c>
    </row>
    <row r="79" spans="1:23" ht="45" x14ac:dyDescent="0.25">
      <c r="A79" s="35" t="s">
        <v>493</v>
      </c>
      <c r="B79" s="6" t="s">
        <v>494</v>
      </c>
      <c r="C79" s="30" t="s">
        <v>477</v>
      </c>
      <c r="D79" s="78">
        <v>0</v>
      </c>
      <c r="E79" s="75">
        <v>0</v>
      </c>
      <c r="F79" s="75">
        <v>0</v>
      </c>
      <c r="G79" s="76">
        <f t="shared" si="20"/>
        <v>0</v>
      </c>
      <c r="H79" s="75">
        <v>0</v>
      </c>
      <c r="I79" s="77" t="e">
        <f>D79/D78*100</f>
        <v>#DIV/0!</v>
      </c>
      <c r="J79" s="77" t="e">
        <f>E79/E78*100</f>
        <v>#DIV/0!</v>
      </c>
      <c r="K79" s="77" t="e">
        <f>F79/F78*100</f>
        <v>#DIV/0!</v>
      </c>
      <c r="L79" s="77" t="e">
        <f>G79/G78*100</f>
        <v>#DIV/0!</v>
      </c>
      <c r="M79" s="77" t="e">
        <f>H79/H78*100</f>
        <v>#DIV/0!</v>
      </c>
      <c r="N79" s="75">
        <v>0</v>
      </c>
      <c r="O79" s="75">
        <v>0</v>
      </c>
      <c r="P79" s="75">
        <v>0</v>
      </c>
      <c r="Q79" s="76">
        <f t="shared" si="14"/>
        <v>0</v>
      </c>
      <c r="R79" s="75">
        <v>0</v>
      </c>
      <c r="S79" s="77" t="e">
        <f t="shared" si="15"/>
        <v>#DIV/0!</v>
      </c>
      <c r="T79" s="77" t="e">
        <f t="shared" si="16"/>
        <v>#DIV/0!</v>
      </c>
      <c r="U79" s="77" t="e">
        <f t="shared" si="17"/>
        <v>#DIV/0!</v>
      </c>
      <c r="V79" s="77" t="e">
        <f t="shared" si="18"/>
        <v>#DIV/0!</v>
      </c>
      <c r="W79" s="77" t="e">
        <f t="shared" si="19"/>
        <v>#DIV/0!</v>
      </c>
    </row>
    <row r="80" spans="1:23" x14ac:dyDescent="0.25">
      <c r="A80" s="35" t="s">
        <v>495</v>
      </c>
      <c r="B80" s="6" t="s">
        <v>496</v>
      </c>
      <c r="C80" s="30" t="s">
        <v>497</v>
      </c>
      <c r="D80" s="78">
        <v>0</v>
      </c>
      <c r="E80" s="75">
        <v>0</v>
      </c>
      <c r="F80" s="75">
        <v>0</v>
      </c>
      <c r="G80" s="76">
        <f t="shared" si="20"/>
        <v>0</v>
      </c>
      <c r="H80" s="75">
        <v>0</v>
      </c>
      <c r="I80" s="77" t="e">
        <f>D80/D78*100</f>
        <v>#DIV/0!</v>
      </c>
      <c r="J80" s="77" t="e">
        <f>E80/E78*100</f>
        <v>#DIV/0!</v>
      </c>
      <c r="K80" s="77" t="e">
        <f>F80/F78*100</f>
        <v>#DIV/0!</v>
      </c>
      <c r="L80" s="77" t="e">
        <f>G80/G78*100</f>
        <v>#DIV/0!</v>
      </c>
      <c r="M80" s="77" t="e">
        <f>H80/H78*100</f>
        <v>#DIV/0!</v>
      </c>
      <c r="N80" s="75">
        <v>0</v>
      </c>
      <c r="O80" s="75">
        <v>0</v>
      </c>
      <c r="P80" s="75">
        <v>0</v>
      </c>
      <c r="Q80" s="76">
        <f t="shared" si="14"/>
        <v>0</v>
      </c>
      <c r="R80" s="75">
        <v>0</v>
      </c>
      <c r="S80" s="77" t="e">
        <f t="shared" si="15"/>
        <v>#DIV/0!</v>
      </c>
      <c r="T80" s="77" t="e">
        <f t="shared" si="16"/>
        <v>#DIV/0!</v>
      </c>
      <c r="U80" s="77" t="e">
        <f t="shared" si="17"/>
        <v>#DIV/0!</v>
      </c>
      <c r="V80" s="77" t="e">
        <f t="shared" si="18"/>
        <v>#DIV/0!</v>
      </c>
      <c r="W80" s="77" t="e">
        <f t="shared" si="19"/>
        <v>#DIV/0!</v>
      </c>
    </row>
    <row r="81" spans="1:23" x14ac:dyDescent="0.25">
      <c r="A81" s="35" t="s">
        <v>498</v>
      </c>
      <c r="B81" s="6" t="s">
        <v>499</v>
      </c>
      <c r="C81" s="30" t="s">
        <v>447</v>
      </c>
      <c r="D81" s="78">
        <v>0</v>
      </c>
      <c r="E81" s="75">
        <v>0</v>
      </c>
      <c r="F81" s="75">
        <v>0</v>
      </c>
      <c r="G81" s="76">
        <f t="shared" si="20"/>
        <v>0</v>
      </c>
      <c r="H81" s="75">
        <v>0</v>
      </c>
      <c r="I81" s="77" t="e">
        <f>D81/D78*100</f>
        <v>#DIV/0!</v>
      </c>
      <c r="J81" s="77" t="e">
        <f>E81/E78*100</f>
        <v>#DIV/0!</v>
      </c>
      <c r="K81" s="77" t="e">
        <f>F81/F78*100</f>
        <v>#DIV/0!</v>
      </c>
      <c r="L81" s="77" t="e">
        <f>G81/G78*100</f>
        <v>#DIV/0!</v>
      </c>
      <c r="M81" s="77" t="e">
        <f>H81/H78*100</f>
        <v>#DIV/0!</v>
      </c>
      <c r="N81" s="75">
        <v>0</v>
      </c>
      <c r="O81" s="75">
        <v>0</v>
      </c>
      <c r="P81" s="75">
        <v>0</v>
      </c>
      <c r="Q81" s="76">
        <f t="shared" si="14"/>
        <v>0</v>
      </c>
      <c r="R81" s="75">
        <v>0</v>
      </c>
      <c r="S81" s="77" t="e">
        <f t="shared" si="15"/>
        <v>#DIV/0!</v>
      </c>
      <c r="T81" s="77" t="e">
        <f t="shared" si="16"/>
        <v>#DIV/0!</v>
      </c>
      <c r="U81" s="77" t="e">
        <f t="shared" si="17"/>
        <v>#DIV/0!</v>
      </c>
      <c r="V81" s="77" t="e">
        <f t="shared" si="18"/>
        <v>#DIV/0!</v>
      </c>
      <c r="W81" s="77" t="e">
        <f t="shared" si="19"/>
        <v>#DIV/0!</v>
      </c>
    </row>
    <row r="82" spans="1:23" ht="28.5" x14ac:dyDescent="0.25">
      <c r="A82" s="36" t="s">
        <v>500</v>
      </c>
      <c r="B82" s="6" t="s">
        <v>501</v>
      </c>
      <c r="C82" s="11" t="s">
        <v>502</v>
      </c>
      <c r="D82" s="79">
        <f>D83</f>
        <v>0</v>
      </c>
      <c r="E82" s="69">
        <f>E83</f>
        <v>0</v>
      </c>
      <c r="F82" s="69">
        <f>F83</f>
        <v>0</v>
      </c>
      <c r="G82" s="76">
        <f t="shared" si="20"/>
        <v>0</v>
      </c>
      <c r="H82" s="69">
        <f>H83</f>
        <v>0</v>
      </c>
      <c r="I82" s="74">
        <f>D82/D6*100</f>
        <v>0</v>
      </c>
      <c r="J82" s="74" t="e">
        <f>E82/E6*100</f>
        <v>#DIV/0!</v>
      </c>
      <c r="K82" s="74" t="e">
        <f>F82/F6*100</f>
        <v>#DIV/0!</v>
      </c>
      <c r="L82" s="74">
        <f>G82/G6*100</f>
        <v>0</v>
      </c>
      <c r="M82" s="74" t="e">
        <f>H82/H6*100</f>
        <v>#DIV/0!</v>
      </c>
      <c r="N82" s="69">
        <f>N83</f>
        <v>0</v>
      </c>
      <c r="O82" s="69">
        <f>O83</f>
        <v>0</v>
      </c>
      <c r="P82" s="69">
        <f>P83</f>
        <v>0</v>
      </c>
      <c r="Q82" s="69">
        <f t="shared" si="14"/>
        <v>0</v>
      </c>
      <c r="R82" s="69">
        <f>R83</f>
        <v>0</v>
      </c>
      <c r="S82" s="74" t="e">
        <f t="shared" si="15"/>
        <v>#DIV/0!</v>
      </c>
      <c r="T82" s="74" t="e">
        <f t="shared" si="16"/>
        <v>#DIV/0!</v>
      </c>
      <c r="U82" s="74" t="e">
        <f t="shared" si="17"/>
        <v>#DIV/0!</v>
      </c>
      <c r="V82" s="74" t="e">
        <f t="shared" si="18"/>
        <v>#DIV/0!</v>
      </c>
      <c r="W82" s="74" t="e">
        <f t="shared" si="19"/>
        <v>#DIV/0!</v>
      </c>
    </row>
    <row r="83" spans="1:23" x14ac:dyDescent="0.25">
      <c r="A83" s="36" t="s">
        <v>503</v>
      </c>
      <c r="B83" s="6" t="s">
        <v>504</v>
      </c>
      <c r="C83" s="33" t="s">
        <v>447</v>
      </c>
      <c r="D83" s="78">
        <v>0</v>
      </c>
      <c r="E83" s="75">
        <v>0</v>
      </c>
      <c r="F83" s="75">
        <v>0</v>
      </c>
      <c r="G83" s="76">
        <f t="shared" si="20"/>
        <v>0</v>
      </c>
      <c r="H83" s="75">
        <v>0</v>
      </c>
      <c r="I83" s="77" t="e">
        <f>D83/D82*100</f>
        <v>#DIV/0!</v>
      </c>
      <c r="J83" s="77" t="e">
        <f>E83/E82*100</f>
        <v>#DIV/0!</v>
      </c>
      <c r="K83" s="77" t="e">
        <f>F83/F82*100</f>
        <v>#DIV/0!</v>
      </c>
      <c r="L83" s="77" t="e">
        <f>G83/G82*100</f>
        <v>#DIV/0!</v>
      </c>
      <c r="M83" s="77" t="e">
        <f>H83/H82*100</f>
        <v>#DIV/0!</v>
      </c>
      <c r="N83" s="75">
        <v>0</v>
      </c>
      <c r="O83" s="75">
        <v>0</v>
      </c>
      <c r="P83" s="75">
        <v>0</v>
      </c>
      <c r="Q83" s="76">
        <f t="shared" si="14"/>
        <v>0</v>
      </c>
      <c r="R83" s="75">
        <v>0</v>
      </c>
      <c r="S83" s="77" t="e">
        <f t="shared" si="15"/>
        <v>#DIV/0!</v>
      </c>
      <c r="T83" s="77" t="e">
        <f t="shared" si="16"/>
        <v>#DIV/0!</v>
      </c>
      <c r="U83" s="77" t="e">
        <f t="shared" si="17"/>
        <v>#DIV/0!</v>
      </c>
      <c r="V83" s="77" t="e">
        <f t="shared" si="18"/>
        <v>#DIV/0!</v>
      </c>
      <c r="W83" s="77" t="e">
        <f t="shared" si="19"/>
        <v>#DIV/0!</v>
      </c>
    </row>
    <row r="84" spans="1:23" ht="28.5" x14ac:dyDescent="0.25">
      <c r="A84" s="36" t="s">
        <v>505</v>
      </c>
      <c r="B84" s="6" t="s">
        <v>506</v>
      </c>
      <c r="C84" s="11" t="s">
        <v>507</v>
      </c>
      <c r="D84" s="79">
        <f>SUM(D85)</f>
        <v>0</v>
      </c>
      <c r="E84" s="69">
        <f>SUM(E85)</f>
        <v>0</v>
      </c>
      <c r="F84" s="69">
        <f>SUM(F85)</f>
        <v>0</v>
      </c>
      <c r="G84" s="76">
        <f t="shared" si="20"/>
        <v>0</v>
      </c>
      <c r="H84" s="69">
        <f>SUM(H85)</f>
        <v>0</v>
      </c>
      <c r="I84" s="74">
        <f>D84/D6*100</f>
        <v>0</v>
      </c>
      <c r="J84" s="74" t="e">
        <f>E84/E6*100</f>
        <v>#DIV/0!</v>
      </c>
      <c r="K84" s="74" t="e">
        <f>F84/F6*100</f>
        <v>#DIV/0!</v>
      </c>
      <c r="L84" s="74">
        <f>G84/G6*100</f>
        <v>0</v>
      </c>
      <c r="M84" s="74" t="e">
        <f>H84/H6*100</f>
        <v>#DIV/0!</v>
      </c>
      <c r="N84" s="69">
        <f>SUM(N85)</f>
        <v>0</v>
      </c>
      <c r="O84" s="69">
        <f>SUM(O85)</f>
        <v>0</v>
      </c>
      <c r="P84" s="69">
        <f>SUM(P85)</f>
        <v>0</v>
      </c>
      <c r="Q84" s="69">
        <f t="shared" si="14"/>
        <v>0</v>
      </c>
      <c r="R84" s="69">
        <f>SUM(R85)</f>
        <v>0</v>
      </c>
      <c r="S84" s="74" t="e">
        <f t="shared" si="15"/>
        <v>#DIV/0!</v>
      </c>
      <c r="T84" s="74" t="e">
        <f t="shared" si="16"/>
        <v>#DIV/0!</v>
      </c>
      <c r="U84" s="74" t="e">
        <f t="shared" si="17"/>
        <v>#DIV/0!</v>
      </c>
      <c r="V84" s="74" t="e">
        <f t="shared" si="18"/>
        <v>#DIV/0!</v>
      </c>
      <c r="W84" s="74" t="e">
        <f t="shared" si="19"/>
        <v>#DIV/0!</v>
      </c>
    </row>
    <row r="85" spans="1:23" ht="30" x14ac:dyDescent="0.25">
      <c r="A85" s="36" t="s">
        <v>508</v>
      </c>
      <c r="B85" s="6" t="s">
        <v>509</v>
      </c>
      <c r="C85" s="30" t="s">
        <v>510</v>
      </c>
      <c r="D85" s="78">
        <v>0</v>
      </c>
      <c r="E85" s="75">
        <v>0</v>
      </c>
      <c r="F85" s="75">
        <v>0</v>
      </c>
      <c r="G85" s="76">
        <f t="shared" si="20"/>
        <v>0</v>
      </c>
      <c r="H85" s="75">
        <v>0</v>
      </c>
      <c r="I85" s="77" t="e">
        <f>D85/D84*100</f>
        <v>#DIV/0!</v>
      </c>
      <c r="J85" s="77" t="e">
        <f>E85/E84*100</f>
        <v>#DIV/0!</v>
      </c>
      <c r="K85" s="77" t="e">
        <f>F85/F84*100</f>
        <v>#DIV/0!</v>
      </c>
      <c r="L85" s="77" t="e">
        <f>G85/G84*100</f>
        <v>#DIV/0!</v>
      </c>
      <c r="M85" s="77" t="e">
        <f>H85/H84*100</f>
        <v>#DIV/0!</v>
      </c>
      <c r="N85" s="75">
        <v>0</v>
      </c>
      <c r="O85" s="75">
        <v>0</v>
      </c>
      <c r="P85" s="75">
        <v>0</v>
      </c>
      <c r="Q85" s="76">
        <f t="shared" si="14"/>
        <v>0</v>
      </c>
      <c r="R85" s="75">
        <v>0</v>
      </c>
      <c r="S85" s="77" t="e">
        <f t="shared" si="15"/>
        <v>#DIV/0!</v>
      </c>
      <c r="T85" s="77" t="e">
        <f t="shared" si="16"/>
        <v>#DIV/0!</v>
      </c>
      <c r="U85" s="77" t="e">
        <f t="shared" si="17"/>
        <v>#DIV/0!</v>
      </c>
      <c r="V85" s="77" t="e">
        <f t="shared" si="18"/>
        <v>#DIV/0!</v>
      </c>
      <c r="W85" s="77" t="e">
        <f t="shared" si="19"/>
        <v>#DIV/0!</v>
      </c>
    </row>
    <row r="86" spans="1:23" x14ac:dyDescent="0.25">
      <c r="A86" s="36" t="s">
        <v>511</v>
      </c>
      <c r="B86" s="6" t="s">
        <v>512</v>
      </c>
      <c r="C86" s="11" t="s">
        <v>513</v>
      </c>
      <c r="D86" s="79">
        <f>SUM(D87:D92)</f>
        <v>10</v>
      </c>
      <c r="E86" s="69">
        <f>SUM(E87:E92)</f>
        <v>0</v>
      </c>
      <c r="F86" s="69">
        <f>SUM(F87:F92)</f>
        <v>0</v>
      </c>
      <c r="G86" s="76">
        <f t="shared" si="20"/>
        <v>10</v>
      </c>
      <c r="H86" s="69">
        <f>SUM(H87:H92)</f>
        <v>0</v>
      </c>
      <c r="I86" s="74">
        <f>D86/D6*100</f>
        <v>83.333333333333343</v>
      </c>
      <c r="J86" s="74" t="e">
        <f>E86/E6*100</f>
        <v>#DIV/0!</v>
      </c>
      <c r="K86" s="74" t="e">
        <f>F86/F6*100</f>
        <v>#DIV/0!</v>
      </c>
      <c r="L86" s="74">
        <f>G86/G6*100</f>
        <v>83.333333333333343</v>
      </c>
      <c r="M86" s="74" t="e">
        <f>H86/H6*100</f>
        <v>#DIV/0!</v>
      </c>
      <c r="N86" s="69">
        <f>SUM(N87:N92)</f>
        <v>10</v>
      </c>
      <c r="O86" s="69">
        <f>SUM(O87:O92)</f>
        <v>0</v>
      </c>
      <c r="P86" s="69">
        <f>SUM(P87:P92)</f>
        <v>0</v>
      </c>
      <c r="Q86" s="69">
        <f t="shared" si="14"/>
        <v>10</v>
      </c>
      <c r="R86" s="69">
        <f>SUM(R87:R92)</f>
        <v>0</v>
      </c>
      <c r="S86" s="74">
        <f t="shared" si="15"/>
        <v>83.333333333333343</v>
      </c>
      <c r="T86" s="74" t="e">
        <f t="shared" si="16"/>
        <v>#DIV/0!</v>
      </c>
      <c r="U86" s="74" t="e">
        <f t="shared" si="17"/>
        <v>#DIV/0!</v>
      </c>
      <c r="V86" s="74">
        <f t="shared" si="18"/>
        <v>83.333333333333343</v>
      </c>
      <c r="W86" s="74" t="e">
        <f t="shared" si="19"/>
        <v>#DIV/0!</v>
      </c>
    </row>
    <row r="87" spans="1:23" ht="30" x14ac:dyDescent="0.25">
      <c r="A87" s="35" t="s">
        <v>514</v>
      </c>
      <c r="B87" s="6" t="s">
        <v>515</v>
      </c>
      <c r="C87" s="30" t="s">
        <v>516</v>
      </c>
      <c r="D87" s="78">
        <v>8</v>
      </c>
      <c r="E87" s="75">
        <v>0</v>
      </c>
      <c r="F87" s="75">
        <v>0</v>
      </c>
      <c r="G87" s="76">
        <f t="shared" si="20"/>
        <v>8</v>
      </c>
      <c r="H87" s="75">
        <v>0</v>
      </c>
      <c r="I87" s="77">
        <f>D87/D86*100</f>
        <v>80</v>
      </c>
      <c r="J87" s="77" t="e">
        <f>E87/E86*100</f>
        <v>#DIV/0!</v>
      </c>
      <c r="K87" s="77" t="e">
        <f>F87/F86*100</f>
        <v>#DIV/0!</v>
      </c>
      <c r="L87" s="77">
        <f>G87/G86*100</f>
        <v>80</v>
      </c>
      <c r="M87" s="77" t="e">
        <f>H87/H86*100</f>
        <v>#DIV/0!</v>
      </c>
      <c r="N87" s="75">
        <v>8</v>
      </c>
      <c r="O87" s="75">
        <v>0</v>
      </c>
      <c r="P87" s="75">
        <v>0</v>
      </c>
      <c r="Q87" s="76">
        <f t="shared" si="14"/>
        <v>8</v>
      </c>
      <c r="R87" s="75">
        <v>0</v>
      </c>
      <c r="S87" s="77">
        <f t="shared" si="15"/>
        <v>80</v>
      </c>
      <c r="T87" s="77" t="e">
        <f t="shared" si="16"/>
        <v>#DIV/0!</v>
      </c>
      <c r="U87" s="77" t="e">
        <f t="shared" si="17"/>
        <v>#DIV/0!</v>
      </c>
      <c r="V87" s="77">
        <f t="shared" si="18"/>
        <v>80</v>
      </c>
      <c r="W87" s="77" t="e">
        <f t="shared" si="19"/>
        <v>#DIV/0!</v>
      </c>
    </row>
    <row r="88" spans="1:23" x14ac:dyDescent="0.25">
      <c r="A88" s="35" t="s">
        <v>517</v>
      </c>
      <c r="B88" s="6" t="s">
        <v>518</v>
      </c>
      <c r="C88" s="30" t="s">
        <v>519</v>
      </c>
      <c r="D88" s="78">
        <v>0</v>
      </c>
      <c r="E88" s="75">
        <v>0</v>
      </c>
      <c r="F88" s="75">
        <v>0</v>
      </c>
      <c r="G88" s="76">
        <f t="shared" si="20"/>
        <v>0</v>
      </c>
      <c r="H88" s="75">
        <v>0</v>
      </c>
      <c r="I88" s="77">
        <f>D88/D86*100</f>
        <v>0</v>
      </c>
      <c r="J88" s="77" t="e">
        <f>E88/E86*100</f>
        <v>#DIV/0!</v>
      </c>
      <c r="K88" s="77" t="e">
        <f>F88/F86*100</f>
        <v>#DIV/0!</v>
      </c>
      <c r="L88" s="77">
        <f>G88/G86*100</f>
        <v>0</v>
      </c>
      <c r="M88" s="77" t="e">
        <f>H88/H86*100</f>
        <v>#DIV/0!</v>
      </c>
      <c r="N88" s="75">
        <v>0</v>
      </c>
      <c r="O88" s="75">
        <v>0</v>
      </c>
      <c r="P88" s="75">
        <v>0</v>
      </c>
      <c r="Q88" s="76">
        <f t="shared" si="14"/>
        <v>0</v>
      </c>
      <c r="R88" s="75">
        <v>0</v>
      </c>
      <c r="S88" s="77" t="e">
        <f t="shared" si="15"/>
        <v>#DIV/0!</v>
      </c>
      <c r="T88" s="77" t="e">
        <f t="shared" si="16"/>
        <v>#DIV/0!</v>
      </c>
      <c r="U88" s="77" t="e">
        <f t="shared" si="17"/>
        <v>#DIV/0!</v>
      </c>
      <c r="V88" s="77" t="e">
        <f t="shared" si="18"/>
        <v>#DIV/0!</v>
      </c>
      <c r="W88" s="77" t="e">
        <f t="shared" si="19"/>
        <v>#DIV/0!</v>
      </c>
    </row>
    <row r="89" spans="1:23" ht="30" x14ac:dyDescent="0.25">
      <c r="A89" s="35" t="s">
        <v>520</v>
      </c>
      <c r="B89" s="6" t="s">
        <v>521</v>
      </c>
      <c r="C89" s="30" t="s">
        <v>522</v>
      </c>
      <c r="D89" s="78">
        <v>2</v>
      </c>
      <c r="E89" s="75">
        <v>0</v>
      </c>
      <c r="F89" s="75">
        <v>0</v>
      </c>
      <c r="G89" s="76">
        <f t="shared" si="20"/>
        <v>2</v>
      </c>
      <c r="H89" s="75">
        <v>0</v>
      </c>
      <c r="I89" s="77">
        <f>D89/D86*100</f>
        <v>20</v>
      </c>
      <c r="J89" s="77" t="e">
        <f>E89/E86*100</f>
        <v>#DIV/0!</v>
      </c>
      <c r="K89" s="77" t="e">
        <f>F89/F86*100</f>
        <v>#DIV/0!</v>
      </c>
      <c r="L89" s="77">
        <f>G89/G86*100</f>
        <v>20</v>
      </c>
      <c r="M89" s="77" t="e">
        <f>H89/H86*100</f>
        <v>#DIV/0!</v>
      </c>
      <c r="N89" s="75">
        <v>2</v>
      </c>
      <c r="O89" s="75">
        <v>0</v>
      </c>
      <c r="P89" s="75">
        <v>0</v>
      </c>
      <c r="Q89" s="76">
        <f t="shared" si="14"/>
        <v>2</v>
      </c>
      <c r="R89" s="75">
        <v>0</v>
      </c>
      <c r="S89" s="77">
        <f t="shared" si="15"/>
        <v>20</v>
      </c>
      <c r="T89" s="77" t="e">
        <f t="shared" si="16"/>
        <v>#DIV/0!</v>
      </c>
      <c r="U89" s="77" t="e">
        <f t="shared" si="17"/>
        <v>#DIV/0!</v>
      </c>
      <c r="V89" s="77">
        <f t="shared" si="18"/>
        <v>20</v>
      </c>
      <c r="W89" s="77" t="e">
        <f t="shared" si="19"/>
        <v>#DIV/0!</v>
      </c>
    </row>
    <row r="90" spans="1:23" x14ac:dyDescent="0.25">
      <c r="A90" s="35" t="s">
        <v>523</v>
      </c>
      <c r="B90" s="6" t="s">
        <v>524</v>
      </c>
      <c r="C90" s="30" t="s">
        <v>525</v>
      </c>
      <c r="D90" s="78">
        <v>0</v>
      </c>
      <c r="E90" s="75">
        <v>0</v>
      </c>
      <c r="F90" s="75">
        <v>0</v>
      </c>
      <c r="G90" s="76">
        <f t="shared" si="20"/>
        <v>0</v>
      </c>
      <c r="H90" s="75">
        <v>0</v>
      </c>
      <c r="I90" s="77">
        <f>D90/D86*100</f>
        <v>0</v>
      </c>
      <c r="J90" s="77" t="e">
        <f>E90/E86*100</f>
        <v>#DIV/0!</v>
      </c>
      <c r="K90" s="77" t="e">
        <f>F90/F86*100</f>
        <v>#DIV/0!</v>
      </c>
      <c r="L90" s="77">
        <f>G90/G86*100</f>
        <v>0</v>
      </c>
      <c r="M90" s="77" t="e">
        <f>H90/H86*100</f>
        <v>#DIV/0!</v>
      </c>
      <c r="N90" s="75">
        <v>0</v>
      </c>
      <c r="O90" s="75">
        <v>0</v>
      </c>
      <c r="P90" s="75">
        <v>0</v>
      </c>
      <c r="Q90" s="76">
        <f t="shared" si="14"/>
        <v>0</v>
      </c>
      <c r="R90" s="75">
        <v>0</v>
      </c>
      <c r="S90" s="77" t="e">
        <f t="shared" si="15"/>
        <v>#DIV/0!</v>
      </c>
      <c r="T90" s="77" t="e">
        <f t="shared" si="16"/>
        <v>#DIV/0!</v>
      </c>
      <c r="U90" s="77" t="e">
        <f t="shared" si="17"/>
        <v>#DIV/0!</v>
      </c>
      <c r="V90" s="77" t="e">
        <f t="shared" si="18"/>
        <v>#DIV/0!</v>
      </c>
      <c r="W90" s="77" t="e">
        <f t="shared" si="19"/>
        <v>#DIV/0!</v>
      </c>
    </row>
    <row r="91" spans="1:23" x14ac:dyDescent="0.25">
      <c r="A91" s="35" t="s">
        <v>526</v>
      </c>
      <c r="B91" s="6" t="s">
        <v>527</v>
      </c>
      <c r="C91" s="30" t="s">
        <v>528</v>
      </c>
      <c r="D91" s="78">
        <v>0</v>
      </c>
      <c r="E91" s="75">
        <v>0</v>
      </c>
      <c r="F91" s="75">
        <v>0</v>
      </c>
      <c r="G91" s="76">
        <f t="shared" si="20"/>
        <v>0</v>
      </c>
      <c r="H91" s="75">
        <v>0</v>
      </c>
      <c r="I91" s="77">
        <f>D91/D86*100</f>
        <v>0</v>
      </c>
      <c r="J91" s="77" t="e">
        <f>E91/E86*100</f>
        <v>#DIV/0!</v>
      </c>
      <c r="K91" s="77" t="e">
        <f>F91/F86*100</f>
        <v>#DIV/0!</v>
      </c>
      <c r="L91" s="77">
        <f>G91/G86*100</f>
        <v>0</v>
      </c>
      <c r="M91" s="77" t="e">
        <f>H91/H86*100</f>
        <v>#DIV/0!</v>
      </c>
      <c r="N91" s="75">
        <v>0</v>
      </c>
      <c r="O91" s="75">
        <v>0</v>
      </c>
      <c r="P91" s="75">
        <v>0</v>
      </c>
      <c r="Q91" s="76">
        <f t="shared" si="14"/>
        <v>0</v>
      </c>
      <c r="R91" s="75">
        <v>0</v>
      </c>
      <c r="S91" s="77" t="e">
        <f t="shared" si="15"/>
        <v>#DIV/0!</v>
      </c>
      <c r="T91" s="77" t="e">
        <f t="shared" si="16"/>
        <v>#DIV/0!</v>
      </c>
      <c r="U91" s="77" t="e">
        <f t="shared" si="17"/>
        <v>#DIV/0!</v>
      </c>
      <c r="V91" s="77" t="e">
        <f t="shared" si="18"/>
        <v>#DIV/0!</v>
      </c>
      <c r="W91" s="77" t="e">
        <f t="shared" si="19"/>
        <v>#DIV/0!</v>
      </c>
    </row>
    <row r="92" spans="1:23" x14ac:dyDescent="0.25">
      <c r="A92" s="35" t="s">
        <v>529</v>
      </c>
      <c r="B92" s="6" t="s">
        <v>530</v>
      </c>
      <c r="C92" s="30" t="s">
        <v>531</v>
      </c>
      <c r="D92" s="78">
        <v>0</v>
      </c>
      <c r="E92" s="75">
        <v>0</v>
      </c>
      <c r="F92" s="75">
        <v>0</v>
      </c>
      <c r="G92" s="76">
        <f t="shared" si="20"/>
        <v>0</v>
      </c>
      <c r="H92" s="75">
        <v>0</v>
      </c>
      <c r="I92" s="77">
        <f>D92/D86*100</f>
        <v>0</v>
      </c>
      <c r="J92" s="77" t="e">
        <f>E92/E86*100</f>
        <v>#DIV/0!</v>
      </c>
      <c r="K92" s="77" t="e">
        <f>F92/F86*100</f>
        <v>#DIV/0!</v>
      </c>
      <c r="L92" s="77">
        <f>G92/G86*100</f>
        <v>0</v>
      </c>
      <c r="M92" s="77" t="e">
        <f>H92/H86*100</f>
        <v>#DIV/0!</v>
      </c>
      <c r="N92" s="75">
        <v>0</v>
      </c>
      <c r="O92" s="75">
        <v>0</v>
      </c>
      <c r="P92" s="75">
        <v>0</v>
      </c>
      <c r="Q92" s="76">
        <f t="shared" si="14"/>
        <v>0</v>
      </c>
      <c r="R92" s="75">
        <v>0</v>
      </c>
      <c r="S92" s="77" t="e">
        <f t="shared" si="15"/>
        <v>#DIV/0!</v>
      </c>
      <c r="T92" s="77" t="e">
        <f t="shared" si="16"/>
        <v>#DIV/0!</v>
      </c>
      <c r="U92" s="77" t="e">
        <f t="shared" si="17"/>
        <v>#DIV/0!</v>
      </c>
      <c r="V92" s="77" t="e">
        <f t="shared" si="18"/>
        <v>#DIV/0!</v>
      </c>
      <c r="W92" s="77" t="e">
        <f t="shared" si="19"/>
        <v>#DIV/0!</v>
      </c>
    </row>
    <row r="93" spans="1:23" x14ac:dyDescent="0.25">
      <c r="A93" s="36" t="s">
        <v>532</v>
      </c>
      <c r="B93" s="6" t="s">
        <v>533</v>
      </c>
      <c r="C93" s="11" t="s">
        <v>534</v>
      </c>
      <c r="D93" s="79">
        <f>SUM(D94)</f>
        <v>0</v>
      </c>
      <c r="E93" s="69">
        <f>SUM(E94)</f>
        <v>0</v>
      </c>
      <c r="F93" s="69">
        <f>SUM(F94)</f>
        <v>0</v>
      </c>
      <c r="G93" s="69">
        <f t="shared" si="20"/>
        <v>0</v>
      </c>
      <c r="H93" s="69">
        <f>SUM(H94)</f>
        <v>0</v>
      </c>
      <c r="I93" s="74">
        <f>D93/D6*100</f>
        <v>0</v>
      </c>
      <c r="J93" s="74" t="e">
        <f>E93/E6*100</f>
        <v>#DIV/0!</v>
      </c>
      <c r="K93" s="74" t="e">
        <f>F93/F6*100</f>
        <v>#DIV/0!</v>
      </c>
      <c r="L93" s="74">
        <f>G93/G6*100</f>
        <v>0</v>
      </c>
      <c r="M93" s="74" t="e">
        <f>H93/H6*100</f>
        <v>#DIV/0!</v>
      </c>
      <c r="N93" s="69">
        <f>SUM(N94)</f>
        <v>0</v>
      </c>
      <c r="O93" s="69">
        <f>SUM(O94)</f>
        <v>0</v>
      </c>
      <c r="P93" s="69">
        <f>SUM(P94)</f>
        <v>0</v>
      </c>
      <c r="Q93" s="69">
        <f t="shared" si="14"/>
        <v>0</v>
      </c>
      <c r="R93" s="69">
        <f>SUM(R94)</f>
        <v>0</v>
      </c>
      <c r="S93" s="74" t="e">
        <f t="shared" si="15"/>
        <v>#DIV/0!</v>
      </c>
      <c r="T93" s="74" t="e">
        <f t="shared" si="16"/>
        <v>#DIV/0!</v>
      </c>
      <c r="U93" s="74" t="e">
        <f t="shared" si="17"/>
        <v>#DIV/0!</v>
      </c>
      <c r="V93" s="74" t="e">
        <f t="shared" si="18"/>
        <v>#DIV/0!</v>
      </c>
      <c r="W93" s="74" t="e">
        <f t="shared" si="19"/>
        <v>#DIV/0!</v>
      </c>
    </row>
    <row r="94" spans="1:23" x14ac:dyDescent="0.25">
      <c r="A94" s="36" t="s">
        <v>535</v>
      </c>
      <c r="B94" s="6" t="s">
        <v>536</v>
      </c>
      <c r="C94" s="12" t="s">
        <v>537</v>
      </c>
      <c r="D94" s="78">
        <v>0</v>
      </c>
      <c r="E94" s="75">
        <v>0</v>
      </c>
      <c r="F94" s="75">
        <v>0</v>
      </c>
      <c r="G94" s="76">
        <f t="shared" si="20"/>
        <v>0</v>
      </c>
      <c r="H94" s="75">
        <v>0</v>
      </c>
      <c r="I94" s="77" t="e">
        <f>D94/D93*100</f>
        <v>#DIV/0!</v>
      </c>
      <c r="J94" s="77" t="e">
        <f>E94/E93*100</f>
        <v>#DIV/0!</v>
      </c>
      <c r="K94" s="77" t="e">
        <f>F94/F93*100</f>
        <v>#DIV/0!</v>
      </c>
      <c r="L94" s="77" t="e">
        <f>G94/G93*100</f>
        <v>#DIV/0!</v>
      </c>
      <c r="M94" s="77" t="e">
        <f>H94/H93*100</f>
        <v>#DIV/0!</v>
      </c>
      <c r="N94" s="75">
        <v>0</v>
      </c>
      <c r="O94" s="75">
        <v>0</v>
      </c>
      <c r="P94" s="75">
        <v>0</v>
      </c>
      <c r="Q94" s="76">
        <f t="shared" si="14"/>
        <v>0</v>
      </c>
      <c r="R94" s="75">
        <v>0</v>
      </c>
      <c r="S94" s="77" t="e">
        <f t="shared" si="15"/>
        <v>#DIV/0!</v>
      </c>
      <c r="T94" s="77" t="e">
        <f t="shared" si="16"/>
        <v>#DIV/0!</v>
      </c>
      <c r="U94" s="77" t="e">
        <f t="shared" si="17"/>
        <v>#DIV/0!</v>
      </c>
      <c r="V94" s="77" t="e">
        <f t="shared" si="18"/>
        <v>#DIV/0!</v>
      </c>
      <c r="W94" s="77" t="e">
        <f t="shared" si="19"/>
        <v>#DIV/0!</v>
      </c>
    </row>
    <row r="95" spans="1:23" x14ac:dyDescent="0.25">
      <c r="A95" s="36" t="s">
        <v>538</v>
      </c>
      <c r="B95" s="6" t="s">
        <v>539</v>
      </c>
      <c r="C95" s="11" t="s">
        <v>540</v>
      </c>
      <c r="D95" s="79">
        <f>SUM(D96:D104)</f>
        <v>1</v>
      </c>
      <c r="E95" s="69">
        <f>SUM(E96:E104)</f>
        <v>0</v>
      </c>
      <c r="F95" s="69">
        <f>SUM(F96:F104)</f>
        <v>0</v>
      </c>
      <c r="G95" s="69">
        <f t="shared" si="20"/>
        <v>1</v>
      </c>
      <c r="H95" s="69">
        <f>SUM(H96:H104)</f>
        <v>0</v>
      </c>
      <c r="I95" s="74">
        <f>D95/D6*100</f>
        <v>8.3333333333333321</v>
      </c>
      <c r="J95" s="74" t="e">
        <f>E95/E6*100</f>
        <v>#DIV/0!</v>
      </c>
      <c r="K95" s="74" t="e">
        <f>F95/F6*100</f>
        <v>#DIV/0!</v>
      </c>
      <c r="L95" s="74">
        <f>G95/G6*100</f>
        <v>8.3333333333333321</v>
      </c>
      <c r="M95" s="74" t="e">
        <f>H95/H6*100</f>
        <v>#DIV/0!</v>
      </c>
      <c r="N95" s="69">
        <f>SUM(N96:N104)</f>
        <v>1</v>
      </c>
      <c r="O95" s="69">
        <f>SUM(O96:O104)</f>
        <v>0</v>
      </c>
      <c r="P95" s="69">
        <f>SUM(P96:P104)</f>
        <v>0</v>
      </c>
      <c r="Q95" s="69">
        <f t="shared" si="14"/>
        <v>1</v>
      </c>
      <c r="R95" s="69">
        <f>SUM(R96:R104)</f>
        <v>0</v>
      </c>
      <c r="S95" s="74">
        <f t="shared" si="15"/>
        <v>8.3333333333333321</v>
      </c>
      <c r="T95" s="74" t="e">
        <f t="shared" si="16"/>
        <v>#DIV/0!</v>
      </c>
      <c r="U95" s="74" t="e">
        <f t="shared" si="17"/>
        <v>#DIV/0!</v>
      </c>
      <c r="V95" s="74">
        <f t="shared" si="18"/>
        <v>8.3333333333333321</v>
      </c>
      <c r="W95" s="74" t="e">
        <f t="shared" si="19"/>
        <v>#DIV/0!</v>
      </c>
    </row>
    <row r="96" spans="1:23" ht="75" x14ac:dyDescent="0.25">
      <c r="A96" s="35" t="s">
        <v>541</v>
      </c>
      <c r="B96" s="6" t="s">
        <v>542</v>
      </c>
      <c r="C96" s="30" t="s">
        <v>543</v>
      </c>
      <c r="D96" s="78">
        <v>1</v>
      </c>
      <c r="E96" s="75">
        <v>0</v>
      </c>
      <c r="F96" s="75">
        <v>0</v>
      </c>
      <c r="G96" s="76">
        <f t="shared" si="20"/>
        <v>1</v>
      </c>
      <c r="H96" s="75">
        <v>0</v>
      </c>
      <c r="I96" s="77">
        <f>D96/D95*100</f>
        <v>100</v>
      </c>
      <c r="J96" s="77" t="e">
        <f>E96/E95*100</f>
        <v>#DIV/0!</v>
      </c>
      <c r="K96" s="77" t="e">
        <f>F96/F95*100</f>
        <v>#DIV/0!</v>
      </c>
      <c r="L96" s="77">
        <f>G96/G95*100</f>
        <v>100</v>
      </c>
      <c r="M96" s="77" t="e">
        <f>H96/H95*100</f>
        <v>#DIV/0!</v>
      </c>
      <c r="N96" s="75">
        <v>1</v>
      </c>
      <c r="O96" s="75">
        <v>0</v>
      </c>
      <c r="P96" s="75">
        <v>0</v>
      </c>
      <c r="Q96" s="76">
        <f t="shared" si="14"/>
        <v>1</v>
      </c>
      <c r="R96" s="75">
        <v>0</v>
      </c>
      <c r="S96" s="77">
        <f t="shared" si="15"/>
        <v>100</v>
      </c>
      <c r="T96" s="77" t="e">
        <f t="shared" si="16"/>
        <v>#DIV/0!</v>
      </c>
      <c r="U96" s="77" t="e">
        <f t="shared" si="17"/>
        <v>#DIV/0!</v>
      </c>
      <c r="V96" s="77">
        <f t="shared" si="18"/>
        <v>100</v>
      </c>
      <c r="W96" s="77" t="e">
        <f t="shared" si="19"/>
        <v>#DIV/0!</v>
      </c>
    </row>
    <row r="97" spans="1:23" ht="75" x14ac:dyDescent="0.25">
      <c r="A97" s="35" t="s">
        <v>544</v>
      </c>
      <c r="B97" s="6" t="s">
        <v>545</v>
      </c>
      <c r="C97" s="30" t="s">
        <v>546</v>
      </c>
      <c r="D97" s="78">
        <v>0</v>
      </c>
      <c r="E97" s="75">
        <v>0</v>
      </c>
      <c r="F97" s="75">
        <v>0</v>
      </c>
      <c r="G97" s="76">
        <f t="shared" si="20"/>
        <v>0</v>
      </c>
      <c r="H97" s="75">
        <v>0</v>
      </c>
      <c r="I97" s="77">
        <f>D97/D95*100</f>
        <v>0</v>
      </c>
      <c r="J97" s="77" t="e">
        <f>E97/E95*100</f>
        <v>#DIV/0!</v>
      </c>
      <c r="K97" s="77" t="e">
        <f>F97/F95*100</f>
        <v>#DIV/0!</v>
      </c>
      <c r="L97" s="77">
        <f>G97/G95*100</f>
        <v>0</v>
      </c>
      <c r="M97" s="77" t="e">
        <f>H97/H95*100</f>
        <v>#DIV/0!</v>
      </c>
      <c r="N97" s="75">
        <v>0</v>
      </c>
      <c r="O97" s="75">
        <v>0</v>
      </c>
      <c r="P97" s="75">
        <v>0</v>
      </c>
      <c r="Q97" s="76">
        <f t="shared" si="14"/>
        <v>0</v>
      </c>
      <c r="R97" s="75">
        <v>0</v>
      </c>
      <c r="S97" s="77" t="e">
        <f t="shared" si="15"/>
        <v>#DIV/0!</v>
      </c>
      <c r="T97" s="77" t="e">
        <f t="shared" si="16"/>
        <v>#DIV/0!</v>
      </c>
      <c r="U97" s="77" t="e">
        <f t="shared" si="17"/>
        <v>#DIV/0!</v>
      </c>
      <c r="V97" s="77" t="e">
        <f t="shared" si="18"/>
        <v>#DIV/0!</v>
      </c>
      <c r="W97" s="77" t="e">
        <f t="shared" si="19"/>
        <v>#DIV/0!</v>
      </c>
    </row>
    <row r="98" spans="1:23" ht="75" x14ac:dyDescent="0.25">
      <c r="A98" s="35" t="s">
        <v>547</v>
      </c>
      <c r="B98" s="6" t="s">
        <v>548</v>
      </c>
      <c r="C98" s="30" t="s">
        <v>549</v>
      </c>
      <c r="D98" s="78">
        <v>0</v>
      </c>
      <c r="E98" s="75">
        <v>0</v>
      </c>
      <c r="F98" s="75">
        <v>0</v>
      </c>
      <c r="G98" s="76">
        <f t="shared" si="20"/>
        <v>0</v>
      </c>
      <c r="H98" s="75">
        <v>0</v>
      </c>
      <c r="I98" s="77">
        <f>D98/D95*100</f>
        <v>0</v>
      </c>
      <c r="J98" s="77" t="e">
        <f>E98/E95*100</f>
        <v>#DIV/0!</v>
      </c>
      <c r="K98" s="77" t="e">
        <f>F98/F95*100</f>
        <v>#DIV/0!</v>
      </c>
      <c r="L98" s="77">
        <f>G98/G95*100</f>
        <v>0</v>
      </c>
      <c r="M98" s="77" t="e">
        <f>H98/H95*100</f>
        <v>#DIV/0!</v>
      </c>
      <c r="N98" s="75">
        <v>0</v>
      </c>
      <c r="O98" s="75">
        <v>0</v>
      </c>
      <c r="P98" s="75">
        <v>0</v>
      </c>
      <c r="Q98" s="76">
        <f t="shared" si="14"/>
        <v>0</v>
      </c>
      <c r="R98" s="75">
        <v>0</v>
      </c>
      <c r="S98" s="77" t="e">
        <f t="shared" si="15"/>
        <v>#DIV/0!</v>
      </c>
      <c r="T98" s="77" t="e">
        <f t="shared" si="16"/>
        <v>#DIV/0!</v>
      </c>
      <c r="U98" s="77" t="e">
        <f t="shared" si="17"/>
        <v>#DIV/0!</v>
      </c>
      <c r="V98" s="77" t="e">
        <f t="shared" si="18"/>
        <v>#DIV/0!</v>
      </c>
      <c r="W98" s="77" t="e">
        <f t="shared" si="19"/>
        <v>#DIV/0!</v>
      </c>
    </row>
    <row r="99" spans="1:23" x14ac:dyDescent="0.25">
      <c r="A99" s="35" t="s">
        <v>550</v>
      </c>
      <c r="B99" s="6" t="s">
        <v>551</v>
      </c>
      <c r="C99" s="30" t="s">
        <v>552</v>
      </c>
      <c r="D99" s="78">
        <v>0</v>
      </c>
      <c r="E99" s="75">
        <v>0</v>
      </c>
      <c r="F99" s="75">
        <v>0</v>
      </c>
      <c r="G99" s="76">
        <f t="shared" si="20"/>
        <v>0</v>
      </c>
      <c r="H99" s="75">
        <v>0</v>
      </c>
      <c r="I99" s="77">
        <f>D99/D95*100</f>
        <v>0</v>
      </c>
      <c r="J99" s="77" t="e">
        <f>E99/E95*100</f>
        <v>#DIV/0!</v>
      </c>
      <c r="K99" s="77" t="e">
        <f>F99/F95*100</f>
        <v>#DIV/0!</v>
      </c>
      <c r="L99" s="77">
        <f>G99/G95*100</f>
        <v>0</v>
      </c>
      <c r="M99" s="77" t="e">
        <f>H99/H95*100</f>
        <v>#DIV/0!</v>
      </c>
      <c r="N99" s="75">
        <v>0</v>
      </c>
      <c r="O99" s="75">
        <v>0</v>
      </c>
      <c r="P99" s="75">
        <v>0</v>
      </c>
      <c r="Q99" s="76">
        <f t="shared" si="14"/>
        <v>0</v>
      </c>
      <c r="R99" s="75">
        <v>0</v>
      </c>
      <c r="S99" s="77" t="e">
        <f t="shared" si="15"/>
        <v>#DIV/0!</v>
      </c>
      <c r="T99" s="77" t="e">
        <f t="shared" si="16"/>
        <v>#DIV/0!</v>
      </c>
      <c r="U99" s="77" t="e">
        <f t="shared" si="17"/>
        <v>#DIV/0!</v>
      </c>
      <c r="V99" s="77" t="e">
        <f t="shared" si="18"/>
        <v>#DIV/0!</v>
      </c>
      <c r="W99" s="77" t="e">
        <f t="shared" si="19"/>
        <v>#DIV/0!</v>
      </c>
    </row>
    <row r="100" spans="1:23" x14ac:dyDescent="0.25">
      <c r="A100" s="35" t="s">
        <v>553</v>
      </c>
      <c r="B100" s="6" t="s">
        <v>554</v>
      </c>
      <c r="C100" s="30" t="s">
        <v>555</v>
      </c>
      <c r="D100" s="78">
        <v>0</v>
      </c>
      <c r="E100" s="75">
        <v>0</v>
      </c>
      <c r="F100" s="75">
        <v>0</v>
      </c>
      <c r="G100" s="76">
        <f t="shared" si="20"/>
        <v>0</v>
      </c>
      <c r="H100" s="75">
        <v>0</v>
      </c>
      <c r="I100" s="77">
        <f>D100/D95*100</f>
        <v>0</v>
      </c>
      <c r="J100" s="77" t="e">
        <f>E100/E95*100</f>
        <v>#DIV/0!</v>
      </c>
      <c r="K100" s="77" t="e">
        <f>F100/F95*100</f>
        <v>#DIV/0!</v>
      </c>
      <c r="L100" s="77">
        <f>G100/G95*100</f>
        <v>0</v>
      </c>
      <c r="M100" s="77" t="e">
        <f>H100/H95*100</f>
        <v>#DIV/0!</v>
      </c>
      <c r="N100" s="75">
        <v>0</v>
      </c>
      <c r="O100" s="75">
        <v>0</v>
      </c>
      <c r="P100" s="75">
        <v>0</v>
      </c>
      <c r="Q100" s="76">
        <f t="shared" si="14"/>
        <v>0</v>
      </c>
      <c r="R100" s="75">
        <v>0</v>
      </c>
      <c r="S100" s="77" t="e">
        <f t="shared" si="15"/>
        <v>#DIV/0!</v>
      </c>
      <c r="T100" s="77" t="e">
        <f t="shared" si="16"/>
        <v>#DIV/0!</v>
      </c>
      <c r="U100" s="77" t="e">
        <f t="shared" si="17"/>
        <v>#DIV/0!</v>
      </c>
      <c r="V100" s="77" t="e">
        <f t="shared" si="18"/>
        <v>#DIV/0!</v>
      </c>
      <c r="W100" s="77" t="e">
        <f t="shared" si="19"/>
        <v>#DIV/0!</v>
      </c>
    </row>
    <row r="101" spans="1:23" x14ac:dyDescent="0.25">
      <c r="A101" s="35" t="s">
        <v>556</v>
      </c>
      <c r="B101" s="6" t="s">
        <v>557</v>
      </c>
      <c r="C101" s="30" t="s">
        <v>558</v>
      </c>
      <c r="D101" s="78">
        <v>0</v>
      </c>
      <c r="E101" s="75">
        <v>0</v>
      </c>
      <c r="F101" s="75">
        <v>0</v>
      </c>
      <c r="G101" s="76">
        <f t="shared" si="20"/>
        <v>0</v>
      </c>
      <c r="H101" s="75">
        <v>0</v>
      </c>
      <c r="I101" s="77">
        <f>D101/D95*100</f>
        <v>0</v>
      </c>
      <c r="J101" s="77" t="e">
        <f>E101/E95*100</f>
        <v>#DIV/0!</v>
      </c>
      <c r="K101" s="77" t="e">
        <f>F101/F95*100</f>
        <v>#DIV/0!</v>
      </c>
      <c r="L101" s="77">
        <f>G101/G95*100</f>
        <v>0</v>
      </c>
      <c r="M101" s="77" t="e">
        <f>H101/H95*100</f>
        <v>#DIV/0!</v>
      </c>
      <c r="N101" s="75">
        <v>0</v>
      </c>
      <c r="O101" s="75">
        <v>0</v>
      </c>
      <c r="P101" s="75">
        <v>0</v>
      </c>
      <c r="Q101" s="76">
        <f t="shared" si="14"/>
        <v>0</v>
      </c>
      <c r="R101" s="75">
        <v>0</v>
      </c>
      <c r="S101" s="77" t="e">
        <f t="shared" si="15"/>
        <v>#DIV/0!</v>
      </c>
      <c r="T101" s="77" t="e">
        <f t="shared" si="16"/>
        <v>#DIV/0!</v>
      </c>
      <c r="U101" s="77" t="e">
        <f t="shared" si="17"/>
        <v>#DIV/0!</v>
      </c>
      <c r="V101" s="77" t="e">
        <f t="shared" si="18"/>
        <v>#DIV/0!</v>
      </c>
      <c r="W101" s="77" t="e">
        <f t="shared" si="19"/>
        <v>#DIV/0!</v>
      </c>
    </row>
    <row r="102" spans="1:23" x14ac:dyDescent="0.25">
      <c r="A102" s="35" t="s">
        <v>559</v>
      </c>
      <c r="B102" s="6" t="s">
        <v>560</v>
      </c>
      <c r="C102" s="30" t="s">
        <v>561</v>
      </c>
      <c r="D102" s="78">
        <v>0</v>
      </c>
      <c r="E102" s="75">
        <v>0</v>
      </c>
      <c r="F102" s="75">
        <v>0</v>
      </c>
      <c r="G102" s="76">
        <f t="shared" si="20"/>
        <v>0</v>
      </c>
      <c r="H102" s="75">
        <v>0</v>
      </c>
      <c r="I102" s="77">
        <f>D102/D95*100</f>
        <v>0</v>
      </c>
      <c r="J102" s="77" t="e">
        <f>E102/E95*100</f>
        <v>#DIV/0!</v>
      </c>
      <c r="K102" s="77" t="e">
        <f>F102/F95*100</f>
        <v>#DIV/0!</v>
      </c>
      <c r="L102" s="77">
        <f>G102/G95*100</f>
        <v>0</v>
      </c>
      <c r="M102" s="77" t="e">
        <f>H102/H95*100</f>
        <v>#DIV/0!</v>
      </c>
      <c r="N102" s="75">
        <v>0</v>
      </c>
      <c r="O102" s="75">
        <v>0</v>
      </c>
      <c r="P102" s="75">
        <v>0</v>
      </c>
      <c r="Q102" s="76">
        <f t="shared" si="14"/>
        <v>0</v>
      </c>
      <c r="R102" s="75">
        <v>0</v>
      </c>
      <c r="S102" s="77" t="e">
        <f t="shared" si="15"/>
        <v>#DIV/0!</v>
      </c>
      <c r="T102" s="77" t="e">
        <f t="shared" si="16"/>
        <v>#DIV/0!</v>
      </c>
      <c r="U102" s="77" t="e">
        <f t="shared" si="17"/>
        <v>#DIV/0!</v>
      </c>
      <c r="V102" s="77" t="e">
        <f t="shared" si="18"/>
        <v>#DIV/0!</v>
      </c>
      <c r="W102" s="77" t="e">
        <f t="shared" si="19"/>
        <v>#DIV/0!</v>
      </c>
    </row>
    <row r="103" spans="1:23" ht="30" x14ac:dyDescent="0.25">
      <c r="A103" s="35" t="s">
        <v>562</v>
      </c>
      <c r="B103" s="6" t="s">
        <v>563</v>
      </c>
      <c r="C103" s="30" t="s">
        <v>564</v>
      </c>
      <c r="D103" s="78">
        <v>0</v>
      </c>
      <c r="E103" s="75">
        <v>0</v>
      </c>
      <c r="F103" s="75">
        <v>0</v>
      </c>
      <c r="G103" s="76">
        <f t="shared" si="20"/>
        <v>0</v>
      </c>
      <c r="H103" s="75">
        <v>0</v>
      </c>
      <c r="I103" s="77">
        <f>D103/D95*100</f>
        <v>0</v>
      </c>
      <c r="J103" s="77" t="e">
        <f>E103/E95*100</f>
        <v>#DIV/0!</v>
      </c>
      <c r="K103" s="77" t="e">
        <f>F103/F95*100</f>
        <v>#DIV/0!</v>
      </c>
      <c r="L103" s="77">
        <f>G103/G95*100</f>
        <v>0</v>
      </c>
      <c r="M103" s="77" t="e">
        <f>H103/H95*100</f>
        <v>#DIV/0!</v>
      </c>
      <c r="N103" s="75">
        <v>0</v>
      </c>
      <c r="O103" s="75">
        <v>0</v>
      </c>
      <c r="P103" s="75">
        <v>0</v>
      </c>
      <c r="Q103" s="76">
        <f t="shared" si="14"/>
        <v>0</v>
      </c>
      <c r="R103" s="75">
        <v>0</v>
      </c>
      <c r="S103" s="77" t="e">
        <f t="shared" si="15"/>
        <v>#DIV/0!</v>
      </c>
      <c r="T103" s="77" t="e">
        <f t="shared" si="16"/>
        <v>#DIV/0!</v>
      </c>
      <c r="U103" s="77" t="e">
        <f t="shared" si="17"/>
        <v>#DIV/0!</v>
      </c>
      <c r="V103" s="77" t="e">
        <f t="shared" si="18"/>
        <v>#DIV/0!</v>
      </c>
      <c r="W103" s="77" t="e">
        <f t="shared" si="19"/>
        <v>#DIV/0!</v>
      </c>
    </row>
    <row r="104" spans="1:23" x14ac:dyDescent="0.25">
      <c r="A104" s="35" t="s">
        <v>565</v>
      </c>
      <c r="B104" s="6" t="s">
        <v>566</v>
      </c>
      <c r="C104" s="30" t="s">
        <v>567</v>
      </c>
      <c r="D104" s="78">
        <v>0</v>
      </c>
      <c r="E104" s="75">
        <v>0</v>
      </c>
      <c r="F104" s="75">
        <v>0</v>
      </c>
      <c r="G104" s="76">
        <f t="shared" ref="G104:G114" si="21">D104+E104+F104</f>
        <v>0</v>
      </c>
      <c r="H104" s="75">
        <v>0</v>
      </c>
      <c r="I104" s="77">
        <f>D104/D95*100</f>
        <v>0</v>
      </c>
      <c r="J104" s="77" t="e">
        <f>E104/E95*100</f>
        <v>#DIV/0!</v>
      </c>
      <c r="K104" s="77" t="e">
        <f>F104/F95*100</f>
        <v>#DIV/0!</v>
      </c>
      <c r="L104" s="77">
        <f>G104/G95*100</f>
        <v>0</v>
      </c>
      <c r="M104" s="77" t="e">
        <f>H104/H95*100</f>
        <v>#DIV/0!</v>
      </c>
      <c r="N104" s="75">
        <v>0</v>
      </c>
      <c r="O104" s="75">
        <v>0</v>
      </c>
      <c r="P104" s="75">
        <v>0</v>
      </c>
      <c r="Q104" s="76">
        <f t="shared" si="14"/>
        <v>0</v>
      </c>
      <c r="R104" s="75">
        <v>0</v>
      </c>
      <c r="S104" s="77" t="e">
        <f t="shared" si="15"/>
        <v>#DIV/0!</v>
      </c>
      <c r="T104" s="77" t="e">
        <f t="shared" si="16"/>
        <v>#DIV/0!</v>
      </c>
      <c r="U104" s="77" t="e">
        <f t="shared" si="17"/>
        <v>#DIV/0!</v>
      </c>
      <c r="V104" s="77" t="e">
        <f t="shared" si="18"/>
        <v>#DIV/0!</v>
      </c>
      <c r="W104" s="77" t="e">
        <f t="shared" si="19"/>
        <v>#DIV/0!</v>
      </c>
    </row>
    <row r="105" spans="1:23" ht="28.5" x14ac:dyDescent="0.25">
      <c r="A105" s="36" t="s">
        <v>568</v>
      </c>
      <c r="B105" s="6" t="s">
        <v>569</v>
      </c>
      <c r="C105" s="11" t="s">
        <v>570</v>
      </c>
      <c r="D105" s="79">
        <f>SUM(D106:D107)</f>
        <v>0</v>
      </c>
      <c r="E105" s="69">
        <f>SUM(E106:E107)</f>
        <v>0</v>
      </c>
      <c r="F105" s="69">
        <f>SUM(F106:F107)</f>
        <v>0</v>
      </c>
      <c r="G105" s="69">
        <f t="shared" si="21"/>
        <v>0</v>
      </c>
      <c r="H105" s="69">
        <f>SUM(H106:H107)</f>
        <v>0</v>
      </c>
      <c r="I105" s="74">
        <f>D105/D6*100</f>
        <v>0</v>
      </c>
      <c r="J105" s="74" t="e">
        <f>E105/E6*100</f>
        <v>#DIV/0!</v>
      </c>
      <c r="K105" s="74" t="e">
        <f>F105/F6*100</f>
        <v>#DIV/0!</v>
      </c>
      <c r="L105" s="74">
        <f>G105/G6*100</f>
        <v>0</v>
      </c>
      <c r="M105" s="74" t="e">
        <f>H105/H6*100</f>
        <v>#DIV/0!</v>
      </c>
      <c r="N105" s="69">
        <f>SUM(N106:N107)</f>
        <v>0</v>
      </c>
      <c r="O105" s="69">
        <f>SUM(O106:O107)</f>
        <v>0</v>
      </c>
      <c r="P105" s="69">
        <f>SUM(P106:P107)</f>
        <v>0</v>
      </c>
      <c r="Q105" s="69">
        <f t="shared" si="14"/>
        <v>0</v>
      </c>
      <c r="R105" s="69">
        <f>SUM(R106:R107)</f>
        <v>0</v>
      </c>
      <c r="S105" s="74" t="e">
        <f t="shared" si="15"/>
        <v>#DIV/0!</v>
      </c>
      <c r="T105" s="74" t="e">
        <f t="shared" si="16"/>
        <v>#DIV/0!</v>
      </c>
      <c r="U105" s="74" t="e">
        <f t="shared" si="17"/>
        <v>#DIV/0!</v>
      </c>
      <c r="V105" s="74" t="e">
        <f t="shared" si="18"/>
        <v>#DIV/0!</v>
      </c>
      <c r="W105" s="74" t="e">
        <f t="shared" si="19"/>
        <v>#DIV/0!</v>
      </c>
    </row>
    <row r="106" spans="1:23" ht="45" x14ac:dyDescent="0.25">
      <c r="A106" s="36" t="s">
        <v>571</v>
      </c>
      <c r="B106" s="6" t="s">
        <v>572</v>
      </c>
      <c r="C106" s="12" t="s">
        <v>573</v>
      </c>
      <c r="D106" s="78">
        <v>0</v>
      </c>
      <c r="E106" s="75">
        <v>0</v>
      </c>
      <c r="F106" s="75">
        <v>0</v>
      </c>
      <c r="G106" s="76">
        <f t="shared" si="21"/>
        <v>0</v>
      </c>
      <c r="H106" s="75">
        <v>0</v>
      </c>
      <c r="I106" s="77" t="e">
        <f>D106/D105*100</f>
        <v>#DIV/0!</v>
      </c>
      <c r="J106" s="77" t="e">
        <f>E106/E105*100</f>
        <v>#DIV/0!</v>
      </c>
      <c r="K106" s="77" t="e">
        <f>F106/F105*100</f>
        <v>#DIV/0!</v>
      </c>
      <c r="L106" s="77" t="e">
        <f>G106/G105*100</f>
        <v>#DIV/0!</v>
      </c>
      <c r="M106" s="77" t="e">
        <f>H106/H105*100</f>
        <v>#DIV/0!</v>
      </c>
      <c r="N106" s="75">
        <v>0</v>
      </c>
      <c r="O106" s="75">
        <v>0</v>
      </c>
      <c r="P106" s="75">
        <v>0</v>
      </c>
      <c r="Q106" s="76">
        <f t="shared" si="14"/>
        <v>0</v>
      </c>
      <c r="R106" s="75">
        <v>0</v>
      </c>
      <c r="S106" s="77" t="e">
        <f t="shared" si="15"/>
        <v>#DIV/0!</v>
      </c>
      <c r="T106" s="77" t="e">
        <f t="shared" si="16"/>
        <v>#DIV/0!</v>
      </c>
      <c r="U106" s="77" t="e">
        <f t="shared" si="17"/>
        <v>#DIV/0!</v>
      </c>
      <c r="V106" s="77" t="e">
        <f t="shared" si="18"/>
        <v>#DIV/0!</v>
      </c>
      <c r="W106" s="77" t="e">
        <f t="shared" si="19"/>
        <v>#DIV/0!</v>
      </c>
    </row>
    <row r="107" spans="1:23" x14ac:dyDescent="0.25">
      <c r="A107" s="36" t="s">
        <v>574</v>
      </c>
      <c r="B107" s="6" t="s">
        <v>575</v>
      </c>
      <c r="C107" s="12" t="s">
        <v>576</v>
      </c>
      <c r="D107" s="78">
        <v>0</v>
      </c>
      <c r="E107" s="75">
        <v>0</v>
      </c>
      <c r="F107" s="75">
        <v>0</v>
      </c>
      <c r="G107" s="76">
        <f t="shared" si="21"/>
        <v>0</v>
      </c>
      <c r="H107" s="75">
        <v>0</v>
      </c>
      <c r="I107" s="77" t="e">
        <f>D107/D105*100</f>
        <v>#DIV/0!</v>
      </c>
      <c r="J107" s="77" t="e">
        <f>E107/E105*100</f>
        <v>#DIV/0!</v>
      </c>
      <c r="K107" s="77" t="e">
        <f>F107/F105*100</f>
        <v>#DIV/0!</v>
      </c>
      <c r="L107" s="77" t="e">
        <f>G107/G105*100</f>
        <v>#DIV/0!</v>
      </c>
      <c r="M107" s="77" t="e">
        <f>H107/H105*100</f>
        <v>#DIV/0!</v>
      </c>
      <c r="N107" s="75">
        <v>0</v>
      </c>
      <c r="O107" s="75">
        <v>0</v>
      </c>
      <c r="P107" s="75">
        <v>0</v>
      </c>
      <c r="Q107" s="76">
        <f t="shared" si="14"/>
        <v>0</v>
      </c>
      <c r="R107" s="75">
        <v>0</v>
      </c>
      <c r="S107" s="77" t="e">
        <f t="shared" si="15"/>
        <v>#DIV/0!</v>
      </c>
      <c r="T107" s="77" t="e">
        <f t="shared" si="16"/>
        <v>#DIV/0!</v>
      </c>
      <c r="U107" s="77" t="e">
        <f t="shared" si="17"/>
        <v>#DIV/0!</v>
      </c>
      <c r="V107" s="77" t="e">
        <f t="shared" si="18"/>
        <v>#DIV/0!</v>
      </c>
      <c r="W107" s="77" t="e">
        <f t="shared" si="19"/>
        <v>#DIV/0!</v>
      </c>
    </row>
    <row r="108" spans="1:23" x14ac:dyDescent="0.25">
      <c r="A108" s="36" t="s">
        <v>577</v>
      </c>
      <c r="B108" s="6" t="s">
        <v>578</v>
      </c>
      <c r="C108" s="11" t="s">
        <v>579</v>
      </c>
      <c r="D108" s="79">
        <f>SUM(D109)</f>
        <v>0</v>
      </c>
      <c r="E108" s="69">
        <f>SUM(E109)</f>
        <v>0</v>
      </c>
      <c r="F108" s="69">
        <f>SUM(F109)</f>
        <v>0</v>
      </c>
      <c r="G108" s="69">
        <f t="shared" si="21"/>
        <v>0</v>
      </c>
      <c r="H108" s="69">
        <f>SUM(H109)</f>
        <v>0</v>
      </c>
      <c r="I108" s="74">
        <f>D108/D6*100</f>
        <v>0</v>
      </c>
      <c r="J108" s="74" t="e">
        <f>E108/E6*100</f>
        <v>#DIV/0!</v>
      </c>
      <c r="K108" s="74" t="e">
        <f>F108/F6*100</f>
        <v>#DIV/0!</v>
      </c>
      <c r="L108" s="74">
        <f>G108/G6*100</f>
        <v>0</v>
      </c>
      <c r="M108" s="74" t="e">
        <f>H108/H6*100</f>
        <v>#DIV/0!</v>
      </c>
      <c r="N108" s="69">
        <f>SUM(N109)</f>
        <v>0</v>
      </c>
      <c r="O108" s="69">
        <f>SUM(O109)</f>
        <v>0</v>
      </c>
      <c r="P108" s="69">
        <f>SUM(P109)</f>
        <v>0</v>
      </c>
      <c r="Q108" s="69">
        <f t="shared" si="14"/>
        <v>0</v>
      </c>
      <c r="R108" s="69">
        <f>SUM(R109)</f>
        <v>0</v>
      </c>
      <c r="S108" s="74" t="e">
        <f t="shared" si="15"/>
        <v>#DIV/0!</v>
      </c>
      <c r="T108" s="74" t="e">
        <f t="shared" si="16"/>
        <v>#DIV/0!</v>
      </c>
      <c r="U108" s="74" t="e">
        <f t="shared" si="17"/>
        <v>#DIV/0!</v>
      </c>
      <c r="V108" s="74" t="e">
        <f t="shared" si="18"/>
        <v>#DIV/0!</v>
      </c>
      <c r="W108" s="74" t="e">
        <f t="shared" si="19"/>
        <v>#DIV/0!</v>
      </c>
    </row>
    <row r="109" spans="1:23" x14ac:dyDescent="0.25">
      <c r="A109" s="36" t="s">
        <v>580</v>
      </c>
      <c r="B109" s="6" t="s">
        <v>581</v>
      </c>
      <c r="C109" s="12" t="s">
        <v>579</v>
      </c>
      <c r="D109" s="78">
        <v>0</v>
      </c>
      <c r="E109" s="75">
        <v>0</v>
      </c>
      <c r="F109" s="75">
        <v>0</v>
      </c>
      <c r="G109" s="76">
        <f t="shared" si="21"/>
        <v>0</v>
      </c>
      <c r="H109" s="75">
        <v>0</v>
      </c>
      <c r="I109" s="77" t="e">
        <f>D109/D108*100</f>
        <v>#DIV/0!</v>
      </c>
      <c r="J109" s="77" t="e">
        <f>E109/E108*100</f>
        <v>#DIV/0!</v>
      </c>
      <c r="K109" s="77" t="e">
        <f>F109/F108*100</f>
        <v>#DIV/0!</v>
      </c>
      <c r="L109" s="77" t="e">
        <f>G109/G108*100</f>
        <v>#DIV/0!</v>
      </c>
      <c r="M109" s="77" t="e">
        <f>H109/H108*100</f>
        <v>#DIV/0!</v>
      </c>
      <c r="N109" s="75">
        <v>0</v>
      </c>
      <c r="O109" s="75">
        <v>0</v>
      </c>
      <c r="P109" s="75">
        <v>0</v>
      </c>
      <c r="Q109" s="76">
        <f t="shared" si="14"/>
        <v>0</v>
      </c>
      <c r="R109" s="75">
        <v>0</v>
      </c>
      <c r="S109" s="77" t="e">
        <f t="shared" si="15"/>
        <v>#DIV/0!</v>
      </c>
      <c r="T109" s="77" t="e">
        <f t="shared" si="16"/>
        <v>#DIV/0!</v>
      </c>
      <c r="U109" s="77" t="e">
        <f t="shared" si="17"/>
        <v>#DIV/0!</v>
      </c>
      <c r="V109" s="77" t="e">
        <f t="shared" si="18"/>
        <v>#DIV/0!</v>
      </c>
      <c r="W109" s="77" t="e">
        <f t="shared" si="19"/>
        <v>#DIV/0!</v>
      </c>
    </row>
    <row r="110" spans="1:23" x14ac:dyDescent="0.25">
      <c r="A110" s="36" t="s">
        <v>582</v>
      </c>
      <c r="B110" s="6" t="s">
        <v>583</v>
      </c>
      <c r="C110" s="11" t="s">
        <v>584</v>
      </c>
      <c r="D110" s="79">
        <f>D111</f>
        <v>0</v>
      </c>
      <c r="E110" s="79">
        <f>E111</f>
        <v>0</v>
      </c>
      <c r="F110" s="79">
        <f>F111</f>
        <v>0</v>
      </c>
      <c r="G110" s="69">
        <f t="shared" si="21"/>
        <v>0</v>
      </c>
      <c r="H110" s="79">
        <f>H111</f>
        <v>0</v>
      </c>
      <c r="I110" s="74">
        <f>D110/D6*100</f>
        <v>0</v>
      </c>
      <c r="J110" s="74" t="e">
        <f>E110/E6*100</f>
        <v>#DIV/0!</v>
      </c>
      <c r="K110" s="74" t="e">
        <f>F110/F6*100</f>
        <v>#DIV/0!</v>
      </c>
      <c r="L110" s="74">
        <f>G110/G6*100</f>
        <v>0</v>
      </c>
      <c r="M110" s="74" t="e">
        <f>H110/H6*100</f>
        <v>#DIV/0!</v>
      </c>
      <c r="N110" s="79">
        <f>N111</f>
        <v>0</v>
      </c>
      <c r="O110" s="79">
        <f>O111</f>
        <v>0</v>
      </c>
      <c r="P110" s="79">
        <f>P111</f>
        <v>0</v>
      </c>
      <c r="Q110" s="69">
        <f t="shared" si="14"/>
        <v>0</v>
      </c>
      <c r="R110" s="79">
        <f>R111</f>
        <v>0</v>
      </c>
      <c r="S110" s="74" t="e">
        <f t="shared" si="15"/>
        <v>#DIV/0!</v>
      </c>
      <c r="T110" s="74" t="e">
        <f t="shared" si="16"/>
        <v>#DIV/0!</v>
      </c>
      <c r="U110" s="74" t="e">
        <f t="shared" si="17"/>
        <v>#DIV/0!</v>
      </c>
      <c r="V110" s="74" t="e">
        <f t="shared" si="18"/>
        <v>#DIV/0!</v>
      </c>
      <c r="W110" s="74" t="e">
        <f t="shared" si="19"/>
        <v>#DIV/0!</v>
      </c>
    </row>
    <row r="111" spans="1:23" ht="30" x14ac:dyDescent="0.25">
      <c r="A111" s="35" t="s">
        <v>585</v>
      </c>
      <c r="B111" s="6" t="s">
        <v>586</v>
      </c>
      <c r="C111" s="30" t="s">
        <v>587</v>
      </c>
      <c r="D111" s="80">
        <f>SUM(D112:D113)</f>
        <v>0</v>
      </c>
      <c r="E111" s="80">
        <f>SUM(E112:E113)</f>
        <v>0</v>
      </c>
      <c r="F111" s="80">
        <f>SUM(F112:F113)</f>
        <v>0</v>
      </c>
      <c r="G111" s="76">
        <f t="shared" si="21"/>
        <v>0</v>
      </c>
      <c r="H111" s="80">
        <f>SUM(H112:H113)</f>
        <v>0</v>
      </c>
      <c r="I111" s="77" t="e">
        <f>D111/D110*100</f>
        <v>#DIV/0!</v>
      </c>
      <c r="J111" s="77" t="e">
        <f>E111/E110*100</f>
        <v>#DIV/0!</v>
      </c>
      <c r="K111" s="77" t="e">
        <f>F111/F110*100</f>
        <v>#DIV/0!</v>
      </c>
      <c r="L111" s="77" t="e">
        <f>G111/G110*100</f>
        <v>#DIV/0!</v>
      </c>
      <c r="M111" s="77" t="e">
        <f>H111/H110*100</f>
        <v>#DIV/0!</v>
      </c>
      <c r="N111" s="80">
        <f>SUM(N112:N113)</f>
        <v>0</v>
      </c>
      <c r="O111" s="80">
        <f>SUM(O112:O113)</f>
        <v>0</v>
      </c>
      <c r="P111" s="80">
        <f>SUM(P112:P113)</f>
        <v>0</v>
      </c>
      <c r="Q111" s="76">
        <f t="shared" si="14"/>
        <v>0</v>
      </c>
      <c r="R111" s="80">
        <f>SUM(R112:R113)</f>
        <v>0</v>
      </c>
      <c r="S111" s="77" t="e">
        <f t="shared" si="15"/>
        <v>#DIV/0!</v>
      </c>
      <c r="T111" s="77" t="e">
        <f t="shared" si="16"/>
        <v>#DIV/0!</v>
      </c>
      <c r="U111" s="77" t="e">
        <f t="shared" si="17"/>
        <v>#DIV/0!</v>
      </c>
      <c r="V111" s="77" t="e">
        <f t="shared" si="18"/>
        <v>#DIV/0!</v>
      </c>
      <c r="W111" s="77" t="e">
        <f t="shared" si="19"/>
        <v>#DIV/0!</v>
      </c>
    </row>
    <row r="112" spans="1:23" x14ac:dyDescent="0.25">
      <c r="A112" s="35" t="s">
        <v>588</v>
      </c>
      <c r="B112" s="6">
        <v>9</v>
      </c>
      <c r="C112" s="30" t="s">
        <v>394</v>
      </c>
      <c r="D112" s="78">
        <v>0</v>
      </c>
      <c r="E112" s="75">
        <v>0</v>
      </c>
      <c r="F112" s="75">
        <v>0</v>
      </c>
      <c r="G112" s="76">
        <f t="shared" si="21"/>
        <v>0</v>
      </c>
      <c r="H112" s="75">
        <v>0</v>
      </c>
      <c r="I112" s="77" t="e">
        <f t="shared" ref="I112:M113" si="22">D112/D$111*100</f>
        <v>#DIV/0!</v>
      </c>
      <c r="J112" s="77" t="e">
        <f t="shared" si="22"/>
        <v>#DIV/0!</v>
      </c>
      <c r="K112" s="77" t="e">
        <f t="shared" si="22"/>
        <v>#DIV/0!</v>
      </c>
      <c r="L112" s="77" t="e">
        <f t="shared" si="22"/>
        <v>#DIV/0!</v>
      </c>
      <c r="M112" s="77" t="e">
        <f t="shared" si="22"/>
        <v>#DIV/0!</v>
      </c>
      <c r="N112" s="75">
        <v>0</v>
      </c>
      <c r="O112" s="75">
        <v>0</v>
      </c>
      <c r="P112" s="75">
        <v>0</v>
      </c>
      <c r="Q112" s="76">
        <f t="shared" si="14"/>
        <v>0</v>
      </c>
      <c r="R112" s="75">
        <v>0</v>
      </c>
      <c r="S112" s="77" t="e">
        <f t="shared" si="15"/>
        <v>#DIV/0!</v>
      </c>
      <c r="T112" s="77" t="e">
        <f t="shared" si="16"/>
        <v>#DIV/0!</v>
      </c>
      <c r="U112" s="77" t="e">
        <f t="shared" si="17"/>
        <v>#DIV/0!</v>
      </c>
      <c r="V112" s="77" t="e">
        <f t="shared" si="18"/>
        <v>#DIV/0!</v>
      </c>
      <c r="W112" s="77" t="e">
        <f t="shared" si="19"/>
        <v>#DIV/0!</v>
      </c>
    </row>
    <row r="113" spans="1:23" x14ac:dyDescent="0.25">
      <c r="A113" s="35" t="s">
        <v>589</v>
      </c>
      <c r="B113" s="6">
        <v>12</v>
      </c>
      <c r="C113" s="30" t="s">
        <v>396</v>
      </c>
      <c r="D113" s="78">
        <v>0</v>
      </c>
      <c r="E113" s="75">
        <v>0</v>
      </c>
      <c r="F113" s="75">
        <v>0</v>
      </c>
      <c r="G113" s="76">
        <f t="shared" si="21"/>
        <v>0</v>
      </c>
      <c r="H113" s="75">
        <v>0</v>
      </c>
      <c r="I113" s="77" t="e">
        <f t="shared" si="22"/>
        <v>#DIV/0!</v>
      </c>
      <c r="J113" s="77" t="e">
        <f t="shared" si="22"/>
        <v>#DIV/0!</v>
      </c>
      <c r="K113" s="77" t="e">
        <f t="shared" si="22"/>
        <v>#DIV/0!</v>
      </c>
      <c r="L113" s="77" t="e">
        <f t="shared" si="22"/>
        <v>#DIV/0!</v>
      </c>
      <c r="M113" s="77" t="e">
        <f t="shared" si="22"/>
        <v>#DIV/0!</v>
      </c>
      <c r="N113" s="75">
        <v>0</v>
      </c>
      <c r="O113" s="75">
        <v>0</v>
      </c>
      <c r="P113" s="75">
        <v>0</v>
      </c>
      <c r="Q113" s="76">
        <f t="shared" si="14"/>
        <v>0</v>
      </c>
      <c r="R113" s="75">
        <v>0</v>
      </c>
      <c r="S113" s="77" t="e">
        <f t="shared" si="15"/>
        <v>#DIV/0!</v>
      </c>
      <c r="T113" s="77" t="e">
        <f t="shared" si="16"/>
        <v>#DIV/0!</v>
      </c>
      <c r="U113" s="77" t="e">
        <f t="shared" si="17"/>
        <v>#DIV/0!</v>
      </c>
      <c r="V113" s="77" t="e">
        <f t="shared" si="18"/>
        <v>#DIV/0!</v>
      </c>
      <c r="W113" s="77" t="e">
        <f t="shared" si="19"/>
        <v>#DIV/0!</v>
      </c>
    </row>
    <row r="114" spans="1:23" ht="28.5" x14ac:dyDescent="0.25">
      <c r="A114" s="36" t="s">
        <v>590</v>
      </c>
      <c r="B114" s="6" t="s">
        <v>591</v>
      </c>
      <c r="C114" s="11" t="s">
        <v>592</v>
      </c>
      <c r="D114" s="79">
        <f>SUM(D115)</f>
        <v>0</v>
      </c>
      <c r="E114" s="69">
        <f>SUM(E115)</f>
        <v>0</v>
      </c>
      <c r="F114" s="69">
        <f>SUM(F115)</f>
        <v>0</v>
      </c>
      <c r="G114" s="69">
        <f t="shared" si="21"/>
        <v>0</v>
      </c>
      <c r="H114" s="69">
        <f>SUM(H115)</f>
        <v>0</v>
      </c>
      <c r="I114" s="74">
        <f>D114/D6*100</f>
        <v>0</v>
      </c>
      <c r="J114" s="74" t="e">
        <f>E114/E6*100</f>
        <v>#DIV/0!</v>
      </c>
      <c r="K114" s="74" t="e">
        <f>F114/F6*100</f>
        <v>#DIV/0!</v>
      </c>
      <c r="L114" s="74">
        <f>G114/G6*100</f>
        <v>0</v>
      </c>
      <c r="M114" s="74" t="e">
        <f>H114/H6*100</f>
        <v>#DIV/0!</v>
      </c>
      <c r="N114" s="69">
        <f>SUM(N115)</f>
        <v>0</v>
      </c>
      <c r="O114" s="69">
        <f>SUM(O115)</f>
        <v>0</v>
      </c>
      <c r="P114" s="69">
        <f>SUM(P115)</f>
        <v>0</v>
      </c>
      <c r="Q114" s="69">
        <f t="shared" si="14"/>
        <v>0</v>
      </c>
      <c r="R114" s="69">
        <f>SUM(R115)</f>
        <v>0</v>
      </c>
      <c r="S114" s="74" t="e">
        <f t="shared" si="15"/>
        <v>#DIV/0!</v>
      </c>
      <c r="T114" s="74" t="e">
        <f t="shared" si="16"/>
        <v>#DIV/0!</v>
      </c>
      <c r="U114" s="74" t="e">
        <f t="shared" si="17"/>
        <v>#DIV/0!</v>
      </c>
      <c r="V114" s="74" t="e">
        <f t="shared" si="18"/>
        <v>#DIV/0!</v>
      </c>
      <c r="W114" s="74" t="e">
        <f t="shared" si="19"/>
        <v>#DIV/0!</v>
      </c>
    </row>
    <row r="115" spans="1:23" ht="30" x14ac:dyDescent="0.25">
      <c r="A115" s="36" t="s">
        <v>593</v>
      </c>
      <c r="B115" s="6" t="s">
        <v>594</v>
      </c>
      <c r="C115" s="12" t="s">
        <v>592</v>
      </c>
      <c r="D115" s="78">
        <v>0</v>
      </c>
      <c r="E115" s="75">
        <v>0</v>
      </c>
      <c r="F115" s="75">
        <v>0</v>
      </c>
      <c r="G115" s="76">
        <f>D115+F115+E115</f>
        <v>0</v>
      </c>
      <c r="H115" s="75">
        <v>0</v>
      </c>
      <c r="I115" s="77" t="e">
        <f>D115/D114*100</f>
        <v>#DIV/0!</v>
      </c>
      <c r="J115" s="77" t="e">
        <f>E115/E114*100</f>
        <v>#DIV/0!</v>
      </c>
      <c r="K115" s="77" t="e">
        <f>F115/F114*100</f>
        <v>#DIV/0!</v>
      </c>
      <c r="L115" s="77" t="e">
        <f>G115/G114*100</f>
        <v>#DIV/0!</v>
      </c>
      <c r="M115" s="77" t="e">
        <f>H115/H114*100</f>
        <v>#DIV/0!</v>
      </c>
      <c r="N115" s="75">
        <v>0</v>
      </c>
      <c r="O115" s="75">
        <v>0</v>
      </c>
      <c r="P115" s="75">
        <v>0</v>
      </c>
      <c r="Q115" s="76">
        <f t="shared" si="14"/>
        <v>0</v>
      </c>
      <c r="R115" s="75">
        <v>0</v>
      </c>
      <c r="S115" s="77" t="e">
        <f t="shared" si="15"/>
        <v>#DIV/0!</v>
      </c>
      <c r="T115" s="77" t="e">
        <f t="shared" si="16"/>
        <v>#DIV/0!</v>
      </c>
      <c r="U115" s="77" t="e">
        <f t="shared" si="17"/>
        <v>#DIV/0!</v>
      </c>
      <c r="V115" s="77" t="e">
        <f t="shared" si="18"/>
        <v>#DIV/0!</v>
      </c>
      <c r="W115" s="77" t="e">
        <f t="shared" si="19"/>
        <v>#DIV/0!</v>
      </c>
    </row>
    <row r="116" spans="1:23" ht="42.75" x14ac:dyDescent="0.25">
      <c r="A116" s="36" t="s">
        <v>595</v>
      </c>
      <c r="B116" s="6" t="s">
        <v>596</v>
      </c>
      <c r="C116" s="11" t="s">
        <v>597</v>
      </c>
      <c r="D116" s="79">
        <f>SUM(D117)</f>
        <v>0</v>
      </c>
      <c r="E116" s="69">
        <f>SUM(E117)</f>
        <v>0</v>
      </c>
      <c r="F116" s="69">
        <f>SUM(F117)</f>
        <v>0</v>
      </c>
      <c r="G116" s="69">
        <f t="shared" ref="G116:G140" si="23">D116+E116+F116</f>
        <v>0</v>
      </c>
      <c r="H116" s="69">
        <f>SUM(H117)</f>
        <v>0</v>
      </c>
      <c r="I116" s="74">
        <f>D116/D6*100</f>
        <v>0</v>
      </c>
      <c r="J116" s="74" t="e">
        <f>E116/E6*100</f>
        <v>#DIV/0!</v>
      </c>
      <c r="K116" s="74" t="e">
        <f>F116/F6*100</f>
        <v>#DIV/0!</v>
      </c>
      <c r="L116" s="74">
        <f>G116/G6*100</f>
        <v>0</v>
      </c>
      <c r="M116" s="74" t="e">
        <f>H116/H6*100</f>
        <v>#DIV/0!</v>
      </c>
      <c r="N116" s="69">
        <f>SUM(N117)</f>
        <v>0</v>
      </c>
      <c r="O116" s="69">
        <f>SUM(O117)</f>
        <v>0</v>
      </c>
      <c r="P116" s="69">
        <f>SUM(P117)</f>
        <v>0</v>
      </c>
      <c r="Q116" s="69">
        <f t="shared" si="14"/>
        <v>0</v>
      </c>
      <c r="R116" s="69">
        <f>SUM(R117)</f>
        <v>0</v>
      </c>
      <c r="S116" s="74" t="e">
        <f t="shared" si="15"/>
        <v>#DIV/0!</v>
      </c>
      <c r="T116" s="74" t="e">
        <f t="shared" si="16"/>
        <v>#DIV/0!</v>
      </c>
      <c r="U116" s="74" t="e">
        <f t="shared" si="17"/>
        <v>#DIV/0!</v>
      </c>
      <c r="V116" s="74" t="e">
        <f t="shared" si="18"/>
        <v>#DIV/0!</v>
      </c>
      <c r="W116" s="74" t="e">
        <f t="shared" si="19"/>
        <v>#DIV/0!</v>
      </c>
    </row>
    <row r="117" spans="1:23" ht="45" x14ac:dyDescent="0.25">
      <c r="A117" s="36" t="s">
        <v>598</v>
      </c>
      <c r="B117" s="6" t="s">
        <v>599</v>
      </c>
      <c r="C117" s="12" t="s">
        <v>600</v>
      </c>
      <c r="D117" s="78">
        <v>0</v>
      </c>
      <c r="E117" s="75">
        <v>0</v>
      </c>
      <c r="F117" s="75">
        <v>0</v>
      </c>
      <c r="G117" s="76">
        <f t="shared" si="23"/>
        <v>0</v>
      </c>
      <c r="H117" s="75">
        <v>0</v>
      </c>
      <c r="I117" s="77" t="e">
        <f>D117/D116*100</f>
        <v>#DIV/0!</v>
      </c>
      <c r="J117" s="77" t="e">
        <f>E117/E116*100</f>
        <v>#DIV/0!</v>
      </c>
      <c r="K117" s="77" t="e">
        <f>F117/F116*100</f>
        <v>#DIV/0!</v>
      </c>
      <c r="L117" s="77" t="e">
        <f>G117/G116*100</f>
        <v>#DIV/0!</v>
      </c>
      <c r="M117" s="77" t="e">
        <f>H117/H116*100</f>
        <v>#DIV/0!</v>
      </c>
      <c r="N117" s="75">
        <v>0</v>
      </c>
      <c r="O117" s="75">
        <v>0</v>
      </c>
      <c r="P117" s="75">
        <v>0</v>
      </c>
      <c r="Q117" s="76">
        <f t="shared" si="14"/>
        <v>0</v>
      </c>
      <c r="R117" s="75">
        <v>0</v>
      </c>
      <c r="S117" s="77" t="e">
        <f t="shared" si="15"/>
        <v>#DIV/0!</v>
      </c>
      <c r="T117" s="77" t="e">
        <f t="shared" si="16"/>
        <v>#DIV/0!</v>
      </c>
      <c r="U117" s="77" t="e">
        <f t="shared" si="17"/>
        <v>#DIV/0!</v>
      </c>
      <c r="V117" s="77" t="e">
        <f t="shared" si="18"/>
        <v>#DIV/0!</v>
      </c>
      <c r="W117" s="77" t="e">
        <f t="shared" si="19"/>
        <v>#DIV/0!</v>
      </c>
    </row>
    <row r="118" spans="1:23" ht="15.75" x14ac:dyDescent="0.25">
      <c r="A118" s="36" t="s">
        <v>601</v>
      </c>
      <c r="B118" s="6" t="s">
        <v>602</v>
      </c>
      <c r="C118" s="10" t="s">
        <v>603</v>
      </c>
      <c r="D118" s="81">
        <f>SUM(D119+D125+D141+D193+D195+D233)</f>
        <v>11</v>
      </c>
      <c r="E118" s="72">
        <f>SUM(E119+E125+E141+E193+E195+E233)</f>
        <v>1</v>
      </c>
      <c r="F118" s="72">
        <f>SUM(F119+F125+F141+F193+F195+F233)</f>
        <v>2</v>
      </c>
      <c r="G118" s="72">
        <f t="shared" si="23"/>
        <v>14</v>
      </c>
      <c r="H118" s="72">
        <f>SUM(H119+H125+H141+H193+H195+H233)</f>
        <v>0</v>
      </c>
      <c r="I118" s="73">
        <f>D118/D5*100</f>
        <v>45.833333333333329</v>
      </c>
      <c r="J118" s="73">
        <f>E118/E5*100</f>
        <v>100</v>
      </c>
      <c r="K118" s="73">
        <f>F118/F5*100</f>
        <v>100</v>
      </c>
      <c r="L118" s="73">
        <f>G118/G5*100</f>
        <v>51.851851851851848</v>
      </c>
      <c r="M118" s="73" t="e">
        <f>H118/H5*100</f>
        <v>#DIV/0!</v>
      </c>
      <c r="N118" s="72">
        <f>SUM(N119+N125+N141+N193+N195+N233)</f>
        <v>11</v>
      </c>
      <c r="O118" s="72">
        <f>SUM(O119+O125+O141+O193+O195+O233)</f>
        <v>1</v>
      </c>
      <c r="P118" s="72">
        <f>SUM(P119+P125+P141+P193+P195+P233)</f>
        <v>2</v>
      </c>
      <c r="Q118" s="72">
        <f t="shared" si="14"/>
        <v>14</v>
      </c>
      <c r="R118" s="72">
        <f>SUM(R119+R125+R141+R193+R195+R233)</f>
        <v>0</v>
      </c>
      <c r="S118" s="73">
        <f t="shared" si="15"/>
        <v>45.833333333333329</v>
      </c>
      <c r="T118" s="73">
        <f t="shared" si="16"/>
        <v>100</v>
      </c>
      <c r="U118" s="73">
        <f t="shared" si="17"/>
        <v>100</v>
      </c>
      <c r="V118" s="73">
        <f t="shared" si="18"/>
        <v>51.851851851851848</v>
      </c>
      <c r="W118" s="73" t="e">
        <f t="shared" si="19"/>
        <v>#DIV/0!</v>
      </c>
    </row>
    <row r="119" spans="1:23" x14ac:dyDescent="0.25">
      <c r="A119" s="36" t="s">
        <v>604</v>
      </c>
      <c r="B119" s="6" t="s">
        <v>605</v>
      </c>
      <c r="C119" s="11" t="s">
        <v>606</v>
      </c>
      <c r="D119" s="79">
        <f>SUM(D120:D124)</f>
        <v>0</v>
      </c>
      <c r="E119" s="79">
        <f>SUM(E120:E124)</f>
        <v>0</v>
      </c>
      <c r="F119" s="79">
        <f>SUM(F120:F124)</f>
        <v>0</v>
      </c>
      <c r="G119" s="69">
        <f t="shared" si="23"/>
        <v>0</v>
      </c>
      <c r="H119" s="79">
        <f>SUM(H120:H124)</f>
        <v>0</v>
      </c>
      <c r="I119" s="74">
        <f t="shared" ref="I119:M120" si="24">D119/D118*100</f>
        <v>0</v>
      </c>
      <c r="J119" s="74">
        <f t="shared" si="24"/>
        <v>0</v>
      </c>
      <c r="K119" s="74">
        <f t="shared" si="24"/>
        <v>0</v>
      </c>
      <c r="L119" s="74">
        <f t="shared" si="24"/>
        <v>0</v>
      </c>
      <c r="M119" s="74" t="e">
        <f t="shared" si="24"/>
        <v>#DIV/0!</v>
      </c>
      <c r="N119" s="69">
        <f>SUM(N120:N124)</f>
        <v>0</v>
      </c>
      <c r="O119" s="69">
        <f>SUM(O120:O124)</f>
        <v>0</v>
      </c>
      <c r="P119" s="69">
        <f>SUM(P120:P124)</f>
        <v>0</v>
      </c>
      <c r="Q119" s="69">
        <f t="shared" si="14"/>
        <v>0</v>
      </c>
      <c r="R119" s="69">
        <f>SUM(R120:R124)</f>
        <v>0</v>
      </c>
      <c r="S119" s="74" t="e">
        <f t="shared" si="15"/>
        <v>#DIV/0!</v>
      </c>
      <c r="T119" s="74" t="e">
        <f t="shared" si="16"/>
        <v>#DIV/0!</v>
      </c>
      <c r="U119" s="74" t="e">
        <f t="shared" si="17"/>
        <v>#DIV/0!</v>
      </c>
      <c r="V119" s="74" t="e">
        <f t="shared" si="18"/>
        <v>#DIV/0!</v>
      </c>
      <c r="W119" s="74" t="e">
        <f t="shared" si="19"/>
        <v>#DIV/0!</v>
      </c>
    </row>
    <row r="120" spans="1:23" ht="30" x14ac:dyDescent="0.25">
      <c r="A120" s="37" t="s">
        <v>607</v>
      </c>
      <c r="B120" s="31" t="s">
        <v>608</v>
      </c>
      <c r="C120" s="30" t="s">
        <v>609</v>
      </c>
      <c r="D120" s="78">
        <v>0</v>
      </c>
      <c r="E120" s="75">
        <v>0</v>
      </c>
      <c r="F120" s="75">
        <v>0</v>
      </c>
      <c r="G120" s="76">
        <f t="shared" si="23"/>
        <v>0</v>
      </c>
      <c r="H120" s="75">
        <v>0</v>
      </c>
      <c r="I120" s="77" t="e">
        <f t="shared" si="24"/>
        <v>#DIV/0!</v>
      </c>
      <c r="J120" s="77" t="e">
        <f t="shared" si="24"/>
        <v>#DIV/0!</v>
      </c>
      <c r="K120" s="77" t="e">
        <f t="shared" si="24"/>
        <v>#DIV/0!</v>
      </c>
      <c r="L120" s="77" t="e">
        <f t="shared" si="24"/>
        <v>#DIV/0!</v>
      </c>
      <c r="M120" s="77" t="e">
        <f t="shared" si="24"/>
        <v>#DIV/0!</v>
      </c>
      <c r="N120" s="75">
        <v>0</v>
      </c>
      <c r="O120" s="75">
        <v>0</v>
      </c>
      <c r="P120" s="75">
        <v>0</v>
      </c>
      <c r="Q120" s="76">
        <f t="shared" si="14"/>
        <v>0</v>
      </c>
      <c r="R120" s="75">
        <v>0</v>
      </c>
      <c r="S120" s="77" t="e">
        <f t="shared" si="15"/>
        <v>#DIV/0!</v>
      </c>
      <c r="T120" s="77" t="e">
        <f t="shared" si="16"/>
        <v>#DIV/0!</v>
      </c>
      <c r="U120" s="77" t="e">
        <f t="shared" si="17"/>
        <v>#DIV/0!</v>
      </c>
      <c r="V120" s="77" t="e">
        <f t="shared" si="18"/>
        <v>#DIV/0!</v>
      </c>
      <c r="W120" s="77" t="e">
        <f t="shared" si="19"/>
        <v>#DIV/0!</v>
      </c>
    </row>
    <row r="121" spans="1:23" ht="45" x14ac:dyDescent="0.25">
      <c r="A121" s="37" t="s">
        <v>610</v>
      </c>
      <c r="B121" s="31" t="s">
        <v>611</v>
      </c>
      <c r="C121" s="30" t="s">
        <v>612</v>
      </c>
      <c r="D121" s="78">
        <v>0</v>
      </c>
      <c r="E121" s="75">
        <v>0</v>
      </c>
      <c r="F121" s="75">
        <v>0</v>
      </c>
      <c r="G121" s="76">
        <f t="shared" si="23"/>
        <v>0</v>
      </c>
      <c r="H121" s="75">
        <v>0</v>
      </c>
      <c r="I121" s="77" t="e">
        <f>D121/D119*100</f>
        <v>#DIV/0!</v>
      </c>
      <c r="J121" s="77" t="e">
        <f>E121/E119*100</f>
        <v>#DIV/0!</v>
      </c>
      <c r="K121" s="77" t="e">
        <f>F121/F119*100</f>
        <v>#DIV/0!</v>
      </c>
      <c r="L121" s="77" t="e">
        <f>G121/G119*100</f>
        <v>#DIV/0!</v>
      </c>
      <c r="M121" s="77" t="e">
        <f>H121/H119*100</f>
        <v>#DIV/0!</v>
      </c>
      <c r="N121" s="75">
        <v>0</v>
      </c>
      <c r="O121" s="75">
        <v>0</v>
      </c>
      <c r="P121" s="75">
        <v>0</v>
      </c>
      <c r="Q121" s="76">
        <f t="shared" si="14"/>
        <v>0</v>
      </c>
      <c r="R121" s="75">
        <v>0</v>
      </c>
      <c r="S121" s="77" t="e">
        <f t="shared" si="15"/>
        <v>#DIV/0!</v>
      </c>
      <c r="T121" s="77" t="e">
        <f t="shared" si="16"/>
        <v>#DIV/0!</v>
      </c>
      <c r="U121" s="77" t="e">
        <f t="shared" si="17"/>
        <v>#DIV/0!</v>
      </c>
      <c r="V121" s="77" t="e">
        <f t="shared" si="18"/>
        <v>#DIV/0!</v>
      </c>
      <c r="W121" s="77" t="e">
        <f t="shared" si="19"/>
        <v>#DIV/0!</v>
      </c>
    </row>
    <row r="122" spans="1:23" ht="30" x14ac:dyDescent="0.25">
      <c r="A122" s="37" t="s">
        <v>613</v>
      </c>
      <c r="B122" s="31" t="s">
        <v>614</v>
      </c>
      <c r="C122" s="30" t="s">
        <v>615</v>
      </c>
      <c r="D122" s="78">
        <v>0</v>
      </c>
      <c r="E122" s="75">
        <v>0</v>
      </c>
      <c r="F122" s="75">
        <v>0</v>
      </c>
      <c r="G122" s="76">
        <f t="shared" si="23"/>
        <v>0</v>
      </c>
      <c r="H122" s="75">
        <v>0</v>
      </c>
      <c r="I122" s="77" t="e">
        <f>D122/D119*100</f>
        <v>#DIV/0!</v>
      </c>
      <c r="J122" s="77" t="e">
        <f>E122/E119*100</f>
        <v>#DIV/0!</v>
      </c>
      <c r="K122" s="77" t="e">
        <f>F122/F119*100</f>
        <v>#DIV/0!</v>
      </c>
      <c r="L122" s="77" t="e">
        <f>G122/G119*100</f>
        <v>#DIV/0!</v>
      </c>
      <c r="M122" s="77" t="e">
        <f>H122/H119*100</f>
        <v>#DIV/0!</v>
      </c>
      <c r="N122" s="75">
        <v>0</v>
      </c>
      <c r="O122" s="75">
        <v>0</v>
      </c>
      <c r="P122" s="75">
        <v>0</v>
      </c>
      <c r="Q122" s="76">
        <f t="shared" si="14"/>
        <v>0</v>
      </c>
      <c r="R122" s="75">
        <v>0</v>
      </c>
      <c r="S122" s="77" t="e">
        <f t="shared" si="15"/>
        <v>#DIV/0!</v>
      </c>
      <c r="T122" s="77" t="e">
        <f t="shared" si="16"/>
        <v>#DIV/0!</v>
      </c>
      <c r="U122" s="77" t="e">
        <f t="shared" si="17"/>
        <v>#DIV/0!</v>
      </c>
      <c r="V122" s="77" t="e">
        <f t="shared" si="18"/>
        <v>#DIV/0!</v>
      </c>
      <c r="W122" s="77" t="e">
        <f t="shared" si="19"/>
        <v>#DIV/0!</v>
      </c>
    </row>
    <row r="123" spans="1:23" ht="30" x14ac:dyDescent="0.25">
      <c r="A123" s="37" t="s">
        <v>616</v>
      </c>
      <c r="B123" s="31" t="s">
        <v>617</v>
      </c>
      <c r="C123" s="30" t="s">
        <v>618</v>
      </c>
      <c r="D123" s="78">
        <v>0</v>
      </c>
      <c r="E123" s="75">
        <v>0</v>
      </c>
      <c r="F123" s="75">
        <v>0</v>
      </c>
      <c r="G123" s="76">
        <f t="shared" si="23"/>
        <v>0</v>
      </c>
      <c r="H123" s="75">
        <v>0</v>
      </c>
      <c r="I123" s="77" t="e">
        <f>D123/D119*100</f>
        <v>#DIV/0!</v>
      </c>
      <c r="J123" s="77" t="e">
        <f>E123/E119*100</f>
        <v>#DIV/0!</v>
      </c>
      <c r="K123" s="77" t="e">
        <f>F123/F119*100</f>
        <v>#DIV/0!</v>
      </c>
      <c r="L123" s="77" t="e">
        <f>G123/G119*100</f>
        <v>#DIV/0!</v>
      </c>
      <c r="M123" s="77" t="e">
        <f>H123/H119*100</f>
        <v>#DIV/0!</v>
      </c>
      <c r="N123" s="75">
        <v>0</v>
      </c>
      <c r="O123" s="75">
        <v>0</v>
      </c>
      <c r="P123" s="75">
        <v>0</v>
      </c>
      <c r="Q123" s="76">
        <f t="shared" si="14"/>
        <v>0</v>
      </c>
      <c r="R123" s="75">
        <v>0</v>
      </c>
      <c r="S123" s="77" t="e">
        <f t="shared" si="15"/>
        <v>#DIV/0!</v>
      </c>
      <c r="T123" s="77" t="e">
        <f t="shared" si="16"/>
        <v>#DIV/0!</v>
      </c>
      <c r="U123" s="77" t="e">
        <f t="shared" si="17"/>
        <v>#DIV/0!</v>
      </c>
      <c r="V123" s="77" t="e">
        <f t="shared" si="18"/>
        <v>#DIV/0!</v>
      </c>
      <c r="W123" s="77" t="e">
        <f t="shared" si="19"/>
        <v>#DIV/0!</v>
      </c>
    </row>
    <row r="124" spans="1:23" ht="30" x14ac:dyDescent="0.25">
      <c r="A124" s="37" t="s">
        <v>619</v>
      </c>
      <c r="B124" s="31" t="s">
        <v>620</v>
      </c>
      <c r="C124" s="30" t="s">
        <v>621</v>
      </c>
      <c r="D124" s="78">
        <v>0</v>
      </c>
      <c r="E124" s="75">
        <v>0</v>
      </c>
      <c r="F124" s="75">
        <v>0</v>
      </c>
      <c r="G124" s="76">
        <f t="shared" si="23"/>
        <v>0</v>
      </c>
      <c r="H124" s="75">
        <v>0</v>
      </c>
      <c r="I124" s="77" t="e">
        <f>D124/D119*100</f>
        <v>#DIV/0!</v>
      </c>
      <c r="J124" s="77" t="e">
        <f>E124/E119*100</f>
        <v>#DIV/0!</v>
      </c>
      <c r="K124" s="77" t="e">
        <f>F124/F119*100</f>
        <v>#DIV/0!</v>
      </c>
      <c r="L124" s="77" t="e">
        <f>G124/G119*100</f>
        <v>#DIV/0!</v>
      </c>
      <c r="M124" s="77" t="e">
        <f>H124/H119*100</f>
        <v>#DIV/0!</v>
      </c>
      <c r="N124" s="75">
        <v>0</v>
      </c>
      <c r="O124" s="75">
        <v>0</v>
      </c>
      <c r="P124" s="75">
        <v>0</v>
      </c>
      <c r="Q124" s="76">
        <f t="shared" si="14"/>
        <v>0</v>
      </c>
      <c r="R124" s="75">
        <v>0</v>
      </c>
      <c r="S124" s="77" t="e">
        <f t="shared" si="15"/>
        <v>#DIV/0!</v>
      </c>
      <c r="T124" s="77" t="e">
        <f t="shared" si="16"/>
        <v>#DIV/0!</v>
      </c>
      <c r="U124" s="77" t="e">
        <f t="shared" si="17"/>
        <v>#DIV/0!</v>
      </c>
      <c r="V124" s="77" t="e">
        <f t="shared" si="18"/>
        <v>#DIV/0!</v>
      </c>
      <c r="W124" s="77" t="e">
        <f t="shared" si="19"/>
        <v>#DIV/0!</v>
      </c>
    </row>
    <row r="125" spans="1:23" ht="57" x14ac:dyDescent="0.25">
      <c r="A125" s="7" t="s">
        <v>622</v>
      </c>
      <c r="B125" s="6" t="s">
        <v>623</v>
      </c>
      <c r="C125" s="11" t="s">
        <v>624</v>
      </c>
      <c r="D125" s="69">
        <f>SUM(D126:D140)</f>
        <v>0</v>
      </c>
      <c r="E125" s="69">
        <f>SUM(E126:E140)</f>
        <v>0</v>
      </c>
      <c r="F125" s="69">
        <f>SUM(F126:F140)</f>
        <v>0</v>
      </c>
      <c r="G125" s="69">
        <f t="shared" si="23"/>
        <v>0</v>
      </c>
      <c r="H125" s="69">
        <f>SUM(H126:H140)</f>
        <v>0</v>
      </c>
      <c r="I125" s="74">
        <f>D125/D118*100</f>
        <v>0</v>
      </c>
      <c r="J125" s="74">
        <f>E125/E118*100</f>
        <v>0</v>
      </c>
      <c r="K125" s="74">
        <f>F125/F118*100</f>
        <v>0</v>
      </c>
      <c r="L125" s="74">
        <f>G125/G118*100</f>
        <v>0</v>
      </c>
      <c r="M125" s="74" t="e">
        <f>H125/H118*100</f>
        <v>#DIV/0!</v>
      </c>
      <c r="N125" s="69">
        <f>SUM(N126:N140)</f>
        <v>0</v>
      </c>
      <c r="O125" s="69">
        <f>SUM(O126:O140)</f>
        <v>0</v>
      </c>
      <c r="P125" s="69">
        <f>SUM(P126:P140)</f>
        <v>0</v>
      </c>
      <c r="Q125" s="69">
        <f t="shared" si="14"/>
        <v>0</v>
      </c>
      <c r="R125" s="69">
        <f>SUM(R126:R140)</f>
        <v>0</v>
      </c>
      <c r="S125" s="74" t="e">
        <f t="shared" si="15"/>
        <v>#DIV/0!</v>
      </c>
      <c r="T125" s="74" t="e">
        <f t="shared" si="16"/>
        <v>#DIV/0!</v>
      </c>
      <c r="U125" s="74" t="e">
        <f t="shared" si="17"/>
        <v>#DIV/0!</v>
      </c>
      <c r="V125" s="74" t="e">
        <f t="shared" si="18"/>
        <v>#DIV/0!</v>
      </c>
      <c r="W125" s="74" t="e">
        <f t="shared" si="19"/>
        <v>#DIV/0!</v>
      </c>
    </row>
    <row r="126" spans="1:23" ht="30" x14ac:dyDescent="0.25">
      <c r="A126" s="35" t="s">
        <v>625</v>
      </c>
      <c r="B126" s="31" t="s">
        <v>626</v>
      </c>
      <c r="C126" s="30" t="s">
        <v>627</v>
      </c>
      <c r="D126" s="78">
        <v>0</v>
      </c>
      <c r="E126" s="75">
        <v>0</v>
      </c>
      <c r="F126" s="75">
        <v>0</v>
      </c>
      <c r="G126" s="76">
        <f t="shared" si="23"/>
        <v>0</v>
      </c>
      <c r="H126" s="75">
        <v>0</v>
      </c>
      <c r="I126" s="77" t="e">
        <f>D126/D125*100</f>
        <v>#DIV/0!</v>
      </c>
      <c r="J126" s="77" t="e">
        <f>E126/E125*100</f>
        <v>#DIV/0!</v>
      </c>
      <c r="K126" s="77" t="e">
        <f>F126/F125*100</f>
        <v>#DIV/0!</v>
      </c>
      <c r="L126" s="77" t="e">
        <f>G126/G125*100</f>
        <v>#DIV/0!</v>
      </c>
      <c r="M126" s="77" t="e">
        <f>H126/H125*100</f>
        <v>#DIV/0!</v>
      </c>
      <c r="N126" s="75">
        <v>0</v>
      </c>
      <c r="O126" s="75">
        <v>0</v>
      </c>
      <c r="P126" s="75">
        <v>0</v>
      </c>
      <c r="Q126" s="76">
        <f t="shared" si="14"/>
        <v>0</v>
      </c>
      <c r="R126" s="75">
        <v>0</v>
      </c>
      <c r="S126" s="77" t="e">
        <f t="shared" si="15"/>
        <v>#DIV/0!</v>
      </c>
      <c r="T126" s="77" t="e">
        <f t="shared" si="16"/>
        <v>#DIV/0!</v>
      </c>
      <c r="U126" s="77" t="e">
        <f t="shared" si="17"/>
        <v>#DIV/0!</v>
      </c>
      <c r="V126" s="77" t="e">
        <f t="shared" si="18"/>
        <v>#DIV/0!</v>
      </c>
      <c r="W126" s="77" t="e">
        <f t="shared" si="19"/>
        <v>#DIV/0!</v>
      </c>
    </row>
    <row r="127" spans="1:23" ht="30" customHeight="1" x14ac:dyDescent="0.25">
      <c r="A127" s="35" t="s">
        <v>628</v>
      </c>
      <c r="B127" s="31" t="s">
        <v>629</v>
      </c>
      <c r="C127" s="30" t="s">
        <v>630</v>
      </c>
      <c r="D127" s="78">
        <v>0</v>
      </c>
      <c r="E127" s="75">
        <v>0</v>
      </c>
      <c r="F127" s="75">
        <v>0</v>
      </c>
      <c r="G127" s="76">
        <f t="shared" si="23"/>
        <v>0</v>
      </c>
      <c r="H127" s="75">
        <v>0</v>
      </c>
      <c r="I127" s="77" t="e">
        <f>D127/D125*100</f>
        <v>#DIV/0!</v>
      </c>
      <c r="J127" s="77" t="e">
        <f>E127/E125*100</f>
        <v>#DIV/0!</v>
      </c>
      <c r="K127" s="77" t="e">
        <f>F127/F125*100</f>
        <v>#DIV/0!</v>
      </c>
      <c r="L127" s="77" t="e">
        <f>G127/G125*100</f>
        <v>#DIV/0!</v>
      </c>
      <c r="M127" s="77" t="e">
        <f>H127/H125*100</f>
        <v>#DIV/0!</v>
      </c>
      <c r="N127" s="75">
        <v>0</v>
      </c>
      <c r="O127" s="75">
        <v>0</v>
      </c>
      <c r="P127" s="75">
        <v>0</v>
      </c>
      <c r="Q127" s="76">
        <f t="shared" si="14"/>
        <v>0</v>
      </c>
      <c r="R127" s="75">
        <v>0</v>
      </c>
      <c r="S127" s="77" t="e">
        <f t="shared" si="15"/>
        <v>#DIV/0!</v>
      </c>
      <c r="T127" s="77" t="e">
        <f t="shared" si="16"/>
        <v>#DIV/0!</v>
      </c>
      <c r="U127" s="77" t="e">
        <f t="shared" si="17"/>
        <v>#DIV/0!</v>
      </c>
      <c r="V127" s="77" t="e">
        <f t="shared" si="18"/>
        <v>#DIV/0!</v>
      </c>
      <c r="W127" s="77" t="e">
        <f t="shared" si="19"/>
        <v>#DIV/0!</v>
      </c>
    </row>
    <row r="128" spans="1:23" x14ac:dyDescent="0.25">
      <c r="A128" s="35" t="s">
        <v>631</v>
      </c>
      <c r="B128" s="31" t="s">
        <v>632</v>
      </c>
      <c r="C128" s="30" t="s">
        <v>633</v>
      </c>
      <c r="D128" s="78">
        <v>0</v>
      </c>
      <c r="E128" s="75">
        <v>0</v>
      </c>
      <c r="F128" s="75">
        <v>0</v>
      </c>
      <c r="G128" s="76">
        <f t="shared" si="23"/>
        <v>0</v>
      </c>
      <c r="H128" s="75">
        <v>0</v>
      </c>
      <c r="I128" s="77" t="e">
        <f>D128/D125*100</f>
        <v>#DIV/0!</v>
      </c>
      <c r="J128" s="77" t="e">
        <f>E128/E125*100</f>
        <v>#DIV/0!</v>
      </c>
      <c r="K128" s="77" t="e">
        <f>F128/F125*100</f>
        <v>#DIV/0!</v>
      </c>
      <c r="L128" s="77" t="e">
        <f>G128/G125*100</f>
        <v>#DIV/0!</v>
      </c>
      <c r="M128" s="77" t="e">
        <f>H128/H125*100</f>
        <v>#DIV/0!</v>
      </c>
      <c r="N128" s="75">
        <v>0</v>
      </c>
      <c r="O128" s="75">
        <v>0</v>
      </c>
      <c r="P128" s="75">
        <v>0</v>
      </c>
      <c r="Q128" s="76">
        <f t="shared" si="14"/>
        <v>0</v>
      </c>
      <c r="R128" s="75">
        <v>0</v>
      </c>
      <c r="S128" s="77" t="e">
        <f t="shared" si="15"/>
        <v>#DIV/0!</v>
      </c>
      <c r="T128" s="77" t="e">
        <f t="shared" si="16"/>
        <v>#DIV/0!</v>
      </c>
      <c r="U128" s="77" t="e">
        <f t="shared" si="17"/>
        <v>#DIV/0!</v>
      </c>
      <c r="V128" s="77" t="e">
        <f t="shared" si="18"/>
        <v>#DIV/0!</v>
      </c>
      <c r="W128" s="77" t="e">
        <f t="shared" si="19"/>
        <v>#DIV/0!</v>
      </c>
    </row>
    <row r="129" spans="1:23" ht="75" x14ac:dyDescent="0.25">
      <c r="A129" s="35" t="s">
        <v>634</v>
      </c>
      <c r="B129" s="31" t="s">
        <v>635</v>
      </c>
      <c r="C129" s="30" t="s">
        <v>636</v>
      </c>
      <c r="D129" s="78">
        <v>0</v>
      </c>
      <c r="E129" s="75">
        <v>0</v>
      </c>
      <c r="F129" s="75">
        <v>0</v>
      </c>
      <c r="G129" s="76">
        <f t="shared" si="23"/>
        <v>0</v>
      </c>
      <c r="H129" s="75">
        <v>0</v>
      </c>
      <c r="I129" s="77" t="e">
        <f>D129/D125*100</f>
        <v>#DIV/0!</v>
      </c>
      <c r="J129" s="77" t="e">
        <f>E129/E125*100</f>
        <v>#DIV/0!</v>
      </c>
      <c r="K129" s="77" t="e">
        <f>F129/F125*100</f>
        <v>#DIV/0!</v>
      </c>
      <c r="L129" s="77" t="e">
        <f>G129/G125*100</f>
        <v>#DIV/0!</v>
      </c>
      <c r="M129" s="77" t="e">
        <f>H129/H125*100</f>
        <v>#DIV/0!</v>
      </c>
      <c r="N129" s="75">
        <v>0</v>
      </c>
      <c r="O129" s="75">
        <v>0</v>
      </c>
      <c r="P129" s="75">
        <v>0</v>
      </c>
      <c r="Q129" s="76">
        <f t="shared" si="14"/>
        <v>0</v>
      </c>
      <c r="R129" s="75">
        <v>0</v>
      </c>
      <c r="S129" s="77" t="e">
        <f t="shared" si="15"/>
        <v>#DIV/0!</v>
      </c>
      <c r="T129" s="77" t="e">
        <f t="shared" si="16"/>
        <v>#DIV/0!</v>
      </c>
      <c r="U129" s="77" t="e">
        <f t="shared" si="17"/>
        <v>#DIV/0!</v>
      </c>
      <c r="V129" s="77" t="e">
        <f t="shared" si="18"/>
        <v>#DIV/0!</v>
      </c>
      <c r="W129" s="77" t="e">
        <f t="shared" si="19"/>
        <v>#DIV/0!</v>
      </c>
    </row>
    <row r="130" spans="1:23" x14ac:dyDescent="0.25">
      <c r="A130" s="35" t="s">
        <v>637</v>
      </c>
      <c r="B130" s="31" t="s">
        <v>638</v>
      </c>
      <c r="C130" s="30" t="s">
        <v>639</v>
      </c>
      <c r="D130" s="78">
        <v>0</v>
      </c>
      <c r="E130" s="75">
        <v>0</v>
      </c>
      <c r="F130" s="75">
        <v>0</v>
      </c>
      <c r="G130" s="76">
        <f t="shared" si="23"/>
        <v>0</v>
      </c>
      <c r="H130" s="75">
        <v>0</v>
      </c>
      <c r="I130" s="77" t="e">
        <f>D130/D125*100</f>
        <v>#DIV/0!</v>
      </c>
      <c r="J130" s="77" t="e">
        <f>E130/E125*100</f>
        <v>#DIV/0!</v>
      </c>
      <c r="K130" s="77" t="e">
        <f>F130/F125*100</f>
        <v>#DIV/0!</v>
      </c>
      <c r="L130" s="77" t="e">
        <f>G130/G125*100</f>
        <v>#DIV/0!</v>
      </c>
      <c r="M130" s="77" t="e">
        <f>H130/H125*100</f>
        <v>#DIV/0!</v>
      </c>
      <c r="N130" s="75">
        <v>0</v>
      </c>
      <c r="O130" s="75">
        <v>0</v>
      </c>
      <c r="P130" s="75">
        <v>0</v>
      </c>
      <c r="Q130" s="76">
        <f t="shared" si="14"/>
        <v>0</v>
      </c>
      <c r="R130" s="75">
        <v>0</v>
      </c>
      <c r="S130" s="77" t="e">
        <f t="shared" si="15"/>
        <v>#DIV/0!</v>
      </c>
      <c r="T130" s="77" t="e">
        <f t="shared" si="16"/>
        <v>#DIV/0!</v>
      </c>
      <c r="U130" s="77" t="e">
        <f t="shared" si="17"/>
        <v>#DIV/0!</v>
      </c>
      <c r="V130" s="77" t="e">
        <f t="shared" si="18"/>
        <v>#DIV/0!</v>
      </c>
      <c r="W130" s="77" t="e">
        <f t="shared" si="19"/>
        <v>#DIV/0!</v>
      </c>
    </row>
    <row r="131" spans="1:23" ht="30" x14ac:dyDescent="0.25">
      <c r="A131" s="35" t="s">
        <v>640</v>
      </c>
      <c r="B131" s="31" t="s">
        <v>641</v>
      </c>
      <c r="C131" s="30" t="s">
        <v>642</v>
      </c>
      <c r="D131" s="78">
        <v>0</v>
      </c>
      <c r="E131" s="75">
        <v>0</v>
      </c>
      <c r="F131" s="75">
        <v>0</v>
      </c>
      <c r="G131" s="76">
        <f t="shared" si="23"/>
        <v>0</v>
      </c>
      <c r="H131" s="75">
        <v>0</v>
      </c>
      <c r="I131" s="77" t="e">
        <f>D131/D125*100</f>
        <v>#DIV/0!</v>
      </c>
      <c r="J131" s="77" t="e">
        <f>E131/E125*100</f>
        <v>#DIV/0!</v>
      </c>
      <c r="K131" s="77" t="e">
        <f>F131/F125*100</f>
        <v>#DIV/0!</v>
      </c>
      <c r="L131" s="77" t="e">
        <f>G131/G125*100</f>
        <v>#DIV/0!</v>
      </c>
      <c r="M131" s="77" t="e">
        <f>H131/H125*100</f>
        <v>#DIV/0!</v>
      </c>
      <c r="N131" s="75">
        <v>0</v>
      </c>
      <c r="O131" s="75">
        <v>0</v>
      </c>
      <c r="P131" s="75">
        <v>0</v>
      </c>
      <c r="Q131" s="76">
        <f t="shared" si="14"/>
        <v>0</v>
      </c>
      <c r="R131" s="75">
        <v>0</v>
      </c>
      <c r="S131" s="77" t="e">
        <f t="shared" si="15"/>
        <v>#DIV/0!</v>
      </c>
      <c r="T131" s="77" t="e">
        <f t="shared" si="16"/>
        <v>#DIV/0!</v>
      </c>
      <c r="U131" s="77" t="e">
        <f t="shared" si="17"/>
        <v>#DIV/0!</v>
      </c>
      <c r="V131" s="77" t="e">
        <f t="shared" si="18"/>
        <v>#DIV/0!</v>
      </c>
      <c r="W131" s="77" t="e">
        <f t="shared" si="19"/>
        <v>#DIV/0!</v>
      </c>
    </row>
    <row r="132" spans="1:23" ht="30" customHeight="1" x14ac:dyDescent="0.25">
      <c r="A132" s="35" t="s">
        <v>643</v>
      </c>
      <c r="B132" s="31" t="s">
        <v>644</v>
      </c>
      <c r="C132" s="30" t="s">
        <v>645</v>
      </c>
      <c r="D132" s="78">
        <v>0</v>
      </c>
      <c r="E132" s="75">
        <v>0</v>
      </c>
      <c r="F132" s="75">
        <v>0</v>
      </c>
      <c r="G132" s="76">
        <f t="shared" si="23"/>
        <v>0</v>
      </c>
      <c r="H132" s="75">
        <v>0</v>
      </c>
      <c r="I132" s="77" t="e">
        <f>D132/D125*100</f>
        <v>#DIV/0!</v>
      </c>
      <c r="J132" s="77" t="e">
        <f>E132/E125*100</f>
        <v>#DIV/0!</v>
      </c>
      <c r="K132" s="77" t="e">
        <f>F132/F125*100</f>
        <v>#DIV/0!</v>
      </c>
      <c r="L132" s="77" t="e">
        <f>G132/G125*100</f>
        <v>#DIV/0!</v>
      </c>
      <c r="M132" s="77" t="e">
        <f>H132/H125*100</f>
        <v>#DIV/0!</v>
      </c>
      <c r="N132" s="75">
        <v>0</v>
      </c>
      <c r="O132" s="75">
        <v>0</v>
      </c>
      <c r="P132" s="75">
        <v>0</v>
      </c>
      <c r="Q132" s="76">
        <f t="shared" si="14"/>
        <v>0</v>
      </c>
      <c r="R132" s="75">
        <v>0</v>
      </c>
      <c r="S132" s="77" t="e">
        <f t="shared" si="15"/>
        <v>#DIV/0!</v>
      </c>
      <c r="T132" s="77" t="e">
        <f t="shared" si="16"/>
        <v>#DIV/0!</v>
      </c>
      <c r="U132" s="77" t="e">
        <f t="shared" si="17"/>
        <v>#DIV/0!</v>
      </c>
      <c r="V132" s="77" t="e">
        <f t="shared" si="18"/>
        <v>#DIV/0!</v>
      </c>
      <c r="W132" s="77" t="e">
        <f t="shared" si="19"/>
        <v>#DIV/0!</v>
      </c>
    </row>
    <row r="133" spans="1:23" x14ac:dyDescent="0.25">
      <c r="A133" s="35" t="s">
        <v>646</v>
      </c>
      <c r="B133" s="31" t="s">
        <v>647</v>
      </c>
      <c r="C133" s="30" t="s">
        <v>648</v>
      </c>
      <c r="D133" s="78">
        <v>0</v>
      </c>
      <c r="E133" s="75">
        <v>0</v>
      </c>
      <c r="F133" s="75">
        <v>0</v>
      </c>
      <c r="G133" s="76">
        <f t="shared" si="23"/>
        <v>0</v>
      </c>
      <c r="H133" s="75">
        <v>0</v>
      </c>
      <c r="I133" s="77" t="e">
        <f>D133/D125*100</f>
        <v>#DIV/0!</v>
      </c>
      <c r="J133" s="77" t="e">
        <f>E133/E125*100</f>
        <v>#DIV/0!</v>
      </c>
      <c r="K133" s="77" t="e">
        <f>F133/F125*100</f>
        <v>#DIV/0!</v>
      </c>
      <c r="L133" s="77" t="e">
        <f>G133/G125*100</f>
        <v>#DIV/0!</v>
      </c>
      <c r="M133" s="77" t="e">
        <f>H133/H125*100</f>
        <v>#DIV/0!</v>
      </c>
      <c r="N133" s="75">
        <v>0</v>
      </c>
      <c r="O133" s="75">
        <v>0</v>
      </c>
      <c r="P133" s="75">
        <v>0</v>
      </c>
      <c r="Q133" s="76">
        <f t="shared" ref="Q133:Q196" si="25">N133+O133+P133</f>
        <v>0</v>
      </c>
      <c r="R133" s="75">
        <v>0</v>
      </c>
      <c r="S133" s="77" t="e">
        <f t="shared" ref="S133:S196" si="26">N133*I133/D133</f>
        <v>#DIV/0!</v>
      </c>
      <c r="T133" s="77" t="e">
        <f t="shared" ref="T133:T196" si="27">O133*J133/E133</f>
        <v>#DIV/0!</v>
      </c>
      <c r="U133" s="77" t="e">
        <f t="shared" ref="U133:U196" si="28">P133*K133/F133</f>
        <v>#DIV/0!</v>
      </c>
      <c r="V133" s="77" t="e">
        <f t="shared" ref="V133:V196" si="29">Q133*L133/G133</f>
        <v>#DIV/0!</v>
      </c>
      <c r="W133" s="77" t="e">
        <f t="shared" ref="W133:W196" si="30">R133*M133/H133</f>
        <v>#DIV/0!</v>
      </c>
    </row>
    <row r="134" spans="1:23" ht="30" x14ac:dyDescent="0.25">
      <c r="A134" s="35" t="s">
        <v>649</v>
      </c>
      <c r="B134" s="31" t="s">
        <v>650</v>
      </c>
      <c r="C134" s="30" t="s">
        <v>651</v>
      </c>
      <c r="D134" s="78">
        <v>0</v>
      </c>
      <c r="E134" s="75">
        <v>0</v>
      </c>
      <c r="F134" s="75">
        <v>0</v>
      </c>
      <c r="G134" s="76">
        <f t="shared" si="23"/>
        <v>0</v>
      </c>
      <c r="H134" s="75">
        <v>0</v>
      </c>
      <c r="I134" s="77" t="e">
        <f>D134/D125*100</f>
        <v>#DIV/0!</v>
      </c>
      <c r="J134" s="77" t="e">
        <f>E134/E125*100</f>
        <v>#DIV/0!</v>
      </c>
      <c r="K134" s="77" t="e">
        <f>F134/F125*100</f>
        <v>#DIV/0!</v>
      </c>
      <c r="L134" s="77" t="e">
        <f>G134/G125*100</f>
        <v>#DIV/0!</v>
      </c>
      <c r="M134" s="77" t="e">
        <f>H134/H125*100</f>
        <v>#DIV/0!</v>
      </c>
      <c r="N134" s="75">
        <v>0</v>
      </c>
      <c r="O134" s="75">
        <v>0</v>
      </c>
      <c r="P134" s="75">
        <v>0</v>
      </c>
      <c r="Q134" s="76">
        <f t="shared" si="25"/>
        <v>0</v>
      </c>
      <c r="R134" s="75">
        <v>0</v>
      </c>
      <c r="S134" s="77" t="e">
        <f t="shared" si="26"/>
        <v>#DIV/0!</v>
      </c>
      <c r="T134" s="77" t="e">
        <f t="shared" si="27"/>
        <v>#DIV/0!</v>
      </c>
      <c r="U134" s="77" t="e">
        <f t="shared" si="28"/>
        <v>#DIV/0!</v>
      </c>
      <c r="V134" s="77" t="e">
        <f t="shared" si="29"/>
        <v>#DIV/0!</v>
      </c>
      <c r="W134" s="77" t="e">
        <f t="shared" si="30"/>
        <v>#DIV/0!</v>
      </c>
    </row>
    <row r="135" spans="1:23" x14ac:dyDescent="0.25">
      <c r="A135" s="35" t="s">
        <v>652</v>
      </c>
      <c r="B135" s="31" t="s">
        <v>653</v>
      </c>
      <c r="C135" s="30" t="s">
        <v>654</v>
      </c>
      <c r="D135" s="78">
        <v>0</v>
      </c>
      <c r="E135" s="75">
        <v>0</v>
      </c>
      <c r="F135" s="75">
        <v>0</v>
      </c>
      <c r="G135" s="76">
        <f t="shared" si="23"/>
        <v>0</v>
      </c>
      <c r="H135" s="75">
        <v>0</v>
      </c>
      <c r="I135" s="77" t="e">
        <f>D135/D125*100</f>
        <v>#DIV/0!</v>
      </c>
      <c r="J135" s="77" t="e">
        <f>E135/E125*100</f>
        <v>#DIV/0!</v>
      </c>
      <c r="K135" s="77" t="e">
        <f>F135/F125*100</f>
        <v>#DIV/0!</v>
      </c>
      <c r="L135" s="77" t="e">
        <f>G135/G125*100</f>
        <v>#DIV/0!</v>
      </c>
      <c r="M135" s="77" t="e">
        <f>H135/H125*100</f>
        <v>#DIV/0!</v>
      </c>
      <c r="N135" s="75">
        <v>0</v>
      </c>
      <c r="O135" s="75">
        <v>0</v>
      </c>
      <c r="P135" s="75">
        <v>0</v>
      </c>
      <c r="Q135" s="76">
        <f t="shared" si="25"/>
        <v>0</v>
      </c>
      <c r="R135" s="75">
        <v>0</v>
      </c>
      <c r="S135" s="77" t="e">
        <f t="shared" si="26"/>
        <v>#DIV/0!</v>
      </c>
      <c r="T135" s="77" t="e">
        <f t="shared" si="27"/>
        <v>#DIV/0!</v>
      </c>
      <c r="U135" s="77" t="e">
        <f t="shared" si="28"/>
        <v>#DIV/0!</v>
      </c>
      <c r="V135" s="77" t="e">
        <f t="shared" si="29"/>
        <v>#DIV/0!</v>
      </c>
      <c r="W135" s="77" t="e">
        <f t="shared" si="30"/>
        <v>#DIV/0!</v>
      </c>
    </row>
    <row r="136" spans="1:23" ht="30" x14ac:dyDescent="0.25">
      <c r="A136" s="35" t="s">
        <v>655</v>
      </c>
      <c r="B136" s="31" t="s">
        <v>656</v>
      </c>
      <c r="C136" s="30" t="s">
        <v>657</v>
      </c>
      <c r="D136" s="78">
        <v>0</v>
      </c>
      <c r="E136" s="75">
        <v>0</v>
      </c>
      <c r="F136" s="75">
        <v>0</v>
      </c>
      <c r="G136" s="76">
        <f t="shared" si="23"/>
        <v>0</v>
      </c>
      <c r="H136" s="75">
        <v>0</v>
      </c>
      <c r="I136" s="77" t="e">
        <f>D136/D125*100</f>
        <v>#DIV/0!</v>
      </c>
      <c r="J136" s="77" t="e">
        <f>E136/E125*100</f>
        <v>#DIV/0!</v>
      </c>
      <c r="K136" s="77" t="e">
        <f>F136/F125*100</f>
        <v>#DIV/0!</v>
      </c>
      <c r="L136" s="77" t="e">
        <f>G136/G125*100</f>
        <v>#DIV/0!</v>
      </c>
      <c r="M136" s="77" t="e">
        <f>H136/H125*100</f>
        <v>#DIV/0!</v>
      </c>
      <c r="N136" s="75">
        <v>0</v>
      </c>
      <c r="O136" s="75">
        <v>0</v>
      </c>
      <c r="P136" s="75">
        <v>0</v>
      </c>
      <c r="Q136" s="76">
        <f t="shared" si="25"/>
        <v>0</v>
      </c>
      <c r="R136" s="75">
        <v>0</v>
      </c>
      <c r="S136" s="77" t="e">
        <f t="shared" si="26"/>
        <v>#DIV/0!</v>
      </c>
      <c r="T136" s="77" t="e">
        <f t="shared" si="27"/>
        <v>#DIV/0!</v>
      </c>
      <c r="U136" s="77" t="e">
        <f t="shared" si="28"/>
        <v>#DIV/0!</v>
      </c>
      <c r="V136" s="77" t="e">
        <f t="shared" si="29"/>
        <v>#DIV/0!</v>
      </c>
      <c r="W136" s="77" t="e">
        <f t="shared" si="30"/>
        <v>#DIV/0!</v>
      </c>
    </row>
    <row r="137" spans="1:23" x14ac:dyDescent="0.25">
      <c r="A137" s="35" t="s">
        <v>658</v>
      </c>
      <c r="B137" s="31" t="s">
        <v>659</v>
      </c>
      <c r="C137" s="30" t="s">
        <v>660</v>
      </c>
      <c r="D137" s="78">
        <v>0</v>
      </c>
      <c r="E137" s="75">
        <v>0</v>
      </c>
      <c r="F137" s="75">
        <v>0</v>
      </c>
      <c r="G137" s="76">
        <f t="shared" si="23"/>
        <v>0</v>
      </c>
      <c r="H137" s="75">
        <v>0</v>
      </c>
      <c r="I137" s="77" t="e">
        <f>D137/D125*100</f>
        <v>#DIV/0!</v>
      </c>
      <c r="J137" s="77" t="e">
        <f>E137/E125*100</f>
        <v>#DIV/0!</v>
      </c>
      <c r="K137" s="77" t="e">
        <f>F137/F125*100</f>
        <v>#DIV/0!</v>
      </c>
      <c r="L137" s="77" t="e">
        <f>G137/G125*100</f>
        <v>#DIV/0!</v>
      </c>
      <c r="M137" s="77" t="e">
        <f>H137/H125*100</f>
        <v>#DIV/0!</v>
      </c>
      <c r="N137" s="75">
        <v>0</v>
      </c>
      <c r="O137" s="75">
        <v>0</v>
      </c>
      <c r="P137" s="75">
        <v>0</v>
      </c>
      <c r="Q137" s="76">
        <f t="shared" si="25"/>
        <v>0</v>
      </c>
      <c r="R137" s="75">
        <v>0</v>
      </c>
      <c r="S137" s="77" t="e">
        <f t="shared" si="26"/>
        <v>#DIV/0!</v>
      </c>
      <c r="T137" s="77" t="e">
        <f t="shared" si="27"/>
        <v>#DIV/0!</v>
      </c>
      <c r="U137" s="77" t="e">
        <f t="shared" si="28"/>
        <v>#DIV/0!</v>
      </c>
      <c r="V137" s="77" t="e">
        <f t="shared" si="29"/>
        <v>#DIV/0!</v>
      </c>
      <c r="W137" s="77" t="e">
        <f t="shared" si="30"/>
        <v>#DIV/0!</v>
      </c>
    </row>
    <row r="138" spans="1:23" x14ac:dyDescent="0.25">
      <c r="A138" s="35" t="s">
        <v>661</v>
      </c>
      <c r="B138" s="31" t="s">
        <v>662</v>
      </c>
      <c r="C138" s="30" t="s">
        <v>663</v>
      </c>
      <c r="D138" s="78">
        <v>0</v>
      </c>
      <c r="E138" s="75">
        <v>0</v>
      </c>
      <c r="F138" s="75">
        <v>0</v>
      </c>
      <c r="G138" s="76">
        <f t="shared" si="23"/>
        <v>0</v>
      </c>
      <c r="H138" s="75">
        <v>0</v>
      </c>
      <c r="I138" s="77" t="e">
        <f>D138/D125*100</f>
        <v>#DIV/0!</v>
      </c>
      <c r="J138" s="77" t="e">
        <f>E138/E125*100</f>
        <v>#DIV/0!</v>
      </c>
      <c r="K138" s="77" t="e">
        <f>F138/F125*100</f>
        <v>#DIV/0!</v>
      </c>
      <c r="L138" s="77" t="e">
        <f>G138/G125*100</f>
        <v>#DIV/0!</v>
      </c>
      <c r="M138" s="77" t="e">
        <f>H138/H125*100</f>
        <v>#DIV/0!</v>
      </c>
      <c r="N138" s="75">
        <v>0</v>
      </c>
      <c r="O138" s="75">
        <v>0</v>
      </c>
      <c r="P138" s="75">
        <v>0</v>
      </c>
      <c r="Q138" s="76">
        <f t="shared" si="25"/>
        <v>0</v>
      </c>
      <c r="R138" s="75">
        <v>0</v>
      </c>
      <c r="S138" s="77" t="e">
        <f t="shared" si="26"/>
        <v>#DIV/0!</v>
      </c>
      <c r="T138" s="77" t="e">
        <f t="shared" si="27"/>
        <v>#DIV/0!</v>
      </c>
      <c r="U138" s="77" t="e">
        <f t="shared" si="28"/>
        <v>#DIV/0!</v>
      </c>
      <c r="V138" s="77" t="e">
        <f t="shared" si="29"/>
        <v>#DIV/0!</v>
      </c>
      <c r="W138" s="77" t="e">
        <f t="shared" si="30"/>
        <v>#DIV/0!</v>
      </c>
    </row>
    <row r="139" spans="1:23" x14ac:dyDescent="0.25">
      <c r="A139" s="35" t="s">
        <v>664</v>
      </c>
      <c r="B139" s="31" t="s">
        <v>665</v>
      </c>
      <c r="C139" s="30" t="s">
        <v>666</v>
      </c>
      <c r="D139" s="78">
        <v>0</v>
      </c>
      <c r="E139" s="75">
        <v>0</v>
      </c>
      <c r="F139" s="75">
        <v>0</v>
      </c>
      <c r="G139" s="76">
        <f t="shared" si="23"/>
        <v>0</v>
      </c>
      <c r="H139" s="75">
        <v>0</v>
      </c>
      <c r="I139" s="77" t="e">
        <f>D139/D125*100</f>
        <v>#DIV/0!</v>
      </c>
      <c r="J139" s="77" t="e">
        <f>E139/E125*100</f>
        <v>#DIV/0!</v>
      </c>
      <c r="K139" s="77" t="e">
        <f>F139/F125*100</f>
        <v>#DIV/0!</v>
      </c>
      <c r="L139" s="77" t="e">
        <f>G139/G125*100</f>
        <v>#DIV/0!</v>
      </c>
      <c r="M139" s="77" t="e">
        <f>H139/H125*100</f>
        <v>#DIV/0!</v>
      </c>
      <c r="N139" s="75">
        <v>0</v>
      </c>
      <c r="O139" s="75">
        <v>0</v>
      </c>
      <c r="P139" s="75">
        <v>0</v>
      </c>
      <c r="Q139" s="76">
        <f t="shared" si="25"/>
        <v>0</v>
      </c>
      <c r="R139" s="75">
        <v>0</v>
      </c>
      <c r="S139" s="77" t="e">
        <f t="shared" si="26"/>
        <v>#DIV/0!</v>
      </c>
      <c r="T139" s="77" t="e">
        <f t="shared" si="27"/>
        <v>#DIV/0!</v>
      </c>
      <c r="U139" s="77" t="e">
        <f t="shared" si="28"/>
        <v>#DIV/0!</v>
      </c>
      <c r="V139" s="77" t="e">
        <f t="shared" si="29"/>
        <v>#DIV/0!</v>
      </c>
      <c r="W139" s="77" t="e">
        <f t="shared" si="30"/>
        <v>#DIV/0!</v>
      </c>
    </row>
    <row r="140" spans="1:23" x14ac:dyDescent="0.25">
      <c r="A140" s="35" t="s">
        <v>667</v>
      </c>
      <c r="B140" s="31" t="s">
        <v>668</v>
      </c>
      <c r="C140" s="30" t="s">
        <v>669</v>
      </c>
      <c r="D140" s="78">
        <v>0</v>
      </c>
      <c r="E140" s="75">
        <v>0</v>
      </c>
      <c r="F140" s="75">
        <v>0</v>
      </c>
      <c r="G140" s="76">
        <f t="shared" si="23"/>
        <v>0</v>
      </c>
      <c r="H140" s="75">
        <v>0</v>
      </c>
      <c r="I140" s="77" t="e">
        <f>D140/D125*100</f>
        <v>#DIV/0!</v>
      </c>
      <c r="J140" s="77" t="e">
        <f>E140/E125*100</f>
        <v>#DIV/0!</v>
      </c>
      <c r="K140" s="77" t="e">
        <f>F140/F125*100</f>
        <v>#DIV/0!</v>
      </c>
      <c r="L140" s="77" t="e">
        <f>G140/G125*100</f>
        <v>#DIV/0!</v>
      </c>
      <c r="M140" s="77" t="e">
        <f>H140/H125*100</f>
        <v>#DIV/0!</v>
      </c>
      <c r="N140" s="75">
        <v>0</v>
      </c>
      <c r="O140" s="75">
        <v>0</v>
      </c>
      <c r="P140" s="75">
        <v>0</v>
      </c>
      <c r="Q140" s="76">
        <f t="shared" si="25"/>
        <v>0</v>
      </c>
      <c r="R140" s="75">
        <v>0</v>
      </c>
      <c r="S140" s="77" t="e">
        <f t="shared" si="26"/>
        <v>#DIV/0!</v>
      </c>
      <c r="T140" s="77" t="e">
        <f t="shared" si="27"/>
        <v>#DIV/0!</v>
      </c>
      <c r="U140" s="77" t="e">
        <f t="shared" si="28"/>
        <v>#DIV/0!</v>
      </c>
      <c r="V140" s="77" t="e">
        <f t="shared" si="29"/>
        <v>#DIV/0!</v>
      </c>
      <c r="W140" s="77" t="e">
        <f t="shared" si="30"/>
        <v>#DIV/0!</v>
      </c>
    </row>
    <row r="141" spans="1:23" ht="42.75" x14ac:dyDescent="0.25">
      <c r="A141" s="7" t="s">
        <v>670</v>
      </c>
      <c r="B141" s="6" t="s">
        <v>671</v>
      </c>
      <c r="C141" s="11" t="s">
        <v>672</v>
      </c>
      <c r="D141" s="69">
        <f>SUM(D142:D150,D153,D156,D159,D165,D166,D170,D171:D192)</f>
        <v>2</v>
      </c>
      <c r="E141" s="69">
        <f>SUM(E142:E150,E153,E156,E159,E165,E166,E170,E171:E192)</f>
        <v>1</v>
      </c>
      <c r="F141" s="69">
        <f>SUM(F142:F150,F153,F156,F159,F165,F166,F170,F171:F192)</f>
        <v>1</v>
      </c>
      <c r="G141" s="69">
        <f>D141+F141+E141</f>
        <v>4</v>
      </c>
      <c r="H141" s="69">
        <f>SUM(H142:H150,H153,H156,H159,H165,H166,H170,H171:H192)</f>
        <v>0</v>
      </c>
      <c r="I141" s="74">
        <f>D141/D118*100</f>
        <v>18.181818181818183</v>
      </c>
      <c r="J141" s="74">
        <f>E141/E118*100</f>
        <v>100</v>
      </c>
      <c r="K141" s="74">
        <f>F141/F118*100</f>
        <v>50</v>
      </c>
      <c r="L141" s="74">
        <f>G141/G118*100</f>
        <v>28.571428571428569</v>
      </c>
      <c r="M141" s="74" t="e">
        <f>H141/H118*100</f>
        <v>#DIV/0!</v>
      </c>
      <c r="N141" s="69">
        <f>SUM(N142:N150,N153,N156,N159,N165,N166,N170,N171:N192)</f>
        <v>2</v>
      </c>
      <c r="O141" s="69">
        <f>SUM(O142:O150,O153,O156,O159,O165,O166,O170,O171:O192)</f>
        <v>1</v>
      </c>
      <c r="P141" s="69">
        <f>SUM(P142:P150,P153,P156,P159,P165,P166,P170,P171:P192)</f>
        <v>1</v>
      </c>
      <c r="Q141" s="69">
        <f t="shared" si="25"/>
        <v>4</v>
      </c>
      <c r="R141" s="69">
        <f>SUM(R142:R150,R153,R156,R159,R165,R166,R170,R171:R192)</f>
        <v>0</v>
      </c>
      <c r="S141" s="74">
        <f t="shared" si="26"/>
        <v>18.181818181818183</v>
      </c>
      <c r="T141" s="74">
        <f t="shared" si="27"/>
        <v>100</v>
      </c>
      <c r="U141" s="74">
        <f t="shared" si="28"/>
        <v>50</v>
      </c>
      <c r="V141" s="74">
        <f t="shared" si="29"/>
        <v>28.571428571428569</v>
      </c>
      <c r="W141" s="74" t="e">
        <f t="shared" si="30"/>
        <v>#DIV/0!</v>
      </c>
    </row>
    <row r="142" spans="1:23" x14ac:dyDescent="0.25">
      <c r="A142" s="35" t="s">
        <v>673</v>
      </c>
      <c r="B142" s="31" t="s">
        <v>674</v>
      </c>
      <c r="C142" s="30" t="s">
        <v>675</v>
      </c>
      <c r="D142" s="78">
        <v>0</v>
      </c>
      <c r="E142" s="75">
        <v>0</v>
      </c>
      <c r="F142" s="75">
        <v>0</v>
      </c>
      <c r="G142" s="76">
        <f t="shared" ref="G142:G173" si="31">D142+E142+F142</f>
        <v>0</v>
      </c>
      <c r="H142" s="75">
        <v>0</v>
      </c>
      <c r="I142" s="77">
        <f>D142/D141*100</f>
        <v>0</v>
      </c>
      <c r="J142" s="77">
        <f>E142/E141*100</f>
        <v>0</v>
      </c>
      <c r="K142" s="77">
        <f>F142/F141*100</f>
        <v>0</v>
      </c>
      <c r="L142" s="77">
        <f>G142/G141*100</f>
        <v>0</v>
      </c>
      <c r="M142" s="77" t="e">
        <f>H142/H141*100</f>
        <v>#DIV/0!</v>
      </c>
      <c r="N142" s="75">
        <v>0</v>
      </c>
      <c r="O142" s="75">
        <v>0</v>
      </c>
      <c r="P142" s="75">
        <v>0</v>
      </c>
      <c r="Q142" s="76">
        <f t="shared" si="25"/>
        <v>0</v>
      </c>
      <c r="R142" s="75">
        <v>0</v>
      </c>
      <c r="S142" s="77" t="e">
        <f t="shared" si="26"/>
        <v>#DIV/0!</v>
      </c>
      <c r="T142" s="77" t="e">
        <f t="shared" si="27"/>
        <v>#DIV/0!</v>
      </c>
      <c r="U142" s="77" t="e">
        <f t="shared" si="28"/>
        <v>#DIV/0!</v>
      </c>
      <c r="V142" s="77" t="e">
        <f t="shared" si="29"/>
        <v>#DIV/0!</v>
      </c>
      <c r="W142" s="77" t="e">
        <f t="shared" si="30"/>
        <v>#DIV/0!</v>
      </c>
    </row>
    <row r="143" spans="1:23" ht="30" x14ac:dyDescent="0.25">
      <c r="A143" s="35" t="s">
        <v>676</v>
      </c>
      <c r="B143" s="31" t="s">
        <v>677</v>
      </c>
      <c r="C143" s="30" t="s">
        <v>678</v>
      </c>
      <c r="D143" s="78">
        <v>0</v>
      </c>
      <c r="E143" s="75">
        <v>0</v>
      </c>
      <c r="F143" s="75">
        <v>0</v>
      </c>
      <c r="G143" s="76">
        <f t="shared" si="31"/>
        <v>0</v>
      </c>
      <c r="H143" s="75">
        <v>0</v>
      </c>
      <c r="I143" s="77">
        <f>D143/D141*100</f>
        <v>0</v>
      </c>
      <c r="J143" s="77">
        <f>E143/E141*100</f>
        <v>0</v>
      </c>
      <c r="K143" s="77">
        <f>F143/F141*100</f>
        <v>0</v>
      </c>
      <c r="L143" s="77">
        <f>G143/G141*100</f>
        <v>0</v>
      </c>
      <c r="M143" s="77" t="e">
        <f>H143/H141*100</f>
        <v>#DIV/0!</v>
      </c>
      <c r="N143" s="75">
        <v>0</v>
      </c>
      <c r="O143" s="75">
        <v>0</v>
      </c>
      <c r="P143" s="75">
        <v>0</v>
      </c>
      <c r="Q143" s="76">
        <f t="shared" si="25"/>
        <v>0</v>
      </c>
      <c r="R143" s="75">
        <v>0</v>
      </c>
      <c r="S143" s="77" t="e">
        <f t="shared" si="26"/>
        <v>#DIV/0!</v>
      </c>
      <c r="T143" s="77" t="e">
        <f t="shared" si="27"/>
        <v>#DIV/0!</v>
      </c>
      <c r="U143" s="77" t="e">
        <f t="shared" si="28"/>
        <v>#DIV/0!</v>
      </c>
      <c r="V143" s="77" t="e">
        <f t="shared" si="29"/>
        <v>#DIV/0!</v>
      </c>
      <c r="W143" s="77" t="e">
        <f t="shared" si="30"/>
        <v>#DIV/0!</v>
      </c>
    </row>
    <row r="144" spans="1:23" ht="30" x14ac:dyDescent="0.25">
      <c r="A144" s="35" t="s">
        <v>679</v>
      </c>
      <c r="B144" s="31" t="s">
        <v>680</v>
      </c>
      <c r="C144" s="30" t="s">
        <v>681</v>
      </c>
      <c r="D144" s="78">
        <v>1</v>
      </c>
      <c r="E144" s="75">
        <v>0</v>
      </c>
      <c r="F144" s="75">
        <v>0</v>
      </c>
      <c r="G144" s="76">
        <f t="shared" si="31"/>
        <v>1</v>
      </c>
      <c r="H144" s="75">
        <v>0</v>
      </c>
      <c r="I144" s="77">
        <f>D144/D141*100</f>
        <v>50</v>
      </c>
      <c r="J144" s="77">
        <f>E144/E141*100</f>
        <v>0</v>
      </c>
      <c r="K144" s="77">
        <f>F144/F141*100</f>
        <v>0</v>
      </c>
      <c r="L144" s="77">
        <f>G144/G141*100</f>
        <v>25</v>
      </c>
      <c r="M144" s="77" t="e">
        <f>H144/H141*100</f>
        <v>#DIV/0!</v>
      </c>
      <c r="N144" s="75">
        <v>1</v>
      </c>
      <c r="O144" s="75">
        <v>0</v>
      </c>
      <c r="P144" s="75">
        <v>0</v>
      </c>
      <c r="Q144" s="76">
        <f t="shared" si="25"/>
        <v>1</v>
      </c>
      <c r="R144" s="75">
        <v>0</v>
      </c>
      <c r="S144" s="77">
        <f t="shared" si="26"/>
        <v>50</v>
      </c>
      <c r="T144" s="77" t="e">
        <f t="shared" si="27"/>
        <v>#DIV/0!</v>
      </c>
      <c r="U144" s="77" t="e">
        <f t="shared" si="28"/>
        <v>#DIV/0!</v>
      </c>
      <c r="V144" s="77">
        <f t="shared" si="29"/>
        <v>25</v>
      </c>
      <c r="W144" s="77" t="e">
        <f t="shared" si="30"/>
        <v>#DIV/0!</v>
      </c>
    </row>
    <row r="145" spans="1:23" x14ac:dyDescent="0.25">
      <c r="A145" s="35" t="s">
        <v>682</v>
      </c>
      <c r="B145" s="31" t="s">
        <v>683</v>
      </c>
      <c r="C145" s="30" t="s">
        <v>684</v>
      </c>
      <c r="D145" s="78">
        <v>0</v>
      </c>
      <c r="E145" s="75">
        <v>0</v>
      </c>
      <c r="F145" s="75">
        <v>0</v>
      </c>
      <c r="G145" s="76">
        <f t="shared" si="31"/>
        <v>0</v>
      </c>
      <c r="H145" s="75">
        <v>0</v>
      </c>
      <c r="I145" s="77">
        <f>D145/D141*100</f>
        <v>0</v>
      </c>
      <c r="J145" s="77">
        <f>E145/E141*100</f>
        <v>0</v>
      </c>
      <c r="K145" s="77">
        <f>F145/F141*100</f>
        <v>0</v>
      </c>
      <c r="L145" s="77">
        <f>G145/G141*100</f>
        <v>0</v>
      </c>
      <c r="M145" s="77" t="e">
        <f>H145/H141*100</f>
        <v>#DIV/0!</v>
      </c>
      <c r="N145" s="75">
        <v>0</v>
      </c>
      <c r="O145" s="75">
        <v>0</v>
      </c>
      <c r="P145" s="75">
        <v>0</v>
      </c>
      <c r="Q145" s="76">
        <f t="shared" si="25"/>
        <v>0</v>
      </c>
      <c r="R145" s="75">
        <v>0</v>
      </c>
      <c r="S145" s="77" t="e">
        <f t="shared" si="26"/>
        <v>#DIV/0!</v>
      </c>
      <c r="T145" s="77" t="e">
        <f t="shared" si="27"/>
        <v>#DIV/0!</v>
      </c>
      <c r="U145" s="77" t="e">
        <f t="shared" si="28"/>
        <v>#DIV/0!</v>
      </c>
      <c r="V145" s="77" t="e">
        <f t="shared" si="29"/>
        <v>#DIV/0!</v>
      </c>
      <c r="W145" s="77" t="e">
        <f t="shared" si="30"/>
        <v>#DIV/0!</v>
      </c>
    </row>
    <row r="146" spans="1:23" x14ac:dyDescent="0.25">
      <c r="A146" s="35" t="s">
        <v>685</v>
      </c>
      <c r="B146" s="31" t="s">
        <v>686</v>
      </c>
      <c r="C146" s="30" t="s">
        <v>687</v>
      </c>
      <c r="D146" s="78">
        <v>0</v>
      </c>
      <c r="E146" s="75">
        <v>0</v>
      </c>
      <c r="F146" s="75">
        <v>0</v>
      </c>
      <c r="G146" s="76">
        <f t="shared" si="31"/>
        <v>0</v>
      </c>
      <c r="H146" s="75">
        <v>0</v>
      </c>
      <c r="I146" s="77">
        <f>D146/D141*100</f>
        <v>0</v>
      </c>
      <c r="J146" s="77">
        <f>E146/E141*100</f>
        <v>0</v>
      </c>
      <c r="K146" s="77">
        <f>F146/F141*100</f>
        <v>0</v>
      </c>
      <c r="L146" s="77">
        <f>G146/G141*100</f>
        <v>0</v>
      </c>
      <c r="M146" s="77" t="e">
        <f>H146/H141*100</f>
        <v>#DIV/0!</v>
      </c>
      <c r="N146" s="75">
        <v>0</v>
      </c>
      <c r="O146" s="75">
        <v>0</v>
      </c>
      <c r="P146" s="75">
        <v>0</v>
      </c>
      <c r="Q146" s="76">
        <f t="shared" si="25"/>
        <v>0</v>
      </c>
      <c r="R146" s="75">
        <v>0</v>
      </c>
      <c r="S146" s="77" t="e">
        <f t="shared" si="26"/>
        <v>#DIV/0!</v>
      </c>
      <c r="T146" s="77" t="e">
        <f t="shared" si="27"/>
        <v>#DIV/0!</v>
      </c>
      <c r="U146" s="77" t="e">
        <f t="shared" si="28"/>
        <v>#DIV/0!</v>
      </c>
      <c r="V146" s="77" t="e">
        <f t="shared" si="29"/>
        <v>#DIV/0!</v>
      </c>
      <c r="W146" s="77" t="e">
        <f t="shared" si="30"/>
        <v>#DIV/0!</v>
      </c>
    </row>
    <row r="147" spans="1:23" ht="30" x14ac:dyDescent="0.25">
      <c r="A147" s="35" t="s">
        <v>688</v>
      </c>
      <c r="B147" s="31" t="s">
        <v>689</v>
      </c>
      <c r="C147" s="30" t="s">
        <v>690</v>
      </c>
      <c r="D147" s="78">
        <v>0</v>
      </c>
      <c r="E147" s="75">
        <v>0</v>
      </c>
      <c r="F147" s="75">
        <v>0</v>
      </c>
      <c r="G147" s="76">
        <f t="shared" si="31"/>
        <v>0</v>
      </c>
      <c r="H147" s="75">
        <v>0</v>
      </c>
      <c r="I147" s="77">
        <f>D147/D141*100</f>
        <v>0</v>
      </c>
      <c r="J147" s="77">
        <f>E147/E141*100</f>
        <v>0</v>
      </c>
      <c r="K147" s="77">
        <f>F147/F141*100</f>
        <v>0</v>
      </c>
      <c r="L147" s="77">
        <f>G147/G141*100</f>
        <v>0</v>
      </c>
      <c r="M147" s="77" t="e">
        <f>H147/H141*100</f>
        <v>#DIV/0!</v>
      </c>
      <c r="N147" s="75">
        <v>0</v>
      </c>
      <c r="O147" s="75">
        <v>0</v>
      </c>
      <c r="P147" s="75">
        <v>0</v>
      </c>
      <c r="Q147" s="76">
        <f t="shared" si="25"/>
        <v>0</v>
      </c>
      <c r="R147" s="75">
        <v>0</v>
      </c>
      <c r="S147" s="77" t="e">
        <f t="shared" si="26"/>
        <v>#DIV/0!</v>
      </c>
      <c r="T147" s="77" t="e">
        <f t="shared" si="27"/>
        <v>#DIV/0!</v>
      </c>
      <c r="U147" s="77" t="e">
        <f t="shared" si="28"/>
        <v>#DIV/0!</v>
      </c>
      <c r="V147" s="77" t="e">
        <f t="shared" si="29"/>
        <v>#DIV/0!</v>
      </c>
      <c r="W147" s="77" t="e">
        <f t="shared" si="30"/>
        <v>#DIV/0!</v>
      </c>
    </row>
    <row r="148" spans="1:23" ht="45" x14ac:dyDescent="0.25">
      <c r="A148" s="35" t="s">
        <v>691</v>
      </c>
      <c r="B148" s="31" t="s">
        <v>692</v>
      </c>
      <c r="C148" s="30" t="s">
        <v>693</v>
      </c>
      <c r="D148" s="78">
        <v>0</v>
      </c>
      <c r="E148" s="75">
        <v>0</v>
      </c>
      <c r="F148" s="75">
        <v>0</v>
      </c>
      <c r="G148" s="76">
        <f t="shared" si="31"/>
        <v>0</v>
      </c>
      <c r="H148" s="75">
        <v>0</v>
      </c>
      <c r="I148" s="77">
        <f>D148/D141*100</f>
        <v>0</v>
      </c>
      <c r="J148" s="77">
        <f>E148/E141*100</f>
        <v>0</v>
      </c>
      <c r="K148" s="77">
        <f>F148/F141*100</f>
        <v>0</v>
      </c>
      <c r="L148" s="77">
        <f>G148/G141*100</f>
        <v>0</v>
      </c>
      <c r="M148" s="77" t="e">
        <f>H148/H141*100</f>
        <v>#DIV/0!</v>
      </c>
      <c r="N148" s="75">
        <v>0</v>
      </c>
      <c r="O148" s="75">
        <v>0</v>
      </c>
      <c r="P148" s="75">
        <v>0</v>
      </c>
      <c r="Q148" s="76">
        <f t="shared" si="25"/>
        <v>0</v>
      </c>
      <c r="R148" s="75">
        <v>0</v>
      </c>
      <c r="S148" s="77" t="e">
        <f t="shared" si="26"/>
        <v>#DIV/0!</v>
      </c>
      <c r="T148" s="77" t="e">
        <f t="shared" si="27"/>
        <v>#DIV/0!</v>
      </c>
      <c r="U148" s="77" t="e">
        <f t="shared" si="28"/>
        <v>#DIV/0!</v>
      </c>
      <c r="V148" s="77" t="e">
        <f t="shared" si="29"/>
        <v>#DIV/0!</v>
      </c>
      <c r="W148" s="77" t="e">
        <f t="shared" si="30"/>
        <v>#DIV/0!</v>
      </c>
    </row>
    <row r="149" spans="1:23" x14ac:dyDescent="0.25">
      <c r="A149" s="35" t="s">
        <v>694</v>
      </c>
      <c r="B149" s="31" t="s">
        <v>695</v>
      </c>
      <c r="C149" s="30" t="s">
        <v>696</v>
      </c>
      <c r="D149" s="78">
        <v>0</v>
      </c>
      <c r="E149" s="75">
        <v>0</v>
      </c>
      <c r="F149" s="75">
        <v>0</v>
      </c>
      <c r="G149" s="76">
        <f t="shared" si="31"/>
        <v>0</v>
      </c>
      <c r="H149" s="75">
        <v>0</v>
      </c>
      <c r="I149" s="77">
        <f>D149/D141*100</f>
        <v>0</v>
      </c>
      <c r="J149" s="77">
        <f>E149/E141*100</f>
        <v>0</v>
      </c>
      <c r="K149" s="77">
        <f>F149/F141*100</f>
        <v>0</v>
      </c>
      <c r="L149" s="77">
        <f>G149/G141*100</f>
        <v>0</v>
      </c>
      <c r="M149" s="77" t="e">
        <f>H149/H141*100</f>
        <v>#DIV/0!</v>
      </c>
      <c r="N149" s="75">
        <v>0</v>
      </c>
      <c r="O149" s="75">
        <v>0</v>
      </c>
      <c r="P149" s="75">
        <v>0</v>
      </c>
      <c r="Q149" s="76">
        <f t="shared" si="25"/>
        <v>0</v>
      </c>
      <c r="R149" s="75">
        <v>0</v>
      </c>
      <c r="S149" s="77" t="e">
        <f t="shared" si="26"/>
        <v>#DIV/0!</v>
      </c>
      <c r="T149" s="77" t="e">
        <f t="shared" si="27"/>
        <v>#DIV/0!</v>
      </c>
      <c r="U149" s="77" t="e">
        <f t="shared" si="28"/>
        <v>#DIV/0!</v>
      </c>
      <c r="V149" s="77" t="e">
        <f t="shared" si="29"/>
        <v>#DIV/0!</v>
      </c>
      <c r="W149" s="77" t="e">
        <f t="shared" si="30"/>
        <v>#DIV/0!</v>
      </c>
    </row>
    <row r="150" spans="1:23" ht="30" x14ac:dyDescent="0.25">
      <c r="A150" s="35" t="s">
        <v>697</v>
      </c>
      <c r="B150" s="31" t="s">
        <v>698</v>
      </c>
      <c r="C150" s="30" t="s">
        <v>699</v>
      </c>
      <c r="D150" s="80">
        <f>SUM(D151:D152)</f>
        <v>1</v>
      </c>
      <c r="E150" s="80">
        <f>SUM(E151:E152)</f>
        <v>0</v>
      </c>
      <c r="F150" s="80">
        <f>SUM(F151:F152)</f>
        <v>0</v>
      </c>
      <c r="G150" s="76">
        <f t="shared" si="31"/>
        <v>1</v>
      </c>
      <c r="H150" s="80">
        <f>SUM(H151:H152)</f>
        <v>0</v>
      </c>
      <c r="I150" s="77">
        <f>D150/D141*100</f>
        <v>50</v>
      </c>
      <c r="J150" s="77">
        <f>E150/E141*100</f>
        <v>0</v>
      </c>
      <c r="K150" s="77">
        <f>F150/F141*100</f>
        <v>0</v>
      </c>
      <c r="L150" s="77">
        <f>G150/G141*100</f>
        <v>25</v>
      </c>
      <c r="M150" s="77" t="e">
        <f>H150/H141*100</f>
        <v>#DIV/0!</v>
      </c>
      <c r="N150" s="80">
        <f>SUM(N151:N152)</f>
        <v>1</v>
      </c>
      <c r="O150" s="80">
        <f>SUM(O151:O152)</f>
        <v>0</v>
      </c>
      <c r="P150" s="80">
        <f>SUM(P151:P152)</f>
        <v>0</v>
      </c>
      <c r="Q150" s="76">
        <f t="shared" si="25"/>
        <v>1</v>
      </c>
      <c r="R150" s="80">
        <f>SUM(R151:R152)</f>
        <v>0</v>
      </c>
      <c r="S150" s="77">
        <f t="shared" si="26"/>
        <v>50</v>
      </c>
      <c r="T150" s="77" t="e">
        <f t="shared" si="27"/>
        <v>#DIV/0!</v>
      </c>
      <c r="U150" s="77" t="e">
        <f t="shared" si="28"/>
        <v>#DIV/0!</v>
      </c>
      <c r="V150" s="77">
        <f t="shared" si="29"/>
        <v>25</v>
      </c>
      <c r="W150" s="77" t="e">
        <f t="shared" si="30"/>
        <v>#DIV/0!</v>
      </c>
    </row>
    <row r="151" spans="1:23" x14ac:dyDescent="0.25">
      <c r="A151" s="35" t="s">
        <v>700</v>
      </c>
      <c r="B151" s="31" t="s">
        <v>701</v>
      </c>
      <c r="C151" s="30" t="s">
        <v>702</v>
      </c>
      <c r="D151" s="78">
        <v>0</v>
      </c>
      <c r="E151" s="75">
        <v>0</v>
      </c>
      <c r="F151" s="75">
        <v>0</v>
      </c>
      <c r="G151" s="76">
        <f t="shared" si="31"/>
        <v>0</v>
      </c>
      <c r="H151" s="75">
        <v>0</v>
      </c>
      <c r="I151" s="77">
        <f t="shared" ref="I151:M152" si="32">D151/D$150*100</f>
        <v>0</v>
      </c>
      <c r="J151" s="77" t="e">
        <f t="shared" si="32"/>
        <v>#DIV/0!</v>
      </c>
      <c r="K151" s="77" t="e">
        <f t="shared" si="32"/>
        <v>#DIV/0!</v>
      </c>
      <c r="L151" s="77">
        <f t="shared" si="32"/>
        <v>0</v>
      </c>
      <c r="M151" s="77" t="e">
        <f t="shared" si="32"/>
        <v>#DIV/0!</v>
      </c>
      <c r="N151" s="75">
        <v>0</v>
      </c>
      <c r="O151" s="75">
        <v>0</v>
      </c>
      <c r="P151" s="75">
        <v>0</v>
      </c>
      <c r="Q151" s="76">
        <f t="shared" si="25"/>
        <v>0</v>
      </c>
      <c r="R151" s="75">
        <v>0</v>
      </c>
      <c r="S151" s="77" t="e">
        <f t="shared" si="26"/>
        <v>#DIV/0!</v>
      </c>
      <c r="T151" s="77" t="e">
        <f t="shared" si="27"/>
        <v>#DIV/0!</v>
      </c>
      <c r="U151" s="77" t="e">
        <f t="shared" si="28"/>
        <v>#DIV/0!</v>
      </c>
      <c r="V151" s="77" t="e">
        <f t="shared" si="29"/>
        <v>#DIV/0!</v>
      </c>
      <c r="W151" s="77" t="e">
        <f t="shared" si="30"/>
        <v>#DIV/0!</v>
      </c>
    </row>
    <row r="152" spans="1:23" x14ac:dyDescent="0.25">
      <c r="A152" s="35" t="s">
        <v>703</v>
      </c>
      <c r="B152" s="31" t="s">
        <v>704</v>
      </c>
      <c r="C152" s="30" t="s">
        <v>705</v>
      </c>
      <c r="D152" s="78">
        <v>1</v>
      </c>
      <c r="E152" s="75">
        <v>0</v>
      </c>
      <c r="F152" s="75">
        <v>0</v>
      </c>
      <c r="G152" s="76">
        <f t="shared" si="31"/>
        <v>1</v>
      </c>
      <c r="H152" s="75">
        <v>0</v>
      </c>
      <c r="I152" s="77">
        <f t="shared" si="32"/>
        <v>100</v>
      </c>
      <c r="J152" s="77" t="e">
        <f t="shared" si="32"/>
        <v>#DIV/0!</v>
      </c>
      <c r="K152" s="77" t="e">
        <f t="shared" si="32"/>
        <v>#DIV/0!</v>
      </c>
      <c r="L152" s="77">
        <f t="shared" si="32"/>
        <v>100</v>
      </c>
      <c r="M152" s="77" t="e">
        <f t="shared" si="32"/>
        <v>#DIV/0!</v>
      </c>
      <c r="N152" s="75">
        <v>1</v>
      </c>
      <c r="O152" s="75">
        <v>0</v>
      </c>
      <c r="P152" s="75">
        <v>0</v>
      </c>
      <c r="Q152" s="76">
        <f t="shared" si="25"/>
        <v>1</v>
      </c>
      <c r="R152" s="75">
        <v>0</v>
      </c>
      <c r="S152" s="77">
        <f t="shared" si="26"/>
        <v>100</v>
      </c>
      <c r="T152" s="77" t="e">
        <f t="shared" si="27"/>
        <v>#DIV/0!</v>
      </c>
      <c r="U152" s="77" t="e">
        <f t="shared" si="28"/>
        <v>#DIV/0!</v>
      </c>
      <c r="V152" s="77">
        <f t="shared" si="29"/>
        <v>100</v>
      </c>
      <c r="W152" s="77" t="e">
        <f t="shared" si="30"/>
        <v>#DIV/0!</v>
      </c>
    </row>
    <row r="153" spans="1:23" ht="30" x14ac:dyDescent="0.25">
      <c r="A153" s="35" t="s">
        <v>706</v>
      </c>
      <c r="B153" s="31" t="s">
        <v>707</v>
      </c>
      <c r="C153" s="30" t="s">
        <v>708</v>
      </c>
      <c r="D153" s="80">
        <f>SUM(D154:D155)</f>
        <v>0</v>
      </c>
      <c r="E153" s="80">
        <f>SUM(E154:E155)</f>
        <v>0</v>
      </c>
      <c r="F153" s="80">
        <f>SUM(F154:F155)</f>
        <v>0</v>
      </c>
      <c r="G153" s="76">
        <f t="shared" si="31"/>
        <v>0</v>
      </c>
      <c r="H153" s="80">
        <f>SUM(H154:H155)</f>
        <v>0</v>
      </c>
      <c r="I153" s="77">
        <f>D153/D141*100</f>
        <v>0</v>
      </c>
      <c r="J153" s="77">
        <f>E153/E141*100</f>
        <v>0</v>
      </c>
      <c r="K153" s="77">
        <f>F153/F141*100</f>
        <v>0</v>
      </c>
      <c r="L153" s="77">
        <f>G153/G141*100</f>
        <v>0</v>
      </c>
      <c r="M153" s="77" t="e">
        <f>H153/H141*100</f>
        <v>#DIV/0!</v>
      </c>
      <c r="N153" s="80">
        <f>SUM(N154:N155)</f>
        <v>0</v>
      </c>
      <c r="O153" s="80">
        <f>SUM(O154:O155)</f>
        <v>0</v>
      </c>
      <c r="P153" s="80">
        <f>SUM(P154:P155)</f>
        <v>0</v>
      </c>
      <c r="Q153" s="76">
        <f t="shared" si="25"/>
        <v>0</v>
      </c>
      <c r="R153" s="80">
        <f>SUM(R154:R155)</f>
        <v>0</v>
      </c>
      <c r="S153" s="77" t="e">
        <f t="shared" si="26"/>
        <v>#DIV/0!</v>
      </c>
      <c r="T153" s="77" t="e">
        <f t="shared" si="27"/>
        <v>#DIV/0!</v>
      </c>
      <c r="U153" s="77" t="e">
        <f t="shared" si="28"/>
        <v>#DIV/0!</v>
      </c>
      <c r="V153" s="77" t="e">
        <f t="shared" si="29"/>
        <v>#DIV/0!</v>
      </c>
      <c r="W153" s="77" t="e">
        <f t="shared" si="30"/>
        <v>#DIV/0!</v>
      </c>
    </row>
    <row r="154" spans="1:23" x14ac:dyDescent="0.25">
      <c r="A154" s="35" t="s">
        <v>709</v>
      </c>
      <c r="B154" s="31" t="s">
        <v>710</v>
      </c>
      <c r="C154" s="30" t="s">
        <v>702</v>
      </c>
      <c r="D154" s="78">
        <v>0</v>
      </c>
      <c r="E154" s="75">
        <v>0</v>
      </c>
      <c r="F154" s="75">
        <v>0</v>
      </c>
      <c r="G154" s="76">
        <f t="shared" si="31"/>
        <v>0</v>
      </c>
      <c r="H154" s="75">
        <v>0</v>
      </c>
      <c r="I154" s="77" t="e">
        <f t="shared" ref="I154:M155" si="33">D154/D$153*100</f>
        <v>#DIV/0!</v>
      </c>
      <c r="J154" s="77" t="e">
        <f t="shared" si="33"/>
        <v>#DIV/0!</v>
      </c>
      <c r="K154" s="77" t="e">
        <f t="shared" si="33"/>
        <v>#DIV/0!</v>
      </c>
      <c r="L154" s="77" t="e">
        <f t="shared" si="33"/>
        <v>#DIV/0!</v>
      </c>
      <c r="M154" s="77" t="e">
        <f t="shared" si="33"/>
        <v>#DIV/0!</v>
      </c>
      <c r="N154" s="75">
        <v>0</v>
      </c>
      <c r="O154" s="75">
        <v>0</v>
      </c>
      <c r="P154" s="75">
        <v>0</v>
      </c>
      <c r="Q154" s="76">
        <f t="shared" si="25"/>
        <v>0</v>
      </c>
      <c r="R154" s="75">
        <v>0</v>
      </c>
      <c r="S154" s="77" t="e">
        <f t="shared" si="26"/>
        <v>#DIV/0!</v>
      </c>
      <c r="T154" s="77" t="e">
        <f t="shared" si="27"/>
        <v>#DIV/0!</v>
      </c>
      <c r="U154" s="77" t="e">
        <f t="shared" si="28"/>
        <v>#DIV/0!</v>
      </c>
      <c r="V154" s="77" t="e">
        <f t="shared" si="29"/>
        <v>#DIV/0!</v>
      </c>
      <c r="W154" s="77" t="e">
        <f t="shared" si="30"/>
        <v>#DIV/0!</v>
      </c>
    </row>
    <row r="155" spans="1:23" x14ac:dyDescent="0.25">
      <c r="A155" s="35" t="s">
        <v>711</v>
      </c>
      <c r="B155" s="31" t="s">
        <v>712</v>
      </c>
      <c r="C155" s="30" t="s">
        <v>705</v>
      </c>
      <c r="D155" s="78">
        <v>0</v>
      </c>
      <c r="E155" s="75">
        <v>0</v>
      </c>
      <c r="F155" s="75">
        <v>0</v>
      </c>
      <c r="G155" s="76">
        <f t="shared" si="31"/>
        <v>0</v>
      </c>
      <c r="H155" s="75">
        <v>0</v>
      </c>
      <c r="I155" s="77" t="e">
        <f t="shared" si="33"/>
        <v>#DIV/0!</v>
      </c>
      <c r="J155" s="77" t="e">
        <f t="shared" si="33"/>
        <v>#DIV/0!</v>
      </c>
      <c r="K155" s="77" t="e">
        <f t="shared" si="33"/>
        <v>#DIV/0!</v>
      </c>
      <c r="L155" s="77" t="e">
        <f t="shared" si="33"/>
        <v>#DIV/0!</v>
      </c>
      <c r="M155" s="77" t="e">
        <f t="shared" si="33"/>
        <v>#DIV/0!</v>
      </c>
      <c r="N155" s="75">
        <v>0</v>
      </c>
      <c r="O155" s="75">
        <v>0</v>
      </c>
      <c r="P155" s="75">
        <v>0</v>
      </c>
      <c r="Q155" s="76">
        <f t="shared" si="25"/>
        <v>0</v>
      </c>
      <c r="R155" s="75">
        <v>0</v>
      </c>
      <c r="S155" s="77" t="e">
        <f t="shared" si="26"/>
        <v>#DIV/0!</v>
      </c>
      <c r="T155" s="77" t="e">
        <f t="shared" si="27"/>
        <v>#DIV/0!</v>
      </c>
      <c r="U155" s="77" t="e">
        <f t="shared" si="28"/>
        <v>#DIV/0!</v>
      </c>
      <c r="V155" s="77" t="e">
        <f t="shared" si="29"/>
        <v>#DIV/0!</v>
      </c>
      <c r="W155" s="77" t="e">
        <f t="shared" si="30"/>
        <v>#DIV/0!</v>
      </c>
    </row>
    <row r="156" spans="1:23" x14ac:dyDescent="0.25">
      <c r="A156" s="35" t="s">
        <v>713</v>
      </c>
      <c r="B156" s="31" t="s">
        <v>714</v>
      </c>
      <c r="C156" s="30" t="s">
        <v>715</v>
      </c>
      <c r="D156" s="80">
        <f>SUM(D157:D158)</f>
        <v>0</v>
      </c>
      <c r="E156" s="80">
        <f>SUM(E157:E158)</f>
        <v>0</v>
      </c>
      <c r="F156" s="80">
        <f>SUM(F157:F158)</f>
        <v>0</v>
      </c>
      <c r="G156" s="76">
        <f t="shared" si="31"/>
        <v>0</v>
      </c>
      <c r="H156" s="80">
        <f>SUM(H157:H158)</f>
        <v>0</v>
      </c>
      <c r="I156" s="77">
        <f>D156/D141*100</f>
        <v>0</v>
      </c>
      <c r="J156" s="77">
        <f>E156/E141*100</f>
        <v>0</v>
      </c>
      <c r="K156" s="77">
        <f>F156/F141*100</f>
        <v>0</v>
      </c>
      <c r="L156" s="77">
        <f>G156/G141*100</f>
        <v>0</v>
      </c>
      <c r="M156" s="77" t="e">
        <f>H156/H141*100</f>
        <v>#DIV/0!</v>
      </c>
      <c r="N156" s="80">
        <f>SUM(N157:N158)</f>
        <v>0</v>
      </c>
      <c r="O156" s="80">
        <f>SUM(O157:O158)</f>
        <v>0</v>
      </c>
      <c r="P156" s="80">
        <f>SUM(P157:P158)</f>
        <v>0</v>
      </c>
      <c r="Q156" s="76">
        <f t="shared" si="25"/>
        <v>0</v>
      </c>
      <c r="R156" s="80">
        <f>SUM(R157:R158)</f>
        <v>0</v>
      </c>
      <c r="S156" s="77" t="e">
        <f t="shared" si="26"/>
        <v>#DIV/0!</v>
      </c>
      <c r="T156" s="77" t="e">
        <f t="shared" si="27"/>
        <v>#DIV/0!</v>
      </c>
      <c r="U156" s="77" t="e">
        <f t="shared" si="28"/>
        <v>#DIV/0!</v>
      </c>
      <c r="V156" s="77" t="e">
        <f t="shared" si="29"/>
        <v>#DIV/0!</v>
      </c>
      <c r="W156" s="77" t="e">
        <f t="shared" si="30"/>
        <v>#DIV/0!</v>
      </c>
    </row>
    <row r="157" spans="1:23" x14ac:dyDescent="0.25">
      <c r="A157" s="35" t="s">
        <v>716</v>
      </c>
      <c r="B157" s="31" t="s">
        <v>717</v>
      </c>
      <c r="C157" s="30" t="s">
        <v>702</v>
      </c>
      <c r="D157" s="78">
        <v>0</v>
      </c>
      <c r="E157" s="75">
        <v>0</v>
      </c>
      <c r="F157" s="75">
        <v>0</v>
      </c>
      <c r="G157" s="76">
        <f t="shared" si="31"/>
        <v>0</v>
      </c>
      <c r="H157" s="75">
        <v>0</v>
      </c>
      <c r="I157" s="77" t="e">
        <f t="shared" ref="I157:M158" si="34">D157/D$156*100</f>
        <v>#DIV/0!</v>
      </c>
      <c r="J157" s="77" t="e">
        <f t="shared" si="34"/>
        <v>#DIV/0!</v>
      </c>
      <c r="K157" s="77" t="e">
        <f t="shared" si="34"/>
        <v>#DIV/0!</v>
      </c>
      <c r="L157" s="77" t="e">
        <f t="shared" si="34"/>
        <v>#DIV/0!</v>
      </c>
      <c r="M157" s="77" t="e">
        <f t="shared" si="34"/>
        <v>#DIV/0!</v>
      </c>
      <c r="N157" s="75">
        <v>0</v>
      </c>
      <c r="O157" s="75">
        <v>0</v>
      </c>
      <c r="P157" s="75">
        <v>0</v>
      </c>
      <c r="Q157" s="76">
        <f t="shared" si="25"/>
        <v>0</v>
      </c>
      <c r="R157" s="75">
        <v>0</v>
      </c>
      <c r="S157" s="77" t="e">
        <f t="shared" si="26"/>
        <v>#DIV/0!</v>
      </c>
      <c r="T157" s="77" t="e">
        <f t="shared" si="27"/>
        <v>#DIV/0!</v>
      </c>
      <c r="U157" s="77" t="e">
        <f t="shared" si="28"/>
        <v>#DIV/0!</v>
      </c>
      <c r="V157" s="77" t="e">
        <f t="shared" si="29"/>
        <v>#DIV/0!</v>
      </c>
      <c r="W157" s="77" t="e">
        <f t="shared" si="30"/>
        <v>#DIV/0!</v>
      </c>
    </row>
    <row r="158" spans="1:23" x14ac:dyDescent="0.25">
      <c r="A158" s="35" t="s">
        <v>718</v>
      </c>
      <c r="B158" s="31" t="s">
        <v>719</v>
      </c>
      <c r="C158" s="30" t="s">
        <v>705</v>
      </c>
      <c r="D158" s="78">
        <v>0</v>
      </c>
      <c r="E158" s="75">
        <v>0</v>
      </c>
      <c r="F158" s="75">
        <v>0</v>
      </c>
      <c r="G158" s="76">
        <f t="shared" si="31"/>
        <v>0</v>
      </c>
      <c r="H158" s="75">
        <v>0</v>
      </c>
      <c r="I158" s="77" t="e">
        <f t="shared" si="34"/>
        <v>#DIV/0!</v>
      </c>
      <c r="J158" s="77" t="e">
        <f t="shared" si="34"/>
        <v>#DIV/0!</v>
      </c>
      <c r="K158" s="77" t="e">
        <f t="shared" si="34"/>
        <v>#DIV/0!</v>
      </c>
      <c r="L158" s="77" t="e">
        <f t="shared" si="34"/>
        <v>#DIV/0!</v>
      </c>
      <c r="M158" s="77" t="e">
        <f t="shared" si="34"/>
        <v>#DIV/0!</v>
      </c>
      <c r="N158" s="75">
        <v>0</v>
      </c>
      <c r="O158" s="75">
        <v>0</v>
      </c>
      <c r="P158" s="75">
        <v>0</v>
      </c>
      <c r="Q158" s="76">
        <f t="shared" si="25"/>
        <v>0</v>
      </c>
      <c r="R158" s="75">
        <v>0</v>
      </c>
      <c r="S158" s="77" t="e">
        <f t="shared" si="26"/>
        <v>#DIV/0!</v>
      </c>
      <c r="T158" s="77" t="e">
        <f t="shared" si="27"/>
        <v>#DIV/0!</v>
      </c>
      <c r="U158" s="77" t="e">
        <f t="shared" si="28"/>
        <v>#DIV/0!</v>
      </c>
      <c r="V158" s="77" t="e">
        <f t="shared" si="29"/>
        <v>#DIV/0!</v>
      </c>
      <c r="W158" s="77" t="e">
        <f t="shared" si="30"/>
        <v>#DIV/0!</v>
      </c>
    </row>
    <row r="159" spans="1:23" x14ac:dyDescent="0.25">
      <c r="A159" s="35" t="s">
        <v>720</v>
      </c>
      <c r="B159" s="31" t="s">
        <v>721</v>
      </c>
      <c r="C159" s="30" t="s">
        <v>722</v>
      </c>
      <c r="D159" s="80">
        <f>SUM(D160:D164)</f>
        <v>0</v>
      </c>
      <c r="E159" s="80">
        <f>SUM(E160:E164)</f>
        <v>0</v>
      </c>
      <c r="F159" s="80">
        <f>SUM(F160:F164)</f>
        <v>0</v>
      </c>
      <c r="G159" s="76">
        <f t="shared" si="31"/>
        <v>0</v>
      </c>
      <c r="H159" s="80">
        <f>SUM(H160:H164)</f>
        <v>0</v>
      </c>
      <c r="I159" s="77">
        <f>D159/D141*100</f>
        <v>0</v>
      </c>
      <c r="J159" s="77">
        <f>E159/E141*100</f>
        <v>0</v>
      </c>
      <c r="K159" s="77">
        <f>F159/F141*100</f>
        <v>0</v>
      </c>
      <c r="L159" s="77">
        <f>G159/G141*100</f>
        <v>0</v>
      </c>
      <c r="M159" s="77" t="e">
        <f>H159/H141*100</f>
        <v>#DIV/0!</v>
      </c>
      <c r="N159" s="80">
        <f>SUM(N160:N164)</f>
        <v>0</v>
      </c>
      <c r="O159" s="80">
        <f>SUM(O160:O164)</f>
        <v>0</v>
      </c>
      <c r="P159" s="80">
        <f>SUM(P160:P164)</f>
        <v>0</v>
      </c>
      <c r="Q159" s="76">
        <f t="shared" si="25"/>
        <v>0</v>
      </c>
      <c r="R159" s="80">
        <f>SUM(R160:R164)</f>
        <v>0</v>
      </c>
      <c r="S159" s="77" t="e">
        <f t="shared" si="26"/>
        <v>#DIV/0!</v>
      </c>
      <c r="T159" s="77" t="e">
        <f t="shared" si="27"/>
        <v>#DIV/0!</v>
      </c>
      <c r="U159" s="77" t="e">
        <f t="shared" si="28"/>
        <v>#DIV/0!</v>
      </c>
      <c r="V159" s="77" t="e">
        <f t="shared" si="29"/>
        <v>#DIV/0!</v>
      </c>
      <c r="W159" s="77" t="e">
        <f t="shared" si="30"/>
        <v>#DIV/0!</v>
      </c>
    </row>
    <row r="160" spans="1:23" x14ac:dyDescent="0.25">
      <c r="A160" s="35" t="s">
        <v>723</v>
      </c>
      <c r="B160" s="31" t="s">
        <v>724</v>
      </c>
      <c r="C160" s="30" t="s">
        <v>390</v>
      </c>
      <c r="D160" s="78">
        <v>0</v>
      </c>
      <c r="E160" s="75">
        <v>0</v>
      </c>
      <c r="F160" s="75">
        <v>0</v>
      </c>
      <c r="G160" s="76">
        <f t="shared" si="31"/>
        <v>0</v>
      </c>
      <c r="H160" s="75">
        <v>0</v>
      </c>
      <c r="I160" s="77" t="e">
        <f t="shared" ref="I160:M164" si="35">D160/D$159*100</f>
        <v>#DIV/0!</v>
      </c>
      <c r="J160" s="77" t="e">
        <f t="shared" si="35"/>
        <v>#DIV/0!</v>
      </c>
      <c r="K160" s="77" t="e">
        <f t="shared" si="35"/>
        <v>#DIV/0!</v>
      </c>
      <c r="L160" s="77" t="e">
        <f t="shared" si="35"/>
        <v>#DIV/0!</v>
      </c>
      <c r="M160" s="77" t="e">
        <f t="shared" si="35"/>
        <v>#DIV/0!</v>
      </c>
      <c r="N160" s="75">
        <v>0</v>
      </c>
      <c r="O160" s="75">
        <v>0</v>
      </c>
      <c r="P160" s="75">
        <v>0</v>
      </c>
      <c r="Q160" s="76">
        <f t="shared" si="25"/>
        <v>0</v>
      </c>
      <c r="R160" s="75">
        <v>0</v>
      </c>
      <c r="S160" s="77" t="e">
        <f t="shared" si="26"/>
        <v>#DIV/0!</v>
      </c>
      <c r="T160" s="77" t="e">
        <f t="shared" si="27"/>
        <v>#DIV/0!</v>
      </c>
      <c r="U160" s="77" t="e">
        <f t="shared" si="28"/>
        <v>#DIV/0!</v>
      </c>
      <c r="V160" s="77" t="e">
        <f t="shared" si="29"/>
        <v>#DIV/0!</v>
      </c>
      <c r="W160" s="77" t="e">
        <f t="shared" si="30"/>
        <v>#DIV/0!</v>
      </c>
    </row>
    <row r="161" spans="1:23" x14ac:dyDescent="0.25">
      <c r="A161" s="35" t="s">
        <v>725</v>
      </c>
      <c r="B161" s="31" t="s">
        <v>726</v>
      </c>
      <c r="C161" s="30" t="s">
        <v>392</v>
      </c>
      <c r="D161" s="78">
        <v>0</v>
      </c>
      <c r="E161" s="75">
        <v>0</v>
      </c>
      <c r="F161" s="75">
        <v>0</v>
      </c>
      <c r="G161" s="76">
        <f t="shared" si="31"/>
        <v>0</v>
      </c>
      <c r="H161" s="75">
        <v>0</v>
      </c>
      <c r="I161" s="77" t="e">
        <f t="shared" si="35"/>
        <v>#DIV/0!</v>
      </c>
      <c r="J161" s="77" t="e">
        <f t="shared" si="35"/>
        <v>#DIV/0!</v>
      </c>
      <c r="K161" s="77" t="e">
        <f t="shared" si="35"/>
        <v>#DIV/0!</v>
      </c>
      <c r="L161" s="77" t="e">
        <f t="shared" si="35"/>
        <v>#DIV/0!</v>
      </c>
      <c r="M161" s="77" t="e">
        <f t="shared" si="35"/>
        <v>#DIV/0!</v>
      </c>
      <c r="N161" s="75">
        <v>0</v>
      </c>
      <c r="O161" s="75">
        <v>0</v>
      </c>
      <c r="P161" s="75">
        <v>0</v>
      </c>
      <c r="Q161" s="76">
        <f t="shared" si="25"/>
        <v>0</v>
      </c>
      <c r="R161" s="75">
        <v>0</v>
      </c>
      <c r="S161" s="77" t="e">
        <f t="shared" si="26"/>
        <v>#DIV/0!</v>
      </c>
      <c r="T161" s="77" t="e">
        <f t="shared" si="27"/>
        <v>#DIV/0!</v>
      </c>
      <c r="U161" s="77" t="e">
        <f t="shared" si="28"/>
        <v>#DIV/0!</v>
      </c>
      <c r="V161" s="77" t="e">
        <f t="shared" si="29"/>
        <v>#DIV/0!</v>
      </c>
      <c r="W161" s="77" t="e">
        <f t="shared" si="30"/>
        <v>#DIV/0!</v>
      </c>
    </row>
    <row r="162" spans="1:23" x14ac:dyDescent="0.25">
      <c r="A162" s="35" t="s">
        <v>727</v>
      </c>
      <c r="B162" s="31" t="s">
        <v>728</v>
      </c>
      <c r="C162" s="30" t="s">
        <v>394</v>
      </c>
      <c r="D162" s="78">
        <v>0</v>
      </c>
      <c r="E162" s="75">
        <v>0</v>
      </c>
      <c r="F162" s="75">
        <v>0</v>
      </c>
      <c r="G162" s="76">
        <f t="shared" si="31"/>
        <v>0</v>
      </c>
      <c r="H162" s="75">
        <v>0</v>
      </c>
      <c r="I162" s="77" t="e">
        <f t="shared" si="35"/>
        <v>#DIV/0!</v>
      </c>
      <c r="J162" s="77" t="e">
        <f t="shared" si="35"/>
        <v>#DIV/0!</v>
      </c>
      <c r="K162" s="77" t="e">
        <f t="shared" si="35"/>
        <v>#DIV/0!</v>
      </c>
      <c r="L162" s="77" t="e">
        <f t="shared" si="35"/>
        <v>#DIV/0!</v>
      </c>
      <c r="M162" s="77" t="e">
        <f t="shared" si="35"/>
        <v>#DIV/0!</v>
      </c>
      <c r="N162" s="75">
        <v>0</v>
      </c>
      <c r="O162" s="75">
        <v>0</v>
      </c>
      <c r="P162" s="75">
        <v>0</v>
      </c>
      <c r="Q162" s="76">
        <f t="shared" si="25"/>
        <v>0</v>
      </c>
      <c r="R162" s="75">
        <v>0</v>
      </c>
      <c r="S162" s="77" t="e">
        <f t="shared" si="26"/>
        <v>#DIV/0!</v>
      </c>
      <c r="T162" s="77" t="e">
        <f t="shared" si="27"/>
        <v>#DIV/0!</v>
      </c>
      <c r="U162" s="77" t="e">
        <f t="shared" si="28"/>
        <v>#DIV/0!</v>
      </c>
      <c r="V162" s="77" t="e">
        <f t="shared" si="29"/>
        <v>#DIV/0!</v>
      </c>
      <c r="W162" s="77" t="e">
        <f t="shared" si="30"/>
        <v>#DIV/0!</v>
      </c>
    </row>
    <row r="163" spans="1:23" x14ac:dyDescent="0.25">
      <c r="A163" s="35" t="s">
        <v>729</v>
      </c>
      <c r="B163" s="31" t="s">
        <v>730</v>
      </c>
      <c r="C163" s="30" t="s">
        <v>396</v>
      </c>
      <c r="D163" s="78">
        <v>0</v>
      </c>
      <c r="E163" s="75">
        <v>0</v>
      </c>
      <c r="F163" s="75">
        <v>0</v>
      </c>
      <c r="G163" s="76">
        <f t="shared" si="31"/>
        <v>0</v>
      </c>
      <c r="H163" s="75">
        <v>0</v>
      </c>
      <c r="I163" s="77" t="e">
        <f t="shared" si="35"/>
        <v>#DIV/0!</v>
      </c>
      <c r="J163" s="77" t="e">
        <f t="shared" si="35"/>
        <v>#DIV/0!</v>
      </c>
      <c r="K163" s="77" t="e">
        <f t="shared" si="35"/>
        <v>#DIV/0!</v>
      </c>
      <c r="L163" s="77" t="e">
        <f t="shared" si="35"/>
        <v>#DIV/0!</v>
      </c>
      <c r="M163" s="77" t="e">
        <f t="shared" si="35"/>
        <v>#DIV/0!</v>
      </c>
      <c r="N163" s="75">
        <v>0</v>
      </c>
      <c r="O163" s="75">
        <v>0</v>
      </c>
      <c r="P163" s="75">
        <v>0</v>
      </c>
      <c r="Q163" s="76">
        <f t="shared" si="25"/>
        <v>0</v>
      </c>
      <c r="R163" s="75">
        <v>0</v>
      </c>
      <c r="S163" s="77" t="e">
        <f t="shared" si="26"/>
        <v>#DIV/0!</v>
      </c>
      <c r="T163" s="77" t="e">
        <f t="shared" si="27"/>
        <v>#DIV/0!</v>
      </c>
      <c r="U163" s="77" t="e">
        <f t="shared" si="28"/>
        <v>#DIV/0!</v>
      </c>
      <c r="V163" s="77" t="e">
        <f t="shared" si="29"/>
        <v>#DIV/0!</v>
      </c>
      <c r="W163" s="77" t="e">
        <f t="shared" si="30"/>
        <v>#DIV/0!</v>
      </c>
    </row>
    <row r="164" spans="1:23" x14ac:dyDescent="0.25">
      <c r="A164" s="35" t="s">
        <v>731</v>
      </c>
      <c r="B164" s="31" t="s">
        <v>732</v>
      </c>
      <c r="C164" s="30" t="s">
        <v>398</v>
      </c>
      <c r="D164" s="78">
        <v>0</v>
      </c>
      <c r="E164" s="75">
        <v>0</v>
      </c>
      <c r="F164" s="75">
        <v>0</v>
      </c>
      <c r="G164" s="76">
        <f t="shared" si="31"/>
        <v>0</v>
      </c>
      <c r="H164" s="75">
        <v>0</v>
      </c>
      <c r="I164" s="77" t="e">
        <f t="shared" si="35"/>
        <v>#DIV/0!</v>
      </c>
      <c r="J164" s="77" t="e">
        <f t="shared" si="35"/>
        <v>#DIV/0!</v>
      </c>
      <c r="K164" s="77" t="e">
        <f t="shared" si="35"/>
        <v>#DIV/0!</v>
      </c>
      <c r="L164" s="77" t="e">
        <f t="shared" si="35"/>
        <v>#DIV/0!</v>
      </c>
      <c r="M164" s="77" t="e">
        <f t="shared" si="35"/>
        <v>#DIV/0!</v>
      </c>
      <c r="N164" s="75">
        <v>0</v>
      </c>
      <c r="O164" s="75">
        <v>0</v>
      </c>
      <c r="P164" s="75">
        <v>0</v>
      </c>
      <c r="Q164" s="76">
        <f t="shared" si="25"/>
        <v>0</v>
      </c>
      <c r="R164" s="75">
        <v>0</v>
      </c>
      <c r="S164" s="77" t="e">
        <f t="shared" si="26"/>
        <v>#DIV/0!</v>
      </c>
      <c r="T164" s="77" t="e">
        <f t="shared" si="27"/>
        <v>#DIV/0!</v>
      </c>
      <c r="U164" s="77" t="e">
        <f t="shared" si="28"/>
        <v>#DIV/0!</v>
      </c>
      <c r="V164" s="77" t="e">
        <f t="shared" si="29"/>
        <v>#DIV/0!</v>
      </c>
      <c r="W164" s="77" t="e">
        <f t="shared" si="30"/>
        <v>#DIV/0!</v>
      </c>
    </row>
    <row r="165" spans="1:23" ht="30" customHeight="1" x14ac:dyDescent="0.25">
      <c r="A165" s="35" t="s">
        <v>733</v>
      </c>
      <c r="B165" s="31" t="s">
        <v>734</v>
      </c>
      <c r="C165" s="30" t="s">
        <v>735</v>
      </c>
      <c r="D165" s="78">
        <v>0</v>
      </c>
      <c r="E165" s="75">
        <v>0</v>
      </c>
      <c r="F165" s="75">
        <v>0</v>
      </c>
      <c r="G165" s="76">
        <f t="shared" si="31"/>
        <v>0</v>
      </c>
      <c r="H165" s="75">
        <v>0</v>
      </c>
      <c r="I165" s="77">
        <f>D165/D141*100</f>
        <v>0</v>
      </c>
      <c r="J165" s="77">
        <f>E165/E141*100</f>
        <v>0</v>
      </c>
      <c r="K165" s="77">
        <f>F165/F141*100</f>
        <v>0</v>
      </c>
      <c r="L165" s="77">
        <f>G165/G141*100</f>
        <v>0</v>
      </c>
      <c r="M165" s="77" t="e">
        <f>H165/H141*100</f>
        <v>#DIV/0!</v>
      </c>
      <c r="N165" s="75">
        <v>0</v>
      </c>
      <c r="O165" s="75">
        <v>0</v>
      </c>
      <c r="P165" s="75">
        <v>0</v>
      </c>
      <c r="Q165" s="76">
        <f t="shared" si="25"/>
        <v>0</v>
      </c>
      <c r="R165" s="75">
        <v>0</v>
      </c>
      <c r="S165" s="77" t="e">
        <f t="shared" si="26"/>
        <v>#DIV/0!</v>
      </c>
      <c r="T165" s="77" t="e">
        <f t="shared" si="27"/>
        <v>#DIV/0!</v>
      </c>
      <c r="U165" s="77" t="e">
        <f t="shared" si="28"/>
        <v>#DIV/0!</v>
      </c>
      <c r="V165" s="77" t="e">
        <f t="shared" si="29"/>
        <v>#DIV/0!</v>
      </c>
      <c r="W165" s="77" t="e">
        <f t="shared" si="30"/>
        <v>#DIV/0!</v>
      </c>
    </row>
    <row r="166" spans="1:23" x14ac:dyDescent="0.25">
      <c r="A166" s="35" t="s">
        <v>736</v>
      </c>
      <c r="B166" s="31" t="s">
        <v>737</v>
      </c>
      <c r="C166" s="30" t="s">
        <v>738</v>
      </c>
      <c r="D166" s="80">
        <f>SUM(D167:D169)</f>
        <v>0</v>
      </c>
      <c r="E166" s="80">
        <f>SUM(E167:E169)</f>
        <v>0</v>
      </c>
      <c r="F166" s="80">
        <f>SUM(F167:F169)</f>
        <v>0</v>
      </c>
      <c r="G166" s="76">
        <f t="shared" si="31"/>
        <v>0</v>
      </c>
      <c r="H166" s="80">
        <f>SUM(H167:H169)</f>
        <v>0</v>
      </c>
      <c r="I166" s="77">
        <f>D166/D141*100</f>
        <v>0</v>
      </c>
      <c r="J166" s="77">
        <f>E166/E141*100</f>
        <v>0</v>
      </c>
      <c r="K166" s="77">
        <f>F166/F141*100</f>
        <v>0</v>
      </c>
      <c r="L166" s="77">
        <f>G166/G141*100</f>
        <v>0</v>
      </c>
      <c r="M166" s="77" t="e">
        <f>H166/H141*100</f>
        <v>#DIV/0!</v>
      </c>
      <c r="N166" s="80">
        <f>SUM(N167:N169)</f>
        <v>0</v>
      </c>
      <c r="O166" s="80">
        <f>SUM(O167:O169)</f>
        <v>0</v>
      </c>
      <c r="P166" s="80">
        <f>SUM(P167:P169)</f>
        <v>0</v>
      </c>
      <c r="Q166" s="76">
        <f t="shared" si="25"/>
        <v>0</v>
      </c>
      <c r="R166" s="80">
        <f>SUM(R167:R169)</f>
        <v>0</v>
      </c>
      <c r="S166" s="77" t="e">
        <f t="shared" si="26"/>
        <v>#DIV/0!</v>
      </c>
      <c r="T166" s="77" t="e">
        <f t="shared" si="27"/>
        <v>#DIV/0!</v>
      </c>
      <c r="U166" s="77" t="e">
        <f t="shared" si="28"/>
        <v>#DIV/0!</v>
      </c>
      <c r="V166" s="77" t="e">
        <f t="shared" si="29"/>
        <v>#DIV/0!</v>
      </c>
      <c r="W166" s="77" t="e">
        <f t="shared" si="30"/>
        <v>#DIV/0!</v>
      </c>
    </row>
    <row r="167" spans="1:23" x14ac:dyDescent="0.25">
      <c r="A167" s="35" t="s">
        <v>739</v>
      </c>
      <c r="B167" s="31" t="s">
        <v>740</v>
      </c>
      <c r="C167" s="30" t="s">
        <v>394</v>
      </c>
      <c r="D167" s="78">
        <v>0</v>
      </c>
      <c r="E167" s="75">
        <v>0</v>
      </c>
      <c r="F167" s="75">
        <v>0</v>
      </c>
      <c r="G167" s="76">
        <f t="shared" si="31"/>
        <v>0</v>
      </c>
      <c r="H167" s="75">
        <v>0</v>
      </c>
      <c r="I167" s="77" t="e">
        <f t="shared" ref="I167:M169" si="36">D167/D$166*100</f>
        <v>#DIV/0!</v>
      </c>
      <c r="J167" s="77" t="e">
        <f t="shared" si="36"/>
        <v>#DIV/0!</v>
      </c>
      <c r="K167" s="77" t="e">
        <f t="shared" si="36"/>
        <v>#DIV/0!</v>
      </c>
      <c r="L167" s="77" t="e">
        <f t="shared" si="36"/>
        <v>#DIV/0!</v>
      </c>
      <c r="M167" s="77" t="e">
        <f t="shared" si="36"/>
        <v>#DIV/0!</v>
      </c>
      <c r="N167" s="75">
        <v>0</v>
      </c>
      <c r="O167" s="75">
        <v>0</v>
      </c>
      <c r="P167" s="75">
        <v>0</v>
      </c>
      <c r="Q167" s="76">
        <f t="shared" si="25"/>
        <v>0</v>
      </c>
      <c r="R167" s="75">
        <v>0</v>
      </c>
      <c r="S167" s="77" t="e">
        <f t="shared" si="26"/>
        <v>#DIV/0!</v>
      </c>
      <c r="T167" s="77" t="e">
        <f t="shared" si="27"/>
        <v>#DIV/0!</v>
      </c>
      <c r="U167" s="77" t="e">
        <f t="shared" si="28"/>
        <v>#DIV/0!</v>
      </c>
      <c r="V167" s="77" t="e">
        <f t="shared" si="29"/>
        <v>#DIV/0!</v>
      </c>
      <c r="W167" s="77" t="e">
        <f t="shared" si="30"/>
        <v>#DIV/0!</v>
      </c>
    </row>
    <row r="168" spans="1:23" x14ac:dyDescent="0.25">
      <c r="A168" s="35" t="s">
        <v>741</v>
      </c>
      <c r="B168" s="31" t="s">
        <v>742</v>
      </c>
      <c r="C168" s="30" t="s">
        <v>396</v>
      </c>
      <c r="D168" s="78">
        <v>0</v>
      </c>
      <c r="E168" s="75">
        <v>0</v>
      </c>
      <c r="F168" s="75">
        <v>0</v>
      </c>
      <c r="G168" s="76">
        <f t="shared" si="31"/>
        <v>0</v>
      </c>
      <c r="H168" s="75">
        <v>0</v>
      </c>
      <c r="I168" s="77" t="e">
        <f t="shared" si="36"/>
        <v>#DIV/0!</v>
      </c>
      <c r="J168" s="77" t="e">
        <f t="shared" si="36"/>
        <v>#DIV/0!</v>
      </c>
      <c r="K168" s="77" t="e">
        <f t="shared" si="36"/>
        <v>#DIV/0!</v>
      </c>
      <c r="L168" s="77" t="e">
        <f t="shared" si="36"/>
        <v>#DIV/0!</v>
      </c>
      <c r="M168" s="77" t="e">
        <f t="shared" si="36"/>
        <v>#DIV/0!</v>
      </c>
      <c r="N168" s="75">
        <v>0</v>
      </c>
      <c r="O168" s="75">
        <v>0</v>
      </c>
      <c r="P168" s="75">
        <v>0</v>
      </c>
      <c r="Q168" s="76">
        <f t="shared" si="25"/>
        <v>0</v>
      </c>
      <c r="R168" s="75">
        <v>0</v>
      </c>
      <c r="S168" s="77" t="e">
        <f t="shared" si="26"/>
        <v>#DIV/0!</v>
      </c>
      <c r="T168" s="77" t="e">
        <f t="shared" si="27"/>
        <v>#DIV/0!</v>
      </c>
      <c r="U168" s="77" t="e">
        <f t="shared" si="28"/>
        <v>#DIV/0!</v>
      </c>
      <c r="V168" s="77" t="e">
        <f t="shared" si="29"/>
        <v>#DIV/0!</v>
      </c>
      <c r="W168" s="77" t="e">
        <f t="shared" si="30"/>
        <v>#DIV/0!</v>
      </c>
    </row>
    <row r="169" spans="1:23" x14ac:dyDescent="0.25">
      <c r="A169" s="35" t="s">
        <v>743</v>
      </c>
      <c r="B169" s="31" t="s">
        <v>744</v>
      </c>
      <c r="C169" s="30" t="s">
        <v>398</v>
      </c>
      <c r="D169" s="78">
        <v>0</v>
      </c>
      <c r="E169" s="75">
        <v>0</v>
      </c>
      <c r="F169" s="75">
        <v>0</v>
      </c>
      <c r="G169" s="76">
        <f t="shared" si="31"/>
        <v>0</v>
      </c>
      <c r="H169" s="75">
        <v>0</v>
      </c>
      <c r="I169" s="77" t="e">
        <f t="shared" si="36"/>
        <v>#DIV/0!</v>
      </c>
      <c r="J169" s="77" t="e">
        <f t="shared" si="36"/>
        <v>#DIV/0!</v>
      </c>
      <c r="K169" s="77" t="e">
        <f t="shared" si="36"/>
        <v>#DIV/0!</v>
      </c>
      <c r="L169" s="77" t="e">
        <f t="shared" si="36"/>
        <v>#DIV/0!</v>
      </c>
      <c r="M169" s="77" t="e">
        <f t="shared" si="36"/>
        <v>#DIV/0!</v>
      </c>
      <c r="N169" s="75">
        <v>0</v>
      </c>
      <c r="O169" s="75">
        <v>0</v>
      </c>
      <c r="P169" s="75">
        <v>0</v>
      </c>
      <c r="Q169" s="76">
        <f t="shared" si="25"/>
        <v>0</v>
      </c>
      <c r="R169" s="75">
        <v>0</v>
      </c>
      <c r="S169" s="77" t="e">
        <f t="shared" si="26"/>
        <v>#DIV/0!</v>
      </c>
      <c r="T169" s="77" t="e">
        <f t="shared" si="27"/>
        <v>#DIV/0!</v>
      </c>
      <c r="U169" s="77" t="e">
        <f t="shared" si="28"/>
        <v>#DIV/0!</v>
      </c>
      <c r="V169" s="77" t="e">
        <f t="shared" si="29"/>
        <v>#DIV/0!</v>
      </c>
      <c r="W169" s="77" t="e">
        <f t="shared" si="30"/>
        <v>#DIV/0!</v>
      </c>
    </row>
    <row r="170" spans="1:23" x14ac:dyDescent="0.25">
      <c r="A170" s="35" t="s">
        <v>745</v>
      </c>
      <c r="B170" s="31" t="s">
        <v>746</v>
      </c>
      <c r="C170" s="30" t="s">
        <v>747</v>
      </c>
      <c r="D170" s="78">
        <v>0</v>
      </c>
      <c r="E170" s="75">
        <v>0</v>
      </c>
      <c r="F170" s="75">
        <v>0</v>
      </c>
      <c r="G170" s="76">
        <f t="shared" si="31"/>
        <v>0</v>
      </c>
      <c r="H170" s="75">
        <v>0</v>
      </c>
      <c r="I170" s="77">
        <f>D170/D141*100</f>
        <v>0</v>
      </c>
      <c r="J170" s="77">
        <f>E170/E141*100</f>
        <v>0</v>
      </c>
      <c r="K170" s="77">
        <f>F170/F141*100</f>
        <v>0</v>
      </c>
      <c r="L170" s="77">
        <f>G170/G141*100</f>
        <v>0</v>
      </c>
      <c r="M170" s="77" t="e">
        <f>H170/H141*100</f>
        <v>#DIV/0!</v>
      </c>
      <c r="N170" s="75">
        <v>0</v>
      </c>
      <c r="O170" s="75">
        <v>0</v>
      </c>
      <c r="P170" s="75">
        <v>0</v>
      </c>
      <c r="Q170" s="76">
        <f t="shared" si="25"/>
        <v>0</v>
      </c>
      <c r="R170" s="75">
        <v>0</v>
      </c>
      <c r="S170" s="77" t="e">
        <f t="shared" si="26"/>
        <v>#DIV/0!</v>
      </c>
      <c r="T170" s="77" t="e">
        <f t="shared" si="27"/>
        <v>#DIV/0!</v>
      </c>
      <c r="U170" s="77" t="e">
        <f t="shared" si="28"/>
        <v>#DIV/0!</v>
      </c>
      <c r="V170" s="77" t="e">
        <f t="shared" si="29"/>
        <v>#DIV/0!</v>
      </c>
      <c r="W170" s="77" t="e">
        <f t="shared" si="30"/>
        <v>#DIV/0!</v>
      </c>
    </row>
    <row r="171" spans="1:23" ht="45" x14ac:dyDescent="0.25">
      <c r="A171" s="35" t="s">
        <v>748</v>
      </c>
      <c r="B171" s="31" t="s">
        <v>749</v>
      </c>
      <c r="C171" s="30" t="s">
        <v>750</v>
      </c>
      <c r="D171" s="78">
        <v>0</v>
      </c>
      <c r="E171" s="75">
        <v>0</v>
      </c>
      <c r="F171" s="75">
        <v>0</v>
      </c>
      <c r="G171" s="76">
        <f t="shared" si="31"/>
        <v>0</v>
      </c>
      <c r="H171" s="75">
        <v>0</v>
      </c>
      <c r="I171" s="77">
        <f>D171/D141*100</f>
        <v>0</v>
      </c>
      <c r="J171" s="77">
        <f>E171/E141*100</f>
        <v>0</v>
      </c>
      <c r="K171" s="77">
        <f>F171/F141*100</f>
        <v>0</v>
      </c>
      <c r="L171" s="77">
        <f>G171/G141*100</f>
        <v>0</v>
      </c>
      <c r="M171" s="77" t="e">
        <f>H171/H141*100</f>
        <v>#DIV/0!</v>
      </c>
      <c r="N171" s="75">
        <v>0</v>
      </c>
      <c r="O171" s="75">
        <v>0</v>
      </c>
      <c r="P171" s="75">
        <v>0</v>
      </c>
      <c r="Q171" s="76">
        <f t="shared" si="25"/>
        <v>0</v>
      </c>
      <c r="R171" s="75">
        <v>0</v>
      </c>
      <c r="S171" s="77" t="e">
        <f t="shared" si="26"/>
        <v>#DIV/0!</v>
      </c>
      <c r="T171" s="77" t="e">
        <f t="shared" si="27"/>
        <v>#DIV/0!</v>
      </c>
      <c r="U171" s="77" t="e">
        <f t="shared" si="28"/>
        <v>#DIV/0!</v>
      </c>
      <c r="V171" s="77" t="e">
        <f t="shared" si="29"/>
        <v>#DIV/0!</v>
      </c>
      <c r="W171" s="77" t="e">
        <f t="shared" si="30"/>
        <v>#DIV/0!</v>
      </c>
    </row>
    <row r="172" spans="1:23" ht="30" x14ac:dyDescent="0.25">
      <c r="A172" s="35" t="s">
        <v>751</v>
      </c>
      <c r="B172" s="31" t="s">
        <v>752</v>
      </c>
      <c r="C172" s="30" t="s">
        <v>753</v>
      </c>
      <c r="D172" s="78">
        <v>0</v>
      </c>
      <c r="E172" s="75">
        <v>0</v>
      </c>
      <c r="F172" s="75">
        <v>0</v>
      </c>
      <c r="G172" s="76">
        <f t="shared" si="31"/>
        <v>0</v>
      </c>
      <c r="H172" s="75">
        <v>0</v>
      </c>
      <c r="I172" s="77">
        <f>D172/D141*100</f>
        <v>0</v>
      </c>
      <c r="J172" s="77">
        <f>E172/E141*100</f>
        <v>0</v>
      </c>
      <c r="K172" s="77">
        <f>F172/F141*100</f>
        <v>0</v>
      </c>
      <c r="L172" s="77">
        <f>G172/G141*100</f>
        <v>0</v>
      </c>
      <c r="M172" s="77" t="e">
        <f>H172/H141*100</f>
        <v>#DIV/0!</v>
      </c>
      <c r="N172" s="75">
        <v>0</v>
      </c>
      <c r="O172" s="75">
        <v>0</v>
      </c>
      <c r="P172" s="75">
        <v>0</v>
      </c>
      <c r="Q172" s="76">
        <f t="shared" si="25"/>
        <v>0</v>
      </c>
      <c r="R172" s="75">
        <v>0</v>
      </c>
      <c r="S172" s="77" t="e">
        <f t="shared" si="26"/>
        <v>#DIV/0!</v>
      </c>
      <c r="T172" s="77" t="e">
        <f t="shared" si="27"/>
        <v>#DIV/0!</v>
      </c>
      <c r="U172" s="77" t="e">
        <f t="shared" si="28"/>
        <v>#DIV/0!</v>
      </c>
      <c r="V172" s="77" t="e">
        <f t="shared" si="29"/>
        <v>#DIV/0!</v>
      </c>
      <c r="W172" s="77" t="e">
        <f t="shared" si="30"/>
        <v>#DIV/0!</v>
      </c>
    </row>
    <row r="173" spans="1:23" ht="30" x14ac:dyDescent="0.25">
      <c r="A173" s="35" t="s">
        <v>754</v>
      </c>
      <c r="B173" s="31" t="s">
        <v>755</v>
      </c>
      <c r="C173" s="30" t="s">
        <v>756</v>
      </c>
      <c r="D173" s="78">
        <v>0</v>
      </c>
      <c r="E173" s="75">
        <v>0</v>
      </c>
      <c r="F173" s="75">
        <v>0</v>
      </c>
      <c r="G173" s="76">
        <f t="shared" si="31"/>
        <v>0</v>
      </c>
      <c r="H173" s="75">
        <v>0</v>
      </c>
      <c r="I173" s="77">
        <f>D173/D141*100</f>
        <v>0</v>
      </c>
      <c r="J173" s="77">
        <f>E173/E141*100</f>
        <v>0</v>
      </c>
      <c r="K173" s="77">
        <f>F173/F141*100</f>
        <v>0</v>
      </c>
      <c r="L173" s="77">
        <f>G173/G141*100</f>
        <v>0</v>
      </c>
      <c r="M173" s="77" t="e">
        <f>H173/H141*100</f>
        <v>#DIV/0!</v>
      </c>
      <c r="N173" s="75">
        <v>0</v>
      </c>
      <c r="O173" s="75">
        <v>0</v>
      </c>
      <c r="P173" s="75">
        <v>0</v>
      </c>
      <c r="Q173" s="76">
        <f t="shared" si="25"/>
        <v>0</v>
      </c>
      <c r="R173" s="75">
        <v>0</v>
      </c>
      <c r="S173" s="77" t="e">
        <f t="shared" si="26"/>
        <v>#DIV/0!</v>
      </c>
      <c r="T173" s="77" t="e">
        <f t="shared" si="27"/>
        <v>#DIV/0!</v>
      </c>
      <c r="U173" s="77" t="e">
        <f t="shared" si="28"/>
        <v>#DIV/0!</v>
      </c>
      <c r="V173" s="77" t="e">
        <f t="shared" si="29"/>
        <v>#DIV/0!</v>
      </c>
      <c r="W173" s="77" t="e">
        <f t="shared" si="30"/>
        <v>#DIV/0!</v>
      </c>
    </row>
    <row r="174" spans="1:23" x14ac:dyDescent="0.25">
      <c r="A174" s="35" t="s">
        <v>757</v>
      </c>
      <c r="B174" s="31" t="s">
        <v>758</v>
      </c>
      <c r="C174" s="30" t="s">
        <v>759</v>
      </c>
      <c r="D174" s="78">
        <v>0</v>
      </c>
      <c r="E174" s="75">
        <v>0</v>
      </c>
      <c r="F174" s="75">
        <v>0</v>
      </c>
      <c r="G174" s="76">
        <f t="shared" ref="G174:G205" si="37">D174+E174+F174</f>
        <v>0</v>
      </c>
      <c r="H174" s="75">
        <v>0</v>
      </c>
      <c r="I174" s="77">
        <f>D174/D141*100</f>
        <v>0</v>
      </c>
      <c r="J174" s="77">
        <f>E174/E141*100</f>
        <v>0</v>
      </c>
      <c r="K174" s="77">
        <f>F174/F141*100</f>
        <v>0</v>
      </c>
      <c r="L174" s="77">
        <f>G174/G141*100</f>
        <v>0</v>
      </c>
      <c r="M174" s="77" t="e">
        <f>H174/H141*100</f>
        <v>#DIV/0!</v>
      </c>
      <c r="N174" s="75">
        <v>0</v>
      </c>
      <c r="O174" s="75">
        <v>0</v>
      </c>
      <c r="P174" s="75">
        <v>0</v>
      </c>
      <c r="Q174" s="76">
        <f t="shared" si="25"/>
        <v>0</v>
      </c>
      <c r="R174" s="75">
        <v>0</v>
      </c>
      <c r="S174" s="77" t="e">
        <f t="shared" si="26"/>
        <v>#DIV/0!</v>
      </c>
      <c r="T174" s="77" t="e">
        <f t="shared" si="27"/>
        <v>#DIV/0!</v>
      </c>
      <c r="U174" s="77" t="e">
        <f t="shared" si="28"/>
        <v>#DIV/0!</v>
      </c>
      <c r="V174" s="77" t="e">
        <f t="shared" si="29"/>
        <v>#DIV/0!</v>
      </c>
      <c r="W174" s="77" t="e">
        <f t="shared" si="30"/>
        <v>#DIV/0!</v>
      </c>
    </row>
    <row r="175" spans="1:23" ht="30" x14ac:dyDescent="0.25">
      <c r="A175" s="35" t="s">
        <v>760</v>
      </c>
      <c r="B175" s="31" t="s">
        <v>761</v>
      </c>
      <c r="C175" s="30" t="s">
        <v>762</v>
      </c>
      <c r="D175" s="78">
        <v>0</v>
      </c>
      <c r="E175" s="75">
        <v>0</v>
      </c>
      <c r="F175" s="75">
        <v>0</v>
      </c>
      <c r="G175" s="76">
        <f t="shared" si="37"/>
        <v>0</v>
      </c>
      <c r="H175" s="75">
        <v>0</v>
      </c>
      <c r="I175" s="77">
        <f>D175/D141*100</f>
        <v>0</v>
      </c>
      <c r="J175" s="77">
        <f>E175/E141*100</f>
        <v>0</v>
      </c>
      <c r="K175" s="77">
        <f>F175/F141*100</f>
        <v>0</v>
      </c>
      <c r="L175" s="77">
        <f>G175/G141*100</f>
        <v>0</v>
      </c>
      <c r="M175" s="77" t="e">
        <f>H175/H141*100</f>
        <v>#DIV/0!</v>
      </c>
      <c r="N175" s="75">
        <v>0</v>
      </c>
      <c r="O175" s="75">
        <v>0</v>
      </c>
      <c r="P175" s="75">
        <v>0</v>
      </c>
      <c r="Q175" s="76">
        <f t="shared" si="25"/>
        <v>0</v>
      </c>
      <c r="R175" s="75">
        <v>0</v>
      </c>
      <c r="S175" s="77" t="e">
        <f t="shared" si="26"/>
        <v>#DIV/0!</v>
      </c>
      <c r="T175" s="77" t="e">
        <f t="shared" si="27"/>
        <v>#DIV/0!</v>
      </c>
      <c r="U175" s="77" t="e">
        <f t="shared" si="28"/>
        <v>#DIV/0!</v>
      </c>
      <c r="V175" s="77" t="e">
        <f t="shared" si="29"/>
        <v>#DIV/0!</v>
      </c>
      <c r="W175" s="77" t="e">
        <f t="shared" si="30"/>
        <v>#DIV/0!</v>
      </c>
    </row>
    <row r="176" spans="1:23" x14ac:dyDescent="0.25">
      <c r="A176" s="35" t="s">
        <v>763</v>
      </c>
      <c r="B176" s="31" t="s">
        <v>764</v>
      </c>
      <c r="C176" s="30" t="s">
        <v>765</v>
      </c>
      <c r="D176" s="78">
        <v>0</v>
      </c>
      <c r="E176" s="75">
        <v>0</v>
      </c>
      <c r="F176" s="75">
        <v>0</v>
      </c>
      <c r="G176" s="76">
        <f t="shared" si="37"/>
        <v>0</v>
      </c>
      <c r="H176" s="75">
        <v>0</v>
      </c>
      <c r="I176" s="77">
        <f>D176/D141*100</f>
        <v>0</v>
      </c>
      <c r="J176" s="77">
        <f>E176/E141*100</f>
        <v>0</v>
      </c>
      <c r="K176" s="77">
        <f>F176/F141*100</f>
        <v>0</v>
      </c>
      <c r="L176" s="77">
        <f>G176/G141*100</f>
        <v>0</v>
      </c>
      <c r="M176" s="77" t="e">
        <f>H176/H141*100</f>
        <v>#DIV/0!</v>
      </c>
      <c r="N176" s="75">
        <v>0</v>
      </c>
      <c r="O176" s="75">
        <v>0</v>
      </c>
      <c r="P176" s="75">
        <v>0</v>
      </c>
      <c r="Q176" s="76">
        <f t="shared" si="25"/>
        <v>0</v>
      </c>
      <c r="R176" s="75">
        <v>0</v>
      </c>
      <c r="S176" s="77" t="e">
        <f t="shared" si="26"/>
        <v>#DIV/0!</v>
      </c>
      <c r="T176" s="77" t="e">
        <f t="shared" si="27"/>
        <v>#DIV/0!</v>
      </c>
      <c r="U176" s="77" t="e">
        <f t="shared" si="28"/>
        <v>#DIV/0!</v>
      </c>
      <c r="V176" s="77" t="e">
        <f t="shared" si="29"/>
        <v>#DIV/0!</v>
      </c>
      <c r="W176" s="77" t="e">
        <f t="shared" si="30"/>
        <v>#DIV/0!</v>
      </c>
    </row>
    <row r="177" spans="1:23" ht="45" x14ac:dyDescent="0.25">
      <c r="A177" s="35" t="s">
        <v>766</v>
      </c>
      <c r="B177" s="31" t="s">
        <v>767</v>
      </c>
      <c r="C177" s="30" t="s">
        <v>768</v>
      </c>
      <c r="D177" s="78">
        <v>0</v>
      </c>
      <c r="E177" s="75">
        <v>0</v>
      </c>
      <c r="F177" s="75">
        <v>0</v>
      </c>
      <c r="G177" s="76">
        <f t="shared" si="37"/>
        <v>0</v>
      </c>
      <c r="H177" s="75">
        <v>0</v>
      </c>
      <c r="I177" s="77">
        <f>D177/D141*100</f>
        <v>0</v>
      </c>
      <c r="J177" s="77">
        <f>E177/E141*100</f>
        <v>0</v>
      </c>
      <c r="K177" s="77">
        <f>F177/F141*100</f>
        <v>0</v>
      </c>
      <c r="L177" s="77">
        <f>G177/G141*100</f>
        <v>0</v>
      </c>
      <c r="M177" s="77" t="e">
        <f>H177/H141*100</f>
        <v>#DIV/0!</v>
      </c>
      <c r="N177" s="75">
        <v>0</v>
      </c>
      <c r="O177" s="75">
        <v>0</v>
      </c>
      <c r="P177" s="75">
        <v>0</v>
      </c>
      <c r="Q177" s="76">
        <f t="shared" si="25"/>
        <v>0</v>
      </c>
      <c r="R177" s="75">
        <v>0</v>
      </c>
      <c r="S177" s="77" t="e">
        <f t="shared" si="26"/>
        <v>#DIV/0!</v>
      </c>
      <c r="T177" s="77" t="e">
        <f t="shared" si="27"/>
        <v>#DIV/0!</v>
      </c>
      <c r="U177" s="77" t="e">
        <f t="shared" si="28"/>
        <v>#DIV/0!</v>
      </c>
      <c r="V177" s="77" t="e">
        <f t="shared" si="29"/>
        <v>#DIV/0!</v>
      </c>
      <c r="W177" s="77" t="e">
        <f t="shared" si="30"/>
        <v>#DIV/0!</v>
      </c>
    </row>
    <row r="178" spans="1:23" ht="45" x14ac:dyDescent="0.25">
      <c r="A178" s="35" t="s">
        <v>769</v>
      </c>
      <c r="B178" s="31" t="s">
        <v>770</v>
      </c>
      <c r="C178" s="30" t="s">
        <v>771</v>
      </c>
      <c r="D178" s="78">
        <v>0</v>
      </c>
      <c r="E178" s="75">
        <v>0</v>
      </c>
      <c r="F178" s="75">
        <v>0</v>
      </c>
      <c r="G178" s="76">
        <f t="shared" si="37"/>
        <v>0</v>
      </c>
      <c r="H178" s="75">
        <v>0</v>
      </c>
      <c r="I178" s="77">
        <f>D178/D141*100</f>
        <v>0</v>
      </c>
      <c r="J178" s="77">
        <f>E178/E141*100</f>
        <v>0</v>
      </c>
      <c r="K178" s="77">
        <f>F178/F141*100</f>
        <v>0</v>
      </c>
      <c r="L178" s="77">
        <f>G178/G141*100</f>
        <v>0</v>
      </c>
      <c r="M178" s="77" t="e">
        <f>H178/H141*100</f>
        <v>#DIV/0!</v>
      </c>
      <c r="N178" s="75">
        <v>0</v>
      </c>
      <c r="O178" s="75">
        <v>0</v>
      </c>
      <c r="P178" s="75">
        <v>0</v>
      </c>
      <c r="Q178" s="76">
        <f t="shared" si="25"/>
        <v>0</v>
      </c>
      <c r="R178" s="75">
        <v>0</v>
      </c>
      <c r="S178" s="77" t="e">
        <f t="shared" si="26"/>
        <v>#DIV/0!</v>
      </c>
      <c r="T178" s="77" t="e">
        <f t="shared" si="27"/>
        <v>#DIV/0!</v>
      </c>
      <c r="U178" s="77" t="e">
        <f t="shared" si="28"/>
        <v>#DIV/0!</v>
      </c>
      <c r="V178" s="77" t="e">
        <f t="shared" si="29"/>
        <v>#DIV/0!</v>
      </c>
      <c r="W178" s="77" t="e">
        <f t="shared" si="30"/>
        <v>#DIV/0!</v>
      </c>
    </row>
    <row r="179" spans="1:23" ht="75" x14ac:dyDescent="0.25">
      <c r="A179" s="35" t="s">
        <v>772</v>
      </c>
      <c r="B179" s="31" t="s">
        <v>773</v>
      </c>
      <c r="C179" s="30" t="s">
        <v>774</v>
      </c>
      <c r="D179" s="78">
        <v>0</v>
      </c>
      <c r="E179" s="75">
        <v>0</v>
      </c>
      <c r="F179" s="75">
        <v>0</v>
      </c>
      <c r="G179" s="76">
        <f t="shared" si="37"/>
        <v>0</v>
      </c>
      <c r="H179" s="75">
        <v>0</v>
      </c>
      <c r="I179" s="77">
        <f>D179/D141*100</f>
        <v>0</v>
      </c>
      <c r="J179" s="77">
        <f>E179/E141*100</f>
        <v>0</v>
      </c>
      <c r="K179" s="77">
        <f>F179/F141*100</f>
        <v>0</v>
      </c>
      <c r="L179" s="77">
        <f>G179/G141*100</f>
        <v>0</v>
      </c>
      <c r="M179" s="77" t="e">
        <f>H179/H141*100</f>
        <v>#DIV/0!</v>
      </c>
      <c r="N179" s="75">
        <v>0</v>
      </c>
      <c r="O179" s="75">
        <v>0</v>
      </c>
      <c r="P179" s="75">
        <v>0</v>
      </c>
      <c r="Q179" s="76">
        <f t="shared" si="25"/>
        <v>0</v>
      </c>
      <c r="R179" s="75">
        <v>0</v>
      </c>
      <c r="S179" s="77" t="e">
        <f t="shared" si="26"/>
        <v>#DIV/0!</v>
      </c>
      <c r="T179" s="77" t="e">
        <f t="shared" si="27"/>
        <v>#DIV/0!</v>
      </c>
      <c r="U179" s="77" t="e">
        <f t="shared" si="28"/>
        <v>#DIV/0!</v>
      </c>
      <c r="V179" s="77" t="e">
        <f t="shared" si="29"/>
        <v>#DIV/0!</v>
      </c>
      <c r="W179" s="77" t="e">
        <f t="shared" si="30"/>
        <v>#DIV/0!</v>
      </c>
    </row>
    <row r="180" spans="1:23" x14ac:dyDescent="0.25">
      <c r="A180" s="35" t="s">
        <v>775</v>
      </c>
      <c r="B180" s="31" t="s">
        <v>776</v>
      </c>
      <c r="C180" s="30" t="s">
        <v>777</v>
      </c>
      <c r="D180" s="78">
        <v>0</v>
      </c>
      <c r="E180" s="75">
        <v>0</v>
      </c>
      <c r="F180" s="75">
        <v>0</v>
      </c>
      <c r="G180" s="76">
        <f t="shared" si="37"/>
        <v>0</v>
      </c>
      <c r="H180" s="75">
        <v>0</v>
      </c>
      <c r="I180" s="77">
        <f>D180/D141*100</f>
        <v>0</v>
      </c>
      <c r="J180" s="77">
        <f>E180/E141*100</f>
        <v>0</v>
      </c>
      <c r="K180" s="77">
        <f>F180/F141*100</f>
        <v>0</v>
      </c>
      <c r="L180" s="77">
        <f>G180/G141*100</f>
        <v>0</v>
      </c>
      <c r="M180" s="77" t="e">
        <f>H180/H141*100</f>
        <v>#DIV/0!</v>
      </c>
      <c r="N180" s="75">
        <v>0</v>
      </c>
      <c r="O180" s="75">
        <v>0</v>
      </c>
      <c r="P180" s="75">
        <v>0</v>
      </c>
      <c r="Q180" s="76">
        <f t="shared" si="25"/>
        <v>0</v>
      </c>
      <c r="R180" s="75">
        <v>0</v>
      </c>
      <c r="S180" s="77" t="e">
        <f t="shared" si="26"/>
        <v>#DIV/0!</v>
      </c>
      <c r="T180" s="77" t="e">
        <f t="shared" si="27"/>
        <v>#DIV/0!</v>
      </c>
      <c r="U180" s="77" t="e">
        <f t="shared" si="28"/>
        <v>#DIV/0!</v>
      </c>
      <c r="V180" s="77" t="e">
        <f t="shared" si="29"/>
        <v>#DIV/0!</v>
      </c>
      <c r="W180" s="77" t="e">
        <f t="shared" si="30"/>
        <v>#DIV/0!</v>
      </c>
    </row>
    <row r="181" spans="1:23" ht="30" x14ac:dyDescent="0.25">
      <c r="A181" s="35" t="s">
        <v>778</v>
      </c>
      <c r="B181" s="31" t="s">
        <v>779</v>
      </c>
      <c r="C181" s="30" t="s">
        <v>780</v>
      </c>
      <c r="D181" s="78">
        <v>0</v>
      </c>
      <c r="E181" s="75">
        <v>0</v>
      </c>
      <c r="F181" s="75">
        <v>0</v>
      </c>
      <c r="G181" s="76">
        <f t="shared" si="37"/>
        <v>0</v>
      </c>
      <c r="H181" s="75">
        <v>0</v>
      </c>
      <c r="I181" s="77">
        <f>D181/D141*100</f>
        <v>0</v>
      </c>
      <c r="J181" s="77">
        <f>E181/E141*100</f>
        <v>0</v>
      </c>
      <c r="K181" s="77">
        <f>F181/F141*100</f>
        <v>0</v>
      </c>
      <c r="L181" s="77">
        <f>G181/G141*100</f>
        <v>0</v>
      </c>
      <c r="M181" s="77" t="e">
        <f>H181/H141*100</f>
        <v>#DIV/0!</v>
      </c>
      <c r="N181" s="75">
        <v>0</v>
      </c>
      <c r="O181" s="75">
        <v>0</v>
      </c>
      <c r="P181" s="75">
        <v>0</v>
      </c>
      <c r="Q181" s="76">
        <f t="shared" si="25"/>
        <v>0</v>
      </c>
      <c r="R181" s="75">
        <v>0</v>
      </c>
      <c r="S181" s="77" t="e">
        <f t="shared" si="26"/>
        <v>#DIV/0!</v>
      </c>
      <c r="T181" s="77" t="e">
        <f t="shared" si="27"/>
        <v>#DIV/0!</v>
      </c>
      <c r="U181" s="77" t="e">
        <f t="shared" si="28"/>
        <v>#DIV/0!</v>
      </c>
      <c r="V181" s="77" t="e">
        <f t="shared" si="29"/>
        <v>#DIV/0!</v>
      </c>
      <c r="W181" s="77" t="e">
        <f t="shared" si="30"/>
        <v>#DIV/0!</v>
      </c>
    </row>
    <row r="182" spans="1:23" ht="30" x14ac:dyDescent="0.25">
      <c r="A182" s="35" t="s">
        <v>781</v>
      </c>
      <c r="B182" s="31" t="s">
        <v>782</v>
      </c>
      <c r="C182" s="30" t="s">
        <v>783</v>
      </c>
      <c r="D182" s="78">
        <v>0</v>
      </c>
      <c r="E182" s="75">
        <v>0</v>
      </c>
      <c r="F182" s="75">
        <v>0</v>
      </c>
      <c r="G182" s="76">
        <f t="shared" si="37"/>
        <v>0</v>
      </c>
      <c r="H182" s="75">
        <v>0</v>
      </c>
      <c r="I182" s="77">
        <f>D182/D141*100</f>
        <v>0</v>
      </c>
      <c r="J182" s="77">
        <f>E182/E141*100</f>
        <v>0</v>
      </c>
      <c r="K182" s="77">
        <f>F182/F141*100</f>
        <v>0</v>
      </c>
      <c r="L182" s="77">
        <f>G182/G141*100</f>
        <v>0</v>
      </c>
      <c r="M182" s="77" t="e">
        <f>H182/H141*100</f>
        <v>#DIV/0!</v>
      </c>
      <c r="N182" s="75">
        <v>0</v>
      </c>
      <c r="O182" s="75">
        <v>0</v>
      </c>
      <c r="P182" s="75">
        <v>0</v>
      </c>
      <c r="Q182" s="76">
        <f t="shared" si="25"/>
        <v>0</v>
      </c>
      <c r="R182" s="75">
        <v>0</v>
      </c>
      <c r="S182" s="77" t="e">
        <f t="shared" si="26"/>
        <v>#DIV/0!</v>
      </c>
      <c r="T182" s="77" t="e">
        <f t="shared" si="27"/>
        <v>#DIV/0!</v>
      </c>
      <c r="U182" s="77" t="e">
        <f t="shared" si="28"/>
        <v>#DIV/0!</v>
      </c>
      <c r="V182" s="77" t="e">
        <f t="shared" si="29"/>
        <v>#DIV/0!</v>
      </c>
      <c r="W182" s="77" t="e">
        <f t="shared" si="30"/>
        <v>#DIV/0!</v>
      </c>
    </row>
    <row r="183" spans="1:23" ht="45" x14ac:dyDescent="0.25">
      <c r="A183" s="35" t="s">
        <v>784</v>
      </c>
      <c r="B183" s="31" t="s">
        <v>785</v>
      </c>
      <c r="C183" s="30" t="s">
        <v>786</v>
      </c>
      <c r="D183" s="78">
        <v>0</v>
      </c>
      <c r="E183" s="75">
        <v>0</v>
      </c>
      <c r="F183" s="75">
        <v>0</v>
      </c>
      <c r="G183" s="76">
        <f t="shared" si="37"/>
        <v>0</v>
      </c>
      <c r="H183" s="75">
        <v>0</v>
      </c>
      <c r="I183" s="77">
        <f>D183/D141*100</f>
        <v>0</v>
      </c>
      <c r="J183" s="77">
        <f>E183/E141*100</f>
        <v>0</v>
      </c>
      <c r="K183" s="77">
        <f>F183/F141*100</f>
        <v>0</v>
      </c>
      <c r="L183" s="77">
        <f>G183/G141*100</f>
        <v>0</v>
      </c>
      <c r="M183" s="77" t="e">
        <f>H183/H141*100</f>
        <v>#DIV/0!</v>
      </c>
      <c r="N183" s="75">
        <v>0</v>
      </c>
      <c r="O183" s="75">
        <v>0</v>
      </c>
      <c r="P183" s="75">
        <v>0</v>
      </c>
      <c r="Q183" s="76">
        <f t="shared" si="25"/>
        <v>0</v>
      </c>
      <c r="R183" s="75">
        <v>0</v>
      </c>
      <c r="S183" s="77" t="e">
        <f t="shared" si="26"/>
        <v>#DIV/0!</v>
      </c>
      <c r="T183" s="77" t="e">
        <f t="shared" si="27"/>
        <v>#DIV/0!</v>
      </c>
      <c r="U183" s="77" t="e">
        <f t="shared" si="28"/>
        <v>#DIV/0!</v>
      </c>
      <c r="V183" s="77" t="e">
        <f t="shared" si="29"/>
        <v>#DIV/0!</v>
      </c>
      <c r="W183" s="77" t="e">
        <f t="shared" si="30"/>
        <v>#DIV/0!</v>
      </c>
    </row>
    <row r="184" spans="1:23" x14ac:dyDescent="0.25">
      <c r="A184" s="35" t="s">
        <v>787</v>
      </c>
      <c r="B184" s="31" t="s">
        <v>788</v>
      </c>
      <c r="C184" s="30" t="s">
        <v>789</v>
      </c>
      <c r="D184" s="78">
        <v>0</v>
      </c>
      <c r="E184" s="75">
        <v>0</v>
      </c>
      <c r="F184" s="75">
        <v>0</v>
      </c>
      <c r="G184" s="76">
        <f t="shared" si="37"/>
        <v>0</v>
      </c>
      <c r="H184" s="75">
        <v>0</v>
      </c>
      <c r="I184" s="77">
        <f>D184/D141*100</f>
        <v>0</v>
      </c>
      <c r="J184" s="77">
        <f>E184/E141*100</f>
        <v>0</v>
      </c>
      <c r="K184" s="77">
        <f>F184/F141*100</f>
        <v>0</v>
      </c>
      <c r="L184" s="77">
        <f>G184/G141*100</f>
        <v>0</v>
      </c>
      <c r="M184" s="77" t="e">
        <f>H184/H141*100</f>
        <v>#DIV/0!</v>
      </c>
      <c r="N184" s="75">
        <v>0</v>
      </c>
      <c r="O184" s="75">
        <v>0</v>
      </c>
      <c r="P184" s="75">
        <v>0</v>
      </c>
      <c r="Q184" s="76">
        <f t="shared" si="25"/>
        <v>0</v>
      </c>
      <c r="R184" s="75">
        <v>0</v>
      </c>
      <c r="S184" s="77" t="e">
        <f t="shared" si="26"/>
        <v>#DIV/0!</v>
      </c>
      <c r="T184" s="77" t="e">
        <f t="shared" si="27"/>
        <v>#DIV/0!</v>
      </c>
      <c r="U184" s="77" t="e">
        <f t="shared" si="28"/>
        <v>#DIV/0!</v>
      </c>
      <c r="V184" s="77" t="e">
        <f t="shared" si="29"/>
        <v>#DIV/0!</v>
      </c>
      <c r="W184" s="77" t="e">
        <f t="shared" si="30"/>
        <v>#DIV/0!</v>
      </c>
    </row>
    <row r="185" spans="1:23" ht="30" customHeight="1" x14ac:dyDescent="0.25">
      <c r="A185" s="35" t="s">
        <v>790</v>
      </c>
      <c r="B185" s="31" t="s">
        <v>791</v>
      </c>
      <c r="C185" s="30" t="s">
        <v>792</v>
      </c>
      <c r="D185" s="78">
        <v>0</v>
      </c>
      <c r="E185" s="75">
        <v>0</v>
      </c>
      <c r="F185" s="75">
        <v>0</v>
      </c>
      <c r="G185" s="76">
        <f t="shared" si="37"/>
        <v>0</v>
      </c>
      <c r="H185" s="75">
        <v>0</v>
      </c>
      <c r="I185" s="77">
        <f>D185/D141*100</f>
        <v>0</v>
      </c>
      <c r="J185" s="77">
        <f>E185/E141*100</f>
        <v>0</v>
      </c>
      <c r="K185" s="77">
        <f>F185/F141*100</f>
        <v>0</v>
      </c>
      <c r="L185" s="77">
        <f>G185/G141*100</f>
        <v>0</v>
      </c>
      <c r="M185" s="77" t="e">
        <f>H185/H141*100</f>
        <v>#DIV/0!</v>
      </c>
      <c r="N185" s="75">
        <v>0</v>
      </c>
      <c r="O185" s="75">
        <v>0</v>
      </c>
      <c r="P185" s="75">
        <v>0</v>
      </c>
      <c r="Q185" s="76">
        <f t="shared" si="25"/>
        <v>0</v>
      </c>
      <c r="R185" s="75">
        <v>0</v>
      </c>
      <c r="S185" s="77" t="e">
        <f t="shared" si="26"/>
        <v>#DIV/0!</v>
      </c>
      <c r="T185" s="77" t="e">
        <f t="shared" si="27"/>
        <v>#DIV/0!</v>
      </c>
      <c r="U185" s="77" t="e">
        <f t="shared" si="28"/>
        <v>#DIV/0!</v>
      </c>
      <c r="V185" s="77" t="e">
        <f t="shared" si="29"/>
        <v>#DIV/0!</v>
      </c>
      <c r="W185" s="77" t="e">
        <f t="shared" si="30"/>
        <v>#DIV/0!</v>
      </c>
    </row>
    <row r="186" spans="1:23" ht="30" x14ac:dyDescent="0.25">
      <c r="A186" s="35" t="s">
        <v>793</v>
      </c>
      <c r="B186" s="31" t="s">
        <v>794</v>
      </c>
      <c r="C186" s="30" t="s">
        <v>795</v>
      </c>
      <c r="D186" s="78">
        <v>0</v>
      </c>
      <c r="E186" s="75">
        <v>1</v>
      </c>
      <c r="F186" s="75">
        <v>0</v>
      </c>
      <c r="G186" s="76">
        <f t="shared" si="37"/>
        <v>1</v>
      </c>
      <c r="H186" s="75">
        <v>0</v>
      </c>
      <c r="I186" s="77">
        <f>D186/D141*100</f>
        <v>0</v>
      </c>
      <c r="J186" s="77">
        <f>E186/E141*100</f>
        <v>100</v>
      </c>
      <c r="K186" s="77">
        <f>F186/F141*100</f>
        <v>0</v>
      </c>
      <c r="L186" s="77">
        <f>G186/G141*100</f>
        <v>25</v>
      </c>
      <c r="M186" s="77" t="e">
        <f>H186/H141*100</f>
        <v>#DIV/0!</v>
      </c>
      <c r="N186" s="75">
        <v>0</v>
      </c>
      <c r="O186" s="75">
        <v>1</v>
      </c>
      <c r="P186" s="75">
        <v>0</v>
      </c>
      <c r="Q186" s="76">
        <f t="shared" si="25"/>
        <v>1</v>
      </c>
      <c r="R186" s="75">
        <v>0</v>
      </c>
      <c r="S186" s="77" t="e">
        <f t="shared" si="26"/>
        <v>#DIV/0!</v>
      </c>
      <c r="T186" s="77">
        <f t="shared" si="27"/>
        <v>100</v>
      </c>
      <c r="U186" s="77" t="e">
        <f t="shared" si="28"/>
        <v>#DIV/0!</v>
      </c>
      <c r="V186" s="77">
        <f t="shared" si="29"/>
        <v>25</v>
      </c>
      <c r="W186" s="77" t="e">
        <f t="shared" si="30"/>
        <v>#DIV/0!</v>
      </c>
    </row>
    <row r="187" spans="1:23" ht="30" x14ac:dyDescent="0.25">
      <c r="A187" s="35" t="s">
        <v>796</v>
      </c>
      <c r="B187" s="31" t="s">
        <v>797</v>
      </c>
      <c r="C187" s="30" t="s">
        <v>798</v>
      </c>
      <c r="D187" s="78">
        <v>0</v>
      </c>
      <c r="E187" s="75">
        <v>0</v>
      </c>
      <c r="F187" s="75">
        <v>0</v>
      </c>
      <c r="G187" s="76">
        <f t="shared" si="37"/>
        <v>0</v>
      </c>
      <c r="H187" s="75">
        <v>0</v>
      </c>
      <c r="I187" s="77">
        <f>D187/D141*100</f>
        <v>0</v>
      </c>
      <c r="J187" s="77">
        <f>E187/E141*100</f>
        <v>0</v>
      </c>
      <c r="K187" s="77">
        <f>F187/F141*100</f>
        <v>0</v>
      </c>
      <c r="L187" s="77">
        <f>G187/G141*100</f>
        <v>0</v>
      </c>
      <c r="M187" s="77" t="e">
        <f>H187/H141*100</f>
        <v>#DIV/0!</v>
      </c>
      <c r="N187" s="75">
        <v>0</v>
      </c>
      <c r="O187" s="75">
        <v>0</v>
      </c>
      <c r="P187" s="75">
        <v>0</v>
      </c>
      <c r="Q187" s="76">
        <f t="shared" si="25"/>
        <v>0</v>
      </c>
      <c r="R187" s="75">
        <v>0</v>
      </c>
      <c r="S187" s="77" t="e">
        <f t="shared" si="26"/>
        <v>#DIV/0!</v>
      </c>
      <c r="T187" s="77" t="e">
        <f t="shared" si="27"/>
        <v>#DIV/0!</v>
      </c>
      <c r="U187" s="77" t="e">
        <f t="shared" si="28"/>
        <v>#DIV/0!</v>
      </c>
      <c r="V187" s="77" t="e">
        <f t="shared" si="29"/>
        <v>#DIV/0!</v>
      </c>
      <c r="W187" s="77" t="e">
        <f t="shared" si="30"/>
        <v>#DIV/0!</v>
      </c>
    </row>
    <row r="188" spans="1:23" x14ac:dyDescent="0.25">
      <c r="A188" s="35" t="s">
        <v>799</v>
      </c>
      <c r="B188" s="31" t="s">
        <v>800</v>
      </c>
      <c r="C188" s="30" t="s">
        <v>801</v>
      </c>
      <c r="D188" s="78">
        <v>0</v>
      </c>
      <c r="E188" s="75">
        <v>0</v>
      </c>
      <c r="F188" s="75">
        <v>0</v>
      </c>
      <c r="G188" s="76">
        <f t="shared" si="37"/>
        <v>0</v>
      </c>
      <c r="H188" s="75">
        <v>0</v>
      </c>
      <c r="I188" s="77">
        <f>D188/D141*100</f>
        <v>0</v>
      </c>
      <c r="J188" s="77">
        <f>E188/E141*100</f>
        <v>0</v>
      </c>
      <c r="K188" s="77">
        <f>F188/F141*100</f>
        <v>0</v>
      </c>
      <c r="L188" s="77">
        <f>G188/G141*100</f>
        <v>0</v>
      </c>
      <c r="M188" s="77" t="e">
        <f>H188/H141*100</f>
        <v>#DIV/0!</v>
      </c>
      <c r="N188" s="75">
        <v>0</v>
      </c>
      <c r="O188" s="75">
        <v>0</v>
      </c>
      <c r="P188" s="75">
        <v>0</v>
      </c>
      <c r="Q188" s="76">
        <f t="shared" si="25"/>
        <v>0</v>
      </c>
      <c r="R188" s="75">
        <v>0</v>
      </c>
      <c r="S188" s="77" t="e">
        <f t="shared" si="26"/>
        <v>#DIV/0!</v>
      </c>
      <c r="T188" s="77" t="e">
        <f t="shared" si="27"/>
        <v>#DIV/0!</v>
      </c>
      <c r="U188" s="77" t="e">
        <f t="shared" si="28"/>
        <v>#DIV/0!</v>
      </c>
      <c r="V188" s="77" t="e">
        <f t="shared" si="29"/>
        <v>#DIV/0!</v>
      </c>
      <c r="W188" s="77" t="e">
        <f t="shared" si="30"/>
        <v>#DIV/0!</v>
      </c>
    </row>
    <row r="189" spans="1:23" x14ac:dyDescent="0.25">
      <c r="A189" s="35" t="s">
        <v>802</v>
      </c>
      <c r="B189" s="31" t="s">
        <v>803</v>
      </c>
      <c r="C189" s="30" t="s">
        <v>804</v>
      </c>
      <c r="D189" s="78">
        <v>0</v>
      </c>
      <c r="E189" s="75">
        <v>0</v>
      </c>
      <c r="F189" s="75">
        <v>1</v>
      </c>
      <c r="G189" s="76">
        <f t="shared" si="37"/>
        <v>1</v>
      </c>
      <c r="H189" s="75">
        <v>0</v>
      </c>
      <c r="I189" s="77">
        <f>D189/D141*100</f>
        <v>0</v>
      </c>
      <c r="J189" s="77">
        <f>E189/E141*100</f>
        <v>0</v>
      </c>
      <c r="K189" s="77">
        <f>F189/F141*100</f>
        <v>100</v>
      </c>
      <c r="L189" s="77">
        <f>G189/G141*100</f>
        <v>25</v>
      </c>
      <c r="M189" s="77" t="e">
        <f>H189/H141*100</f>
        <v>#DIV/0!</v>
      </c>
      <c r="N189" s="75">
        <v>0</v>
      </c>
      <c r="O189" s="75">
        <v>0</v>
      </c>
      <c r="P189" s="75">
        <v>1</v>
      </c>
      <c r="Q189" s="76">
        <f t="shared" si="25"/>
        <v>1</v>
      </c>
      <c r="R189" s="75">
        <v>0</v>
      </c>
      <c r="S189" s="77" t="e">
        <f t="shared" si="26"/>
        <v>#DIV/0!</v>
      </c>
      <c r="T189" s="77" t="e">
        <f t="shared" si="27"/>
        <v>#DIV/0!</v>
      </c>
      <c r="U189" s="77">
        <f t="shared" si="28"/>
        <v>100</v>
      </c>
      <c r="V189" s="77">
        <f t="shared" si="29"/>
        <v>25</v>
      </c>
      <c r="W189" s="77" t="e">
        <f t="shared" si="30"/>
        <v>#DIV/0!</v>
      </c>
    </row>
    <row r="190" spans="1:23" ht="45" x14ac:dyDescent="0.25">
      <c r="A190" s="35" t="s">
        <v>805</v>
      </c>
      <c r="B190" s="31" t="s">
        <v>806</v>
      </c>
      <c r="C190" s="30" t="s">
        <v>807</v>
      </c>
      <c r="D190" s="78">
        <v>0</v>
      </c>
      <c r="E190" s="75">
        <v>0</v>
      </c>
      <c r="F190" s="75">
        <v>0</v>
      </c>
      <c r="G190" s="76">
        <f t="shared" si="37"/>
        <v>0</v>
      </c>
      <c r="H190" s="75">
        <v>0</v>
      </c>
      <c r="I190" s="77">
        <f>D190/D141*100</f>
        <v>0</v>
      </c>
      <c r="J190" s="77">
        <f>E190/E141*100</f>
        <v>0</v>
      </c>
      <c r="K190" s="77">
        <f>F190/F141*100</f>
        <v>0</v>
      </c>
      <c r="L190" s="77">
        <f>G190/G141*100</f>
        <v>0</v>
      </c>
      <c r="M190" s="77" t="e">
        <f>H190/H141*100</f>
        <v>#DIV/0!</v>
      </c>
      <c r="N190" s="75">
        <v>0</v>
      </c>
      <c r="O190" s="75">
        <v>0</v>
      </c>
      <c r="P190" s="75">
        <v>0</v>
      </c>
      <c r="Q190" s="76">
        <f t="shared" si="25"/>
        <v>0</v>
      </c>
      <c r="R190" s="75">
        <v>0</v>
      </c>
      <c r="S190" s="77" t="e">
        <f t="shared" si="26"/>
        <v>#DIV/0!</v>
      </c>
      <c r="T190" s="77" t="e">
        <f t="shared" si="27"/>
        <v>#DIV/0!</v>
      </c>
      <c r="U190" s="77" t="e">
        <f t="shared" si="28"/>
        <v>#DIV/0!</v>
      </c>
      <c r="V190" s="77" t="e">
        <f t="shared" si="29"/>
        <v>#DIV/0!</v>
      </c>
      <c r="W190" s="77" t="e">
        <f t="shared" si="30"/>
        <v>#DIV/0!</v>
      </c>
    </row>
    <row r="191" spans="1:23" x14ac:dyDescent="0.25">
      <c r="A191" s="35" t="s">
        <v>808</v>
      </c>
      <c r="B191" s="31" t="s">
        <v>809</v>
      </c>
      <c r="C191" s="30" t="s">
        <v>810</v>
      </c>
      <c r="D191" s="78">
        <v>0</v>
      </c>
      <c r="E191" s="75">
        <v>0</v>
      </c>
      <c r="F191" s="75">
        <v>0</v>
      </c>
      <c r="G191" s="76">
        <f t="shared" si="37"/>
        <v>0</v>
      </c>
      <c r="H191" s="75">
        <v>0</v>
      </c>
      <c r="I191" s="77">
        <f>D191/D141*100</f>
        <v>0</v>
      </c>
      <c r="J191" s="77">
        <f>E191/E141*100</f>
        <v>0</v>
      </c>
      <c r="K191" s="77">
        <f>F191/F141*100</f>
        <v>0</v>
      </c>
      <c r="L191" s="77">
        <f>G191/G141*100</f>
        <v>0</v>
      </c>
      <c r="M191" s="77" t="e">
        <f>H191/H141*100</f>
        <v>#DIV/0!</v>
      </c>
      <c r="N191" s="75">
        <v>0</v>
      </c>
      <c r="O191" s="75">
        <v>0</v>
      </c>
      <c r="P191" s="75">
        <v>0</v>
      </c>
      <c r="Q191" s="76">
        <f t="shared" si="25"/>
        <v>0</v>
      </c>
      <c r="R191" s="75">
        <v>0</v>
      </c>
      <c r="S191" s="77" t="e">
        <f t="shared" si="26"/>
        <v>#DIV/0!</v>
      </c>
      <c r="T191" s="77" t="e">
        <f t="shared" si="27"/>
        <v>#DIV/0!</v>
      </c>
      <c r="U191" s="77" t="e">
        <f t="shared" si="28"/>
        <v>#DIV/0!</v>
      </c>
      <c r="V191" s="77" t="e">
        <f t="shared" si="29"/>
        <v>#DIV/0!</v>
      </c>
      <c r="W191" s="77" t="e">
        <f t="shared" si="30"/>
        <v>#DIV/0!</v>
      </c>
    </row>
    <row r="192" spans="1:23" x14ac:dyDescent="0.25">
      <c r="A192" s="35" t="s">
        <v>811</v>
      </c>
      <c r="B192" s="31" t="s">
        <v>812</v>
      </c>
      <c r="C192" s="30" t="s">
        <v>813</v>
      </c>
      <c r="D192" s="78">
        <v>0</v>
      </c>
      <c r="E192" s="75">
        <v>0</v>
      </c>
      <c r="F192" s="75">
        <v>0</v>
      </c>
      <c r="G192" s="76">
        <f t="shared" si="37"/>
        <v>0</v>
      </c>
      <c r="H192" s="75">
        <v>0</v>
      </c>
      <c r="I192" s="77">
        <f>D192/D141*100</f>
        <v>0</v>
      </c>
      <c r="J192" s="77">
        <f>E192/E141*100</f>
        <v>0</v>
      </c>
      <c r="K192" s="77">
        <f>F192/F141*100</f>
        <v>0</v>
      </c>
      <c r="L192" s="77">
        <f>G192/G141*100</f>
        <v>0</v>
      </c>
      <c r="M192" s="77" t="e">
        <f>H192/H141*100</f>
        <v>#DIV/0!</v>
      </c>
      <c r="N192" s="75">
        <v>0</v>
      </c>
      <c r="O192" s="75">
        <v>0</v>
      </c>
      <c r="P192" s="75">
        <v>0</v>
      </c>
      <c r="Q192" s="76">
        <f t="shared" si="25"/>
        <v>0</v>
      </c>
      <c r="R192" s="75">
        <v>0</v>
      </c>
      <c r="S192" s="77" t="e">
        <f t="shared" si="26"/>
        <v>#DIV/0!</v>
      </c>
      <c r="T192" s="77" t="e">
        <f t="shared" si="27"/>
        <v>#DIV/0!</v>
      </c>
      <c r="U192" s="77" t="e">
        <f t="shared" si="28"/>
        <v>#DIV/0!</v>
      </c>
      <c r="V192" s="77" t="e">
        <f t="shared" si="29"/>
        <v>#DIV/0!</v>
      </c>
      <c r="W192" s="77" t="e">
        <f t="shared" si="30"/>
        <v>#DIV/0!</v>
      </c>
    </row>
    <row r="193" spans="1:23" x14ac:dyDescent="0.25">
      <c r="A193" s="7" t="s">
        <v>814</v>
      </c>
      <c r="B193" s="6" t="s">
        <v>815</v>
      </c>
      <c r="C193" s="11" t="s">
        <v>816</v>
      </c>
      <c r="D193" s="69">
        <f>SUM(D194)</f>
        <v>0</v>
      </c>
      <c r="E193" s="69">
        <f>SUM(E194)</f>
        <v>0</v>
      </c>
      <c r="F193" s="69">
        <f>SUM(F194)</f>
        <v>0</v>
      </c>
      <c r="G193" s="69">
        <f t="shared" si="37"/>
        <v>0</v>
      </c>
      <c r="H193" s="69">
        <f>SUM(H194)</f>
        <v>0</v>
      </c>
      <c r="I193" s="74">
        <f>D193/D118*100</f>
        <v>0</v>
      </c>
      <c r="J193" s="74">
        <f>E193/E118*100</f>
        <v>0</v>
      </c>
      <c r="K193" s="74">
        <f>F193/F118*100</f>
        <v>0</v>
      </c>
      <c r="L193" s="74">
        <f>G193/G118*100</f>
        <v>0</v>
      </c>
      <c r="M193" s="74" t="e">
        <f>H193/H118*100</f>
        <v>#DIV/0!</v>
      </c>
      <c r="N193" s="69">
        <f>SUM(N194)</f>
        <v>0</v>
      </c>
      <c r="O193" s="69">
        <f>SUM(O194)</f>
        <v>0</v>
      </c>
      <c r="P193" s="69">
        <f>SUM(P194)</f>
        <v>0</v>
      </c>
      <c r="Q193" s="69">
        <f t="shared" si="25"/>
        <v>0</v>
      </c>
      <c r="R193" s="69">
        <f>SUM(R194)</f>
        <v>0</v>
      </c>
      <c r="S193" s="74" t="e">
        <f t="shared" si="26"/>
        <v>#DIV/0!</v>
      </c>
      <c r="T193" s="74" t="e">
        <f t="shared" si="27"/>
        <v>#DIV/0!</v>
      </c>
      <c r="U193" s="74" t="e">
        <f t="shared" si="28"/>
        <v>#DIV/0!</v>
      </c>
      <c r="V193" s="74" t="e">
        <f t="shared" si="29"/>
        <v>#DIV/0!</v>
      </c>
      <c r="W193" s="74" t="e">
        <f t="shared" si="30"/>
        <v>#DIV/0!</v>
      </c>
    </row>
    <row r="194" spans="1:23" ht="30" x14ac:dyDescent="0.25">
      <c r="A194" s="7" t="s">
        <v>817</v>
      </c>
      <c r="B194" s="6" t="s">
        <v>818</v>
      </c>
      <c r="C194" s="12" t="s">
        <v>819</v>
      </c>
      <c r="D194" s="75">
        <v>0</v>
      </c>
      <c r="E194" s="75">
        <v>0</v>
      </c>
      <c r="F194" s="75">
        <v>0</v>
      </c>
      <c r="G194" s="76">
        <f t="shared" si="37"/>
        <v>0</v>
      </c>
      <c r="H194" s="75">
        <v>0</v>
      </c>
      <c r="I194" s="77" t="e">
        <f>D194/D193*100</f>
        <v>#DIV/0!</v>
      </c>
      <c r="J194" s="77" t="e">
        <f>E194/E193*100</f>
        <v>#DIV/0!</v>
      </c>
      <c r="K194" s="77" t="e">
        <f>F194/F193*100</f>
        <v>#DIV/0!</v>
      </c>
      <c r="L194" s="77" t="e">
        <f>G194/G193*100</f>
        <v>#DIV/0!</v>
      </c>
      <c r="M194" s="77" t="e">
        <f>H194/H193*100</f>
        <v>#DIV/0!</v>
      </c>
      <c r="N194" s="75">
        <v>0</v>
      </c>
      <c r="O194" s="75">
        <v>0</v>
      </c>
      <c r="P194" s="75">
        <v>0</v>
      </c>
      <c r="Q194" s="76">
        <f t="shared" si="25"/>
        <v>0</v>
      </c>
      <c r="R194" s="75">
        <v>0</v>
      </c>
      <c r="S194" s="77" t="e">
        <f t="shared" si="26"/>
        <v>#DIV/0!</v>
      </c>
      <c r="T194" s="77" t="e">
        <f t="shared" si="27"/>
        <v>#DIV/0!</v>
      </c>
      <c r="U194" s="77" t="e">
        <f t="shared" si="28"/>
        <v>#DIV/0!</v>
      </c>
      <c r="V194" s="77" t="e">
        <f t="shared" si="29"/>
        <v>#DIV/0!</v>
      </c>
      <c r="W194" s="77" t="e">
        <f t="shared" si="30"/>
        <v>#DIV/0!</v>
      </c>
    </row>
    <row r="195" spans="1:23" x14ac:dyDescent="0.25">
      <c r="A195" s="7" t="s">
        <v>820</v>
      </c>
      <c r="B195" s="6" t="s">
        <v>821</v>
      </c>
      <c r="C195" s="11" t="s">
        <v>822</v>
      </c>
      <c r="D195" s="69">
        <f>SUM(D196:D232)</f>
        <v>9</v>
      </c>
      <c r="E195" s="69">
        <f>SUM(E196:E232)</f>
        <v>0</v>
      </c>
      <c r="F195" s="69">
        <f>SUM(F196:F232)</f>
        <v>1</v>
      </c>
      <c r="G195" s="69">
        <f t="shared" si="37"/>
        <v>10</v>
      </c>
      <c r="H195" s="69">
        <f>SUM(H196:H232)</f>
        <v>0</v>
      </c>
      <c r="I195" s="74">
        <f>D195/D118*100</f>
        <v>81.818181818181827</v>
      </c>
      <c r="J195" s="74">
        <f>E195/E118*100</f>
        <v>0</v>
      </c>
      <c r="K195" s="74">
        <f>F195/F118*100</f>
        <v>50</v>
      </c>
      <c r="L195" s="74">
        <f>G195/G118*100</f>
        <v>71.428571428571431</v>
      </c>
      <c r="M195" s="74" t="e">
        <f>H195/H118*100</f>
        <v>#DIV/0!</v>
      </c>
      <c r="N195" s="69">
        <f>SUM(N196:N232)</f>
        <v>9</v>
      </c>
      <c r="O195" s="69">
        <f>SUM(O196:O232)</f>
        <v>0</v>
      </c>
      <c r="P195" s="69">
        <f>SUM(P196:P232)</f>
        <v>1</v>
      </c>
      <c r="Q195" s="69">
        <f t="shared" si="25"/>
        <v>10</v>
      </c>
      <c r="R195" s="69">
        <f>SUM(R196:R232)</f>
        <v>0</v>
      </c>
      <c r="S195" s="74">
        <f t="shared" si="26"/>
        <v>81.818181818181827</v>
      </c>
      <c r="T195" s="74" t="e">
        <f t="shared" si="27"/>
        <v>#DIV/0!</v>
      </c>
      <c r="U195" s="74">
        <f t="shared" si="28"/>
        <v>50</v>
      </c>
      <c r="V195" s="74">
        <f t="shared" si="29"/>
        <v>71.428571428571431</v>
      </c>
      <c r="W195" s="74" t="e">
        <f t="shared" si="30"/>
        <v>#DIV/0!</v>
      </c>
    </row>
    <row r="196" spans="1:23" x14ac:dyDescent="0.25">
      <c r="A196" s="37" t="s">
        <v>823</v>
      </c>
      <c r="B196" s="31" t="s">
        <v>824</v>
      </c>
      <c r="C196" s="30" t="s">
        <v>825</v>
      </c>
      <c r="D196" s="78">
        <v>2</v>
      </c>
      <c r="E196" s="75">
        <v>0</v>
      </c>
      <c r="F196" s="75">
        <v>0</v>
      </c>
      <c r="G196" s="76">
        <f t="shared" si="37"/>
        <v>2</v>
      </c>
      <c r="H196" s="75">
        <v>0</v>
      </c>
      <c r="I196" s="77">
        <f>D196/D195*100</f>
        <v>22.222222222222221</v>
      </c>
      <c r="J196" s="77" t="e">
        <f>E196/E195*100</f>
        <v>#DIV/0!</v>
      </c>
      <c r="K196" s="77">
        <f>F196/F195*100</f>
        <v>0</v>
      </c>
      <c r="L196" s="77">
        <f>G196/G195*100</f>
        <v>20</v>
      </c>
      <c r="M196" s="77" t="e">
        <f>H196/H195*100</f>
        <v>#DIV/0!</v>
      </c>
      <c r="N196" s="75">
        <v>2</v>
      </c>
      <c r="O196" s="75">
        <v>0</v>
      </c>
      <c r="P196" s="75">
        <v>0</v>
      </c>
      <c r="Q196" s="76">
        <f t="shared" si="25"/>
        <v>2</v>
      </c>
      <c r="R196" s="75">
        <v>0</v>
      </c>
      <c r="S196" s="77">
        <f t="shared" si="26"/>
        <v>22.222222222222221</v>
      </c>
      <c r="T196" s="77" t="e">
        <f t="shared" si="27"/>
        <v>#DIV/0!</v>
      </c>
      <c r="U196" s="77" t="e">
        <f t="shared" si="28"/>
        <v>#DIV/0!</v>
      </c>
      <c r="V196" s="77">
        <f t="shared" si="29"/>
        <v>20</v>
      </c>
      <c r="W196" s="77" t="e">
        <f t="shared" si="30"/>
        <v>#DIV/0!</v>
      </c>
    </row>
    <row r="197" spans="1:23" x14ac:dyDescent="0.25">
      <c r="A197" s="37" t="s">
        <v>826</v>
      </c>
      <c r="B197" s="31" t="s">
        <v>827</v>
      </c>
      <c r="C197" s="30" t="s">
        <v>828</v>
      </c>
      <c r="D197" s="78">
        <v>0</v>
      </c>
      <c r="E197" s="75">
        <v>0</v>
      </c>
      <c r="F197" s="75">
        <v>0</v>
      </c>
      <c r="G197" s="76">
        <f t="shared" si="37"/>
        <v>0</v>
      </c>
      <c r="H197" s="75">
        <v>0</v>
      </c>
      <c r="I197" s="77">
        <f>D197/D195*100</f>
        <v>0</v>
      </c>
      <c r="J197" s="77" t="e">
        <f>E197/E195*100</f>
        <v>#DIV/0!</v>
      </c>
      <c r="K197" s="77">
        <f>F197/F195*100</f>
        <v>0</v>
      </c>
      <c r="L197" s="77">
        <f>G197/G195*100</f>
        <v>0</v>
      </c>
      <c r="M197" s="77" t="e">
        <f>H197/H195*100</f>
        <v>#DIV/0!</v>
      </c>
      <c r="N197" s="75">
        <v>0</v>
      </c>
      <c r="O197" s="75">
        <v>0</v>
      </c>
      <c r="P197" s="75">
        <v>0</v>
      </c>
      <c r="Q197" s="76">
        <f t="shared" ref="Q197:Q260" si="38">N197+O197+P197</f>
        <v>0</v>
      </c>
      <c r="R197" s="75">
        <v>0</v>
      </c>
      <c r="S197" s="77" t="e">
        <f t="shared" ref="S197:S260" si="39">N197*I197/D197</f>
        <v>#DIV/0!</v>
      </c>
      <c r="T197" s="77" t="e">
        <f t="shared" ref="T197:T260" si="40">O197*J197/E197</f>
        <v>#DIV/0!</v>
      </c>
      <c r="U197" s="77" t="e">
        <f t="shared" ref="U197:U260" si="41">P197*K197/F197</f>
        <v>#DIV/0!</v>
      </c>
      <c r="V197" s="77" t="e">
        <f t="shared" ref="V197:V260" si="42">Q197*L197/G197</f>
        <v>#DIV/0!</v>
      </c>
      <c r="W197" s="77" t="e">
        <f t="shared" ref="W197:W260" si="43">R197*M197/H197</f>
        <v>#DIV/0!</v>
      </c>
    </row>
    <row r="198" spans="1:23" x14ac:dyDescent="0.25">
      <c r="A198" s="37" t="s">
        <v>829</v>
      </c>
      <c r="B198" s="31" t="s">
        <v>830</v>
      </c>
      <c r="C198" s="30" t="s">
        <v>831</v>
      </c>
      <c r="D198" s="78">
        <v>0</v>
      </c>
      <c r="E198" s="75">
        <v>0</v>
      </c>
      <c r="F198" s="75">
        <v>0</v>
      </c>
      <c r="G198" s="76">
        <f t="shared" si="37"/>
        <v>0</v>
      </c>
      <c r="H198" s="75">
        <v>0</v>
      </c>
      <c r="I198" s="77">
        <f>D198/D195*100</f>
        <v>0</v>
      </c>
      <c r="J198" s="77" t="e">
        <f>E198/E195*100</f>
        <v>#DIV/0!</v>
      </c>
      <c r="K198" s="77">
        <f>F198/F195*100</f>
        <v>0</v>
      </c>
      <c r="L198" s="77">
        <f>G198/G195*100</f>
        <v>0</v>
      </c>
      <c r="M198" s="77" t="e">
        <f>H198/H195*100</f>
        <v>#DIV/0!</v>
      </c>
      <c r="N198" s="75">
        <v>0</v>
      </c>
      <c r="O198" s="75">
        <v>0</v>
      </c>
      <c r="P198" s="75">
        <v>0</v>
      </c>
      <c r="Q198" s="76">
        <f t="shared" si="38"/>
        <v>0</v>
      </c>
      <c r="R198" s="75">
        <v>0</v>
      </c>
      <c r="S198" s="77" t="e">
        <f t="shared" si="39"/>
        <v>#DIV/0!</v>
      </c>
      <c r="T198" s="77" t="e">
        <f t="shared" si="40"/>
        <v>#DIV/0!</v>
      </c>
      <c r="U198" s="77" t="e">
        <f t="shared" si="41"/>
        <v>#DIV/0!</v>
      </c>
      <c r="V198" s="77" t="e">
        <f t="shared" si="42"/>
        <v>#DIV/0!</v>
      </c>
      <c r="W198" s="77" t="e">
        <f t="shared" si="43"/>
        <v>#DIV/0!</v>
      </c>
    </row>
    <row r="199" spans="1:23" x14ac:dyDescent="0.25">
      <c r="A199" s="37" t="s">
        <v>832</v>
      </c>
      <c r="B199" s="31" t="s">
        <v>833</v>
      </c>
      <c r="C199" s="30" t="s">
        <v>834</v>
      </c>
      <c r="D199" s="78">
        <v>4</v>
      </c>
      <c r="E199" s="75">
        <v>0</v>
      </c>
      <c r="F199" s="75">
        <v>0</v>
      </c>
      <c r="G199" s="76">
        <f t="shared" si="37"/>
        <v>4</v>
      </c>
      <c r="H199" s="75">
        <v>0</v>
      </c>
      <c r="I199" s="77">
        <f>D199/D195*100</f>
        <v>44.444444444444443</v>
      </c>
      <c r="J199" s="77" t="e">
        <f>E199/E195*100</f>
        <v>#DIV/0!</v>
      </c>
      <c r="K199" s="77">
        <f>F199/F195*100</f>
        <v>0</v>
      </c>
      <c r="L199" s="77">
        <f>G199/G195*100</f>
        <v>40</v>
      </c>
      <c r="M199" s="77" t="e">
        <f>H199/H195*100</f>
        <v>#DIV/0!</v>
      </c>
      <c r="N199" s="75">
        <v>4</v>
      </c>
      <c r="O199" s="75">
        <v>0</v>
      </c>
      <c r="P199" s="75">
        <v>0</v>
      </c>
      <c r="Q199" s="76">
        <f t="shared" si="38"/>
        <v>4</v>
      </c>
      <c r="R199" s="75">
        <v>0</v>
      </c>
      <c r="S199" s="77">
        <f t="shared" si="39"/>
        <v>44.444444444444443</v>
      </c>
      <c r="T199" s="77" t="e">
        <f t="shared" si="40"/>
        <v>#DIV/0!</v>
      </c>
      <c r="U199" s="77" t="e">
        <f t="shared" si="41"/>
        <v>#DIV/0!</v>
      </c>
      <c r="V199" s="77">
        <f t="shared" si="42"/>
        <v>40</v>
      </c>
      <c r="W199" s="77" t="e">
        <f t="shared" si="43"/>
        <v>#DIV/0!</v>
      </c>
    </row>
    <row r="200" spans="1:23" x14ac:dyDescent="0.25">
      <c r="A200" s="37" t="s">
        <v>835</v>
      </c>
      <c r="B200" s="31" t="s">
        <v>836</v>
      </c>
      <c r="C200" s="30" t="s">
        <v>837</v>
      </c>
      <c r="D200" s="78">
        <v>0</v>
      </c>
      <c r="E200" s="75">
        <v>0</v>
      </c>
      <c r="F200" s="75">
        <v>0</v>
      </c>
      <c r="G200" s="76">
        <f t="shared" si="37"/>
        <v>0</v>
      </c>
      <c r="H200" s="75">
        <v>0</v>
      </c>
      <c r="I200" s="77">
        <f>D200/D195*100</f>
        <v>0</v>
      </c>
      <c r="J200" s="77" t="e">
        <f>E200/E195*100</f>
        <v>#DIV/0!</v>
      </c>
      <c r="K200" s="77">
        <f>F200/F195*100</f>
        <v>0</v>
      </c>
      <c r="L200" s="77">
        <f>G200/G195*100</f>
        <v>0</v>
      </c>
      <c r="M200" s="77" t="e">
        <f>H200/H195*100</f>
        <v>#DIV/0!</v>
      </c>
      <c r="N200" s="75">
        <v>0</v>
      </c>
      <c r="O200" s="75">
        <v>0</v>
      </c>
      <c r="P200" s="75">
        <v>0</v>
      </c>
      <c r="Q200" s="76">
        <f t="shared" si="38"/>
        <v>0</v>
      </c>
      <c r="R200" s="75">
        <v>0</v>
      </c>
      <c r="S200" s="77" t="e">
        <f t="shared" si="39"/>
        <v>#DIV/0!</v>
      </c>
      <c r="T200" s="77" t="e">
        <f t="shared" si="40"/>
        <v>#DIV/0!</v>
      </c>
      <c r="U200" s="77" t="e">
        <f t="shared" si="41"/>
        <v>#DIV/0!</v>
      </c>
      <c r="V200" s="77" t="e">
        <f t="shared" si="42"/>
        <v>#DIV/0!</v>
      </c>
      <c r="W200" s="77" t="e">
        <f t="shared" si="43"/>
        <v>#DIV/0!</v>
      </c>
    </row>
    <row r="201" spans="1:23" x14ac:dyDescent="0.25">
      <c r="A201" s="37" t="s">
        <v>838</v>
      </c>
      <c r="B201" s="31" t="s">
        <v>839</v>
      </c>
      <c r="C201" s="30" t="s">
        <v>840</v>
      </c>
      <c r="D201" s="78">
        <v>0</v>
      </c>
      <c r="E201" s="75">
        <v>0</v>
      </c>
      <c r="F201" s="75">
        <v>0</v>
      </c>
      <c r="G201" s="76">
        <f t="shared" si="37"/>
        <v>0</v>
      </c>
      <c r="H201" s="75">
        <v>0</v>
      </c>
      <c r="I201" s="77">
        <f>D201/D195*100</f>
        <v>0</v>
      </c>
      <c r="J201" s="77" t="e">
        <f>E201/E195*100</f>
        <v>#DIV/0!</v>
      </c>
      <c r="K201" s="77">
        <f>F201/F195*100</f>
        <v>0</v>
      </c>
      <c r="L201" s="77">
        <f>G201/G195*100</f>
        <v>0</v>
      </c>
      <c r="M201" s="77" t="e">
        <f>H201/H195*100</f>
        <v>#DIV/0!</v>
      </c>
      <c r="N201" s="75">
        <v>0</v>
      </c>
      <c r="O201" s="75">
        <v>0</v>
      </c>
      <c r="P201" s="75">
        <v>0</v>
      </c>
      <c r="Q201" s="76">
        <f t="shared" si="38"/>
        <v>0</v>
      </c>
      <c r="R201" s="75">
        <v>0</v>
      </c>
      <c r="S201" s="77" t="e">
        <f t="shared" si="39"/>
        <v>#DIV/0!</v>
      </c>
      <c r="T201" s="77" t="e">
        <f t="shared" si="40"/>
        <v>#DIV/0!</v>
      </c>
      <c r="U201" s="77" t="e">
        <f t="shared" si="41"/>
        <v>#DIV/0!</v>
      </c>
      <c r="V201" s="77" t="e">
        <f t="shared" si="42"/>
        <v>#DIV/0!</v>
      </c>
      <c r="W201" s="77" t="e">
        <f t="shared" si="43"/>
        <v>#DIV/0!</v>
      </c>
    </row>
    <row r="202" spans="1:23" x14ac:dyDescent="0.25">
      <c r="A202" s="37" t="s">
        <v>841</v>
      </c>
      <c r="B202" s="31" t="s">
        <v>842</v>
      </c>
      <c r="C202" s="30" t="s">
        <v>843</v>
      </c>
      <c r="D202" s="78">
        <v>0</v>
      </c>
      <c r="E202" s="75">
        <v>0</v>
      </c>
      <c r="F202" s="75">
        <v>0</v>
      </c>
      <c r="G202" s="76">
        <f t="shared" si="37"/>
        <v>0</v>
      </c>
      <c r="H202" s="75">
        <v>0</v>
      </c>
      <c r="I202" s="77">
        <f>D202/D195*100</f>
        <v>0</v>
      </c>
      <c r="J202" s="77" t="e">
        <f>E202/E195*100</f>
        <v>#DIV/0!</v>
      </c>
      <c r="K202" s="77">
        <f>F202/F195*100</f>
        <v>0</v>
      </c>
      <c r="L202" s="77">
        <f>G202/G195*100</f>
        <v>0</v>
      </c>
      <c r="M202" s="77" t="e">
        <f>H202/H195*100</f>
        <v>#DIV/0!</v>
      </c>
      <c r="N202" s="75">
        <v>0</v>
      </c>
      <c r="O202" s="75">
        <v>0</v>
      </c>
      <c r="P202" s="75">
        <v>0</v>
      </c>
      <c r="Q202" s="76">
        <f t="shared" si="38"/>
        <v>0</v>
      </c>
      <c r="R202" s="75">
        <v>0</v>
      </c>
      <c r="S202" s="77" t="e">
        <f t="shared" si="39"/>
        <v>#DIV/0!</v>
      </c>
      <c r="T202" s="77" t="e">
        <f t="shared" si="40"/>
        <v>#DIV/0!</v>
      </c>
      <c r="U202" s="77" t="e">
        <f t="shared" si="41"/>
        <v>#DIV/0!</v>
      </c>
      <c r="V202" s="77" t="e">
        <f t="shared" si="42"/>
        <v>#DIV/0!</v>
      </c>
      <c r="W202" s="77" t="e">
        <f t="shared" si="43"/>
        <v>#DIV/0!</v>
      </c>
    </row>
    <row r="203" spans="1:23" x14ac:dyDescent="0.25">
      <c r="A203" s="37" t="s">
        <v>844</v>
      </c>
      <c r="B203" s="31" t="s">
        <v>845</v>
      </c>
      <c r="C203" s="30" t="s">
        <v>846</v>
      </c>
      <c r="D203" s="78">
        <v>0</v>
      </c>
      <c r="E203" s="75">
        <v>0</v>
      </c>
      <c r="F203" s="75">
        <v>0</v>
      </c>
      <c r="G203" s="76">
        <f t="shared" si="37"/>
        <v>0</v>
      </c>
      <c r="H203" s="75">
        <v>0</v>
      </c>
      <c r="I203" s="77">
        <f>D203/D195*100</f>
        <v>0</v>
      </c>
      <c r="J203" s="77" t="e">
        <f>E203/E195*100</f>
        <v>#DIV/0!</v>
      </c>
      <c r="K203" s="77">
        <f>F203/F195*100</f>
        <v>0</v>
      </c>
      <c r="L203" s="77">
        <f>G203/G195*100</f>
        <v>0</v>
      </c>
      <c r="M203" s="77" t="e">
        <f>H203/H195*100</f>
        <v>#DIV/0!</v>
      </c>
      <c r="N203" s="75">
        <v>0</v>
      </c>
      <c r="O203" s="75">
        <v>0</v>
      </c>
      <c r="P203" s="75">
        <v>0</v>
      </c>
      <c r="Q203" s="76">
        <f t="shared" si="38"/>
        <v>0</v>
      </c>
      <c r="R203" s="75">
        <v>0</v>
      </c>
      <c r="S203" s="77" t="e">
        <f t="shared" si="39"/>
        <v>#DIV/0!</v>
      </c>
      <c r="T203" s="77" t="e">
        <f t="shared" si="40"/>
        <v>#DIV/0!</v>
      </c>
      <c r="U203" s="77" t="e">
        <f t="shared" si="41"/>
        <v>#DIV/0!</v>
      </c>
      <c r="V203" s="77" t="e">
        <f t="shared" si="42"/>
        <v>#DIV/0!</v>
      </c>
      <c r="W203" s="77" t="e">
        <f t="shared" si="43"/>
        <v>#DIV/0!</v>
      </c>
    </row>
    <row r="204" spans="1:23" x14ac:dyDescent="0.25">
      <c r="A204" s="37" t="s">
        <v>847</v>
      </c>
      <c r="B204" s="31" t="s">
        <v>848</v>
      </c>
      <c r="C204" s="30" t="s">
        <v>309</v>
      </c>
      <c r="D204" s="78">
        <v>0</v>
      </c>
      <c r="E204" s="75">
        <v>0</v>
      </c>
      <c r="F204" s="75">
        <v>0</v>
      </c>
      <c r="G204" s="76">
        <f t="shared" si="37"/>
        <v>0</v>
      </c>
      <c r="H204" s="75">
        <v>0</v>
      </c>
      <c r="I204" s="77">
        <f>D204/D195*100</f>
        <v>0</v>
      </c>
      <c r="J204" s="77" t="e">
        <f>E204/E195*100</f>
        <v>#DIV/0!</v>
      </c>
      <c r="K204" s="77">
        <f>F204/F195*100</f>
        <v>0</v>
      </c>
      <c r="L204" s="77">
        <f>G204/G195*100</f>
        <v>0</v>
      </c>
      <c r="M204" s="77" t="e">
        <f>H204/H195*100</f>
        <v>#DIV/0!</v>
      </c>
      <c r="N204" s="75">
        <v>0</v>
      </c>
      <c r="O204" s="75">
        <v>0</v>
      </c>
      <c r="P204" s="75">
        <v>0</v>
      </c>
      <c r="Q204" s="76">
        <f t="shared" si="38"/>
        <v>0</v>
      </c>
      <c r="R204" s="75">
        <v>0</v>
      </c>
      <c r="S204" s="77" t="e">
        <f t="shared" si="39"/>
        <v>#DIV/0!</v>
      </c>
      <c r="T204" s="77" t="e">
        <f t="shared" si="40"/>
        <v>#DIV/0!</v>
      </c>
      <c r="U204" s="77" t="e">
        <f t="shared" si="41"/>
        <v>#DIV/0!</v>
      </c>
      <c r="V204" s="77" t="e">
        <f t="shared" si="42"/>
        <v>#DIV/0!</v>
      </c>
      <c r="W204" s="77" t="e">
        <f t="shared" si="43"/>
        <v>#DIV/0!</v>
      </c>
    </row>
    <row r="205" spans="1:23" x14ac:dyDescent="0.25">
      <c r="A205" s="37" t="s">
        <v>849</v>
      </c>
      <c r="B205" s="31" t="s">
        <v>850</v>
      </c>
      <c r="C205" s="30" t="s">
        <v>851</v>
      </c>
      <c r="D205" s="78">
        <v>0</v>
      </c>
      <c r="E205" s="75">
        <v>0</v>
      </c>
      <c r="F205" s="75">
        <v>0</v>
      </c>
      <c r="G205" s="76">
        <f t="shared" si="37"/>
        <v>0</v>
      </c>
      <c r="H205" s="75">
        <v>0</v>
      </c>
      <c r="I205" s="77">
        <f>D205/D195*100</f>
        <v>0</v>
      </c>
      <c r="J205" s="77" t="e">
        <f>E205/E195*100</f>
        <v>#DIV/0!</v>
      </c>
      <c r="K205" s="77">
        <f>F205/F195*100</f>
        <v>0</v>
      </c>
      <c r="L205" s="77">
        <f>G205/G195*100</f>
        <v>0</v>
      </c>
      <c r="M205" s="77" t="e">
        <f>H205/H195*100</f>
        <v>#DIV/0!</v>
      </c>
      <c r="N205" s="75">
        <v>0</v>
      </c>
      <c r="O205" s="75">
        <v>0</v>
      </c>
      <c r="P205" s="75">
        <v>0</v>
      </c>
      <c r="Q205" s="76">
        <f t="shared" si="38"/>
        <v>0</v>
      </c>
      <c r="R205" s="75">
        <v>0</v>
      </c>
      <c r="S205" s="77" t="e">
        <f t="shared" si="39"/>
        <v>#DIV/0!</v>
      </c>
      <c r="T205" s="77" t="e">
        <f t="shared" si="40"/>
        <v>#DIV/0!</v>
      </c>
      <c r="U205" s="77" t="e">
        <f t="shared" si="41"/>
        <v>#DIV/0!</v>
      </c>
      <c r="V205" s="77" t="e">
        <f t="shared" si="42"/>
        <v>#DIV/0!</v>
      </c>
      <c r="W205" s="77" t="e">
        <f t="shared" si="43"/>
        <v>#DIV/0!</v>
      </c>
    </row>
    <row r="206" spans="1:23" x14ac:dyDescent="0.25">
      <c r="A206" s="37" t="s">
        <v>852</v>
      </c>
      <c r="B206" s="31" t="s">
        <v>853</v>
      </c>
      <c r="C206" s="30" t="s">
        <v>854</v>
      </c>
      <c r="D206" s="78">
        <v>0</v>
      </c>
      <c r="E206" s="75">
        <v>0</v>
      </c>
      <c r="F206" s="75">
        <v>0</v>
      </c>
      <c r="G206" s="76">
        <f t="shared" ref="G206:G237" si="44">D206+E206+F206</f>
        <v>0</v>
      </c>
      <c r="H206" s="75">
        <v>0</v>
      </c>
      <c r="I206" s="77">
        <f>D206/D195*100</f>
        <v>0</v>
      </c>
      <c r="J206" s="77" t="e">
        <f>E206/E195*100</f>
        <v>#DIV/0!</v>
      </c>
      <c r="K206" s="77">
        <f>F206/F195*100</f>
        <v>0</v>
      </c>
      <c r="L206" s="77">
        <f>G206/G195*100</f>
        <v>0</v>
      </c>
      <c r="M206" s="77" t="e">
        <f>H206/H195*100</f>
        <v>#DIV/0!</v>
      </c>
      <c r="N206" s="75">
        <v>0</v>
      </c>
      <c r="O206" s="75">
        <v>0</v>
      </c>
      <c r="P206" s="75">
        <v>0</v>
      </c>
      <c r="Q206" s="76">
        <f t="shared" si="38"/>
        <v>0</v>
      </c>
      <c r="R206" s="75">
        <v>0</v>
      </c>
      <c r="S206" s="77" t="e">
        <f t="shared" si="39"/>
        <v>#DIV/0!</v>
      </c>
      <c r="T206" s="77" t="e">
        <f t="shared" si="40"/>
        <v>#DIV/0!</v>
      </c>
      <c r="U206" s="77" t="e">
        <f t="shared" si="41"/>
        <v>#DIV/0!</v>
      </c>
      <c r="V206" s="77" t="e">
        <f t="shared" si="42"/>
        <v>#DIV/0!</v>
      </c>
      <c r="W206" s="77" t="e">
        <f t="shared" si="43"/>
        <v>#DIV/0!</v>
      </c>
    </row>
    <row r="207" spans="1:23" ht="30" x14ac:dyDescent="0.25">
      <c r="A207" s="37" t="s">
        <v>855</v>
      </c>
      <c r="B207" s="31" t="s">
        <v>856</v>
      </c>
      <c r="C207" s="30" t="s">
        <v>857</v>
      </c>
      <c r="D207" s="78">
        <v>0</v>
      </c>
      <c r="E207" s="75">
        <v>0</v>
      </c>
      <c r="F207" s="75">
        <v>0</v>
      </c>
      <c r="G207" s="76">
        <f t="shared" si="44"/>
        <v>0</v>
      </c>
      <c r="H207" s="75">
        <v>0</v>
      </c>
      <c r="I207" s="77">
        <f>D207/D195*100</f>
        <v>0</v>
      </c>
      <c r="J207" s="77" t="e">
        <f>E207/E195*100</f>
        <v>#DIV/0!</v>
      </c>
      <c r="K207" s="77">
        <f>F207/F195*100</f>
        <v>0</v>
      </c>
      <c r="L207" s="77">
        <f>G207/G195*100</f>
        <v>0</v>
      </c>
      <c r="M207" s="77" t="e">
        <f>H207/H195*100</f>
        <v>#DIV/0!</v>
      </c>
      <c r="N207" s="75">
        <v>0</v>
      </c>
      <c r="O207" s="75">
        <v>0</v>
      </c>
      <c r="P207" s="75">
        <v>0</v>
      </c>
      <c r="Q207" s="76">
        <f t="shared" si="38"/>
        <v>0</v>
      </c>
      <c r="R207" s="75">
        <v>0</v>
      </c>
      <c r="S207" s="77" t="e">
        <f t="shared" si="39"/>
        <v>#DIV/0!</v>
      </c>
      <c r="T207" s="77" t="e">
        <f t="shared" si="40"/>
        <v>#DIV/0!</v>
      </c>
      <c r="U207" s="77" t="e">
        <f t="shared" si="41"/>
        <v>#DIV/0!</v>
      </c>
      <c r="V207" s="77" t="e">
        <f t="shared" si="42"/>
        <v>#DIV/0!</v>
      </c>
      <c r="W207" s="77" t="e">
        <f t="shared" si="43"/>
        <v>#DIV/0!</v>
      </c>
    </row>
    <row r="208" spans="1:23" ht="30" x14ac:dyDescent="0.25">
      <c r="A208" s="37" t="s">
        <v>858</v>
      </c>
      <c r="B208" s="31" t="s">
        <v>859</v>
      </c>
      <c r="C208" s="30" t="s">
        <v>860</v>
      </c>
      <c r="D208" s="78">
        <v>0</v>
      </c>
      <c r="E208" s="75">
        <v>0</v>
      </c>
      <c r="F208" s="75">
        <v>0</v>
      </c>
      <c r="G208" s="76">
        <f t="shared" si="44"/>
        <v>0</v>
      </c>
      <c r="H208" s="75">
        <v>0</v>
      </c>
      <c r="I208" s="77">
        <f>D208/D195*100</f>
        <v>0</v>
      </c>
      <c r="J208" s="77" t="e">
        <f>E208/E195*100</f>
        <v>#DIV/0!</v>
      </c>
      <c r="K208" s="77">
        <f>F208/F195*100</f>
        <v>0</v>
      </c>
      <c r="L208" s="77">
        <f>G208/G195*100</f>
        <v>0</v>
      </c>
      <c r="M208" s="77" t="e">
        <f>H208/H195*100</f>
        <v>#DIV/0!</v>
      </c>
      <c r="N208" s="75">
        <v>0</v>
      </c>
      <c r="O208" s="75">
        <v>0</v>
      </c>
      <c r="P208" s="75">
        <v>0</v>
      </c>
      <c r="Q208" s="76">
        <f t="shared" si="38"/>
        <v>0</v>
      </c>
      <c r="R208" s="75">
        <v>0</v>
      </c>
      <c r="S208" s="77" t="e">
        <f t="shared" si="39"/>
        <v>#DIV/0!</v>
      </c>
      <c r="T208" s="77" t="e">
        <f t="shared" si="40"/>
        <v>#DIV/0!</v>
      </c>
      <c r="U208" s="77" t="e">
        <f t="shared" si="41"/>
        <v>#DIV/0!</v>
      </c>
      <c r="V208" s="77" t="e">
        <f t="shared" si="42"/>
        <v>#DIV/0!</v>
      </c>
      <c r="W208" s="77" t="e">
        <f t="shared" si="43"/>
        <v>#DIV/0!</v>
      </c>
    </row>
    <row r="209" spans="1:23" ht="30" x14ac:dyDescent="0.25">
      <c r="A209" s="37" t="s">
        <v>861</v>
      </c>
      <c r="B209" s="31" t="s">
        <v>862</v>
      </c>
      <c r="C209" s="30" t="s">
        <v>863</v>
      </c>
      <c r="D209" s="78">
        <v>0</v>
      </c>
      <c r="E209" s="75">
        <v>0</v>
      </c>
      <c r="F209" s="75">
        <v>0</v>
      </c>
      <c r="G209" s="76">
        <f t="shared" si="44"/>
        <v>0</v>
      </c>
      <c r="H209" s="75">
        <v>0</v>
      </c>
      <c r="I209" s="77">
        <f>D209/D195*100</f>
        <v>0</v>
      </c>
      <c r="J209" s="77" t="e">
        <f>E209/E195*100</f>
        <v>#DIV/0!</v>
      </c>
      <c r="K209" s="77">
        <f>F209/F195*100</f>
        <v>0</v>
      </c>
      <c r="L209" s="77">
        <f>G209/G195*100</f>
        <v>0</v>
      </c>
      <c r="M209" s="77" t="e">
        <f>H209/H195*100</f>
        <v>#DIV/0!</v>
      </c>
      <c r="N209" s="75">
        <v>0</v>
      </c>
      <c r="O209" s="75">
        <v>0</v>
      </c>
      <c r="P209" s="75">
        <v>0</v>
      </c>
      <c r="Q209" s="76">
        <f t="shared" si="38"/>
        <v>0</v>
      </c>
      <c r="R209" s="75">
        <v>0</v>
      </c>
      <c r="S209" s="77" t="e">
        <f t="shared" si="39"/>
        <v>#DIV/0!</v>
      </c>
      <c r="T209" s="77" t="e">
        <f t="shared" si="40"/>
        <v>#DIV/0!</v>
      </c>
      <c r="U209" s="77" t="e">
        <f t="shared" si="41"/>
        <v>#DIV/0!</v>
      </c>
      <c r="V209" s="77" t="e">
        <f t="shared" si="42"/>
        <v>#DIV/0!</v>
      </c>
      <c r="W209" s="77" t="e">
        <f t="shared" si="43"/>
        <v>#DIV/0!</v>
      </c>
    </row>
    <row r="210" spans="1:23" ht="30" x14ac:dyDescent="0.25">
      <c r="A210" s="37" t="s">
        <v>864</v>
      </c>
      <c r="B210" s="31" t="s">
        <v>865</v>
      </c>
      <c r="C210" s="30" t="s">
        <v>866</v>
      </c>
      <c r="D210" s="78">
        <v>0</v>
      </c>
      <c r="E210" s="75">
        <v>0</v>
      </c>
      <c r="F210" s="75">
        <v>1</v>
      </c>
      <c r="G210" s="76">
        <f t="shared" si="44"/>
        <v>1</v>
      </c>
      <c r="H210" s="75">
        <v>0</v>
      </c>
      <c r="I210" s="77">
        <f>D210/D195*100</f>
        <v>0</v>
      </c>
      <c r="J210" s="77" t="e">
        <f>E210/E195*100</f>
        <v>#DIV/0!</v>
      </c>
      <c r="K210" s="77">
        <f>F210/F195*100</f>
        <v>100</v>
      </c>
      <c r="L210" s="77">
        <f>G210/G195*100</f>
        <v>10</v>
      </c>
      <c r="M210" s="77" t="e">
        <f>H210/H195*100</f>
        <v>#DIV/0!</v>
      </c>
      <c r="N210" s="75">
        <v>0</v>
      </c>
      <c r="O210" s="75">
        <v>0</v>
      </c>
      <c r="P210" s="75">
        <v>1</v>
      </c>
      <c r="Q210" s="76">
        <f t="shared" si="38"/>
        <v>1</v>
      </c>
      <c r="R210" s="75">
        <v>0</v>
      </c>
      <c r="S210" s="77" t="e">
        <f t="shared" si="39"/>
        <v>#DIV/0!</v>
      </c>
      <c r="T210" s="77" t="e">
        <f t="shared" si="40"/>
        <v>#DIV/0!</v>
      </c>
      <c r="U210" s="77">
        <f t="shared" si="41"/>
        <v>100</v>
      </c>
      <c r="V210" s="77">
        <f t="shared" si="42"/>
        <v>10</v>
      </c>
      <c r="W210" s="77" t="e">
        <f t="shared" si="43"/>
        <v>#DIV/0!</v>
      </c>
    </row>
    <row r="211" spans="1:23" ht="45" x14ac:dyDescent="0.25">
      <c r="A211" s="37" t="s">
        <v>867</v>
      </c>
      <c r="B211" s="31" t="s">
        <v>868</v>
      </c>
      <c r="C211" s="30" t="s">
        <v>869</v>
      </c>
      <c r="D211" s="78">
        <v>0</v>
      </c>
      <c r="E211" s="75">
        <v>0</v>
      </c>
      <c r="F211" s="75">
        <v>0</v>
      </c>
      <c r="G211" s="76">
        <f t="shared" si="44"/>
        <v>0</v>
      </c>
      <c r="H211" s="75">
        <v>0</v>
      </c>
      <c r="I211" s="77">
        <f>D211/D195*100</f>
        <v>0</v>
      </c>
      <c r="J211" s="77" t="e">
        <f>E211/E195*100</f>
        <v>#DIV/0!</v>
      </c>
      <c r="K211" s="77">
        <f>F211/F195*100</f>
        <v>0</v>
      </c>
      <c r="L211" s="77">
        <f>G211/G195*100</f>
        <v>0</v>
      </c>
      <c r="M211" s="77" t="e">
        <f>H211/H195*100</f>
        <v>#DIV/0!</v>
      </c>
      <c r="N211" s="75">
        <v>0</v>
      </c>
      <c r="O211" s="75">
        <v>0</v>
      </c>
      <c r="P211" s="75">
        <v>0</v>
      </c>
      <c r="Q211" s="76">
        <f t="shared" si="38"/>
        <v>0</v>
      </c>
      <c r="R211" s="75">
        <v>0</v>
      </c>
      <c r="S211" s="77" t="e">
        <f t="shared" si="39"/>
        <v>#DIV/0!</v>
      </c>
      <c r="T211" s="77" t="e">
        <f t="shared" si="40"/>
        <v>#DIV/0!</v>
      </c>
      <c r="U211" s="77" t="e">
        <f t="shared" si="41"/>
        <v>#DIV/0!</v>
      </c>
      <c r="V211" s="77" t="e">
        <f t="shared" si="42"/>
        <v>#DIV/0!</v>
      </c>
      <c r="W211" s="77" t="e">
        <f t="shared" si="43"/>
        <v>#DIV/0!</v>
      </c>
    </row>
    <row r="212" spans="1:23" ht="45" x14ac:dyDescent="0.25">
      <c r="A212" s="37" t="s">
        <v>870</v>
      </c>
      <c r="B212" s="31" t="s">
        <v>871</v>
      </c>
      <c r="C212" s="30" t="s">
        <v>872</v>
      </c>
      <c r="D212" s="78">
        <v>0</v>
      </c>
      <c r="E212" s="75">
        <v>0</v>
      </c>
      <c r="F212" s="75">
        <v>0</v>
      </c>
      <c r="G212" s="76">
        <f t="shared" si="44"/>
        <v>0</v>
      </c>
      <c r="H212" s="75">
        <v>0</v>
      </c>
      <c r="I212" s="77">
        <f>D212/D195*100</f>
        <v>0</v>
      </c>
      <c r="J212" s="77" t="e">
        <f>E212/E195*100</f>
        <v>#DIV/0!</v>
      </c>
      <c r="K212" s="77">
        <f>F212/F195*100</f>
        <v>0</v>
      </c>
      <c r="L212" s="77">
        <f>G212/G195*100</f>
        <v>0</v>
      </c>
      <c r="M212" s="77" t="e">
        <f>H212/H195*100</f>
        <v>#DIV/0!</v>
      </c>
      <c r="N212" s="75">
        <v>0</v>
      </c>
      <c r="O212" s="75">
        <v>0</v>
      </c>
      <c r="P212" s="75">
        <v>0</v>
      </c>
      <c r="Q212" s="76">
        <f t="shared" si="38"/>
        <v>0</v>
      </c>
      <c r="R212" s="75">
        <v>0</v>
      </c>
      <c r="S212" s="77" t="e">
        <f t="shared" si="39"/>
        <v>#DIV/0!</v>
      </c>
      <c r="T212" s="77" t="e">
        <f t="shared" si="40"/>
        <v>#DIV/0!</v>
      </c>
      <c r="U212" s="77" t="e">
        <f t="shared" si="41"/>
        <v>#DIV/0!</v>
      </c>
      <c r="V212" s="77" t="e">
        <f t="shared" si="42"/>
        <v>#DIV/0!</v>
      </c>
      <c r="W212" s="77" t="e">
        <f t="shared" si="43"/>
        <v>#DIV/0!</v>
      </c>
    </row>
    <row r="213" spans="1:23" x14ac:dyDescent="0.25">
      <c r="A213" s="37" t="s">
        <v>873</v>
      </c>
      <c r="B213" s="31" t="s">
        <v>874</v>
      </c>
      <c r="C213" s="30" t="s">
        <v>875</v>
      </c>
      <c r="D213" s="78">
        <v>0</v>
      </c>
      <c r="E213" s="75">
        <v>0</v>
      </c>
      <c r="F213" s="75">
        <v>0</v>
      </c>
      <c r="G213" s="76">
        <f t="shared" si="44"/>
        <v>0</v>
      </c>
      <c r="H213" s="75">
        <v>0</v>
      </c>
      <c r="I213" s="77">
        <f>D213/D195*100</f>
        <v>0</v>
      </c>
      <c r="J213" s="77" t="e">
        <f>E213/E195*100</f>
        <v>#DIV/0!</v>
      </c>
      <c r="K213" s="77">
        <f>F213/F195*100</f>
        <v>0</v>
      </c>
      <c r="L213" s="77">
        <f>G213/G195*100</f>
        <v>0</v>
      </c>
      <c r="M213" s="77" t="e">
        <f>H213/H195*100</f>
        <v>#DIV/0!</v>
      </c>
      <c r="N213" s="75">
        <v>0</v>
      </c>
      <c r="O213" s="75">
        <v>0</v>
      </c>
      <c r="P213" s="75">
        <v>0</v>
      </c>
      <c r="Q213" s="76">
        <f t="shared" si="38"/>
        <v>0</v>
      </c>
      <c r="R213" s="75">
        <v>0</v>
      </c>
      <c r="S213" s="77" t="e">
        <f t="shared" si="39"/>
        <v>#DIV/0!</v>
      </c>
      <c r="T213" s="77" t="e">
        <f t="shared" si="40"/>
        <v>#DIV/0!</v>
      </c>
      <c r="U213" s="77" t="e">
        <f t="shared" si="41"/>
        <v>#DIV/0!</v>
      </c>
      <c r="V213" s="77" t="e">
        <f t="shared" si="42"/>
        <v>#DIV/0!</v>
      </c>
      <c r="W213" s="77" t="e">
        <f t="shared" si="43"/>
        <v>#DIV/0!</v>
      </c>
    </row>
    <row r="214" spans="1:23" x14ac:dyDescent="0.25">
      <c r="A214" s="37" t="s">
        <v>876</v>
      </c>
      <c r="B214" s="31" t="s">
        <v>877</v>
      </c>
      <c r="C214" s="30" t="s">
        <v>878</v>
      </c>
      <c r="D214" s="78">
        <v>0</v>
      </c>
      <c r="E214" s="75">
        <v>0</v>
      </c>
      <c r="F214" s="75">
        <v>0</v>
      </c>
      <c r="G214" s="76">
        <f t="shared" si="44"/>
        <v>0</v>
      </c>
      <c r="H214" s="75">
        <v>0</v>
      </c>
      <c r="I214" s="77">
        <f>D214/D195*100</f>
        <v>0</v>
      </c>
      <c r="J214" s="77" t="e">
        <f>E214/E195*100</f>
        <v>#DIV/0!</v>
      </c>
      <c r="K214" s="77">
        <f>F214/F195*100</f>
        <v>0</v>
      </c>
      <c r="L214" s="77">
        <f>G214/G195*100</f>
        <v>0</v>
      </c>
      <c r="M214" s="77" t="e">
        <f>H214/H195*100</f>
        <v>#DIV/0!</v>
      </c>
      <c r="N214" s="75">
        <v>0</v>
      </c>
      <c r="O214" s="75">
        <v>0</v>
      </c>
      <c r="P214" s="75">
        <v>0</v>
      </c>
      <c r="Q214" s="76">
        <f t="shared" si="38"/>
        <v>0</v>
      </c>
      <c r="R214" s="75">
        <v>0</v>
      </c>
      <c r="S214" s="77" t="e">
        <f t="shared" si="39"/>
        <v>#DIV/0!</v>
      </c>
      <c r="T214" s="77" t="e">
        <f t="shared" si="40"/>
        <v>#DIV/0!</v>
      </c>
      <c r="U214" s="77" t="e">
        <f t="shared" si="41"/>
        <v>#DIV/0!</v>
      </c>
      <c r="V214" s="77" t="e">
        <f t="shared" si="42"/>
        <v>#DIV/0!</v>
      </c>
      <c r="W214" s="77" t="e">
        <f t="shared" si="43"/>
        <v>#DIV/0!</v>
      </c>
    </row>
    <row r="215" spans="1:23" x14ac:dyDescent="0.25">
      <c r="A215" s="37" t="s">
        <v>879</v>
      </c>
      <c r="B215" s="31" t="s">
        <v>880</v>
      </c>
      <c r="C215" s="30" t="s">
        <v>881</v>
      </c>
      <c r="D215" s="78">
        <v>0</v>
      </c>
      <c r="E215" s="75">
        <v>0</v>
      </c>
      <c r="F215" s="75">
        <v>0</v>
      </c>
      <c r="G215" s="76">
        <f t="shared" si="44"/>
        <v>0</v>
      </c>
      <c r="H215" s="75">
        <v>0</v>
      </c>
      <c r="I215" s="77">
        <f>D215/D195*100</f>
        <v>0</v>
      </c>
      <c r="J215" s="77" t="e">
        <f>E215/E195*100</f>
        <v>#DIV/0!</v>
      </c>
      <c r="K215" s="77">
        <f>F215/F195*100</f>
        <v>0</v>
      </c>
      <c r="L215" s="77">
        <f>G215/G195*100</f>
        <v>0</v>
      </c>
      <c r="M215" s="77" t="e">
        <f>H215/H195*100</f>
        <v>#DIV/0!</v>
      </c>
      <c r="N215" s="75">
        <v>0</v>
      </c>
      <c r="O215" s="75">
        <v>0</v>
      </c>
      <c r="P215" s="75">
        <v>0</v>
      </c>
      <c r="Q215" s="76">
        <f t="shared" si="38"/>
        <v>0</v>
      </c>
      <c r="R215" s="75">
        <v>0</v>
      </c>
      <c r="S215" s="77" t="e">
        <f t="shared" si="39"/>
        <v>#DIV/0!</v>
      </c>
      <c r="T215" s="77" t="e">
        <f t="shared" si="40"/>
        <v>#DIV/0!</v>
      </c>
      <c r="U215" s="77" t="e">
        <f t="shared" si="41"/>
        <v>#DIV/0!</v>
      </c>
      <c r="V215" s="77" t="e">
        <f t="shared" si="42"/>
        <v>#DIV/0!</v>
      </c>
      <c r="W215" s="77" t="e">
        <f t="shared" si="43"/>
        <v>#DIV/0!</v>
      </c>
    </row>
    <row r="216" spans="1:23" ht="30" x14ac:dyDescent="0.25">
      <c r="A216" s="37" t="s">
        <v>882</v>
      </c>
      <c r="B216" s="31" t="s">
        <v>883</v>
      </c>
      <c r="C216" s="30" t="s">
        <v>884</v>
      </c>
      <c r="D216" s="78">
        <v>0</v>
      </c>
      <c r="E216" s="75">
        <v>0</v>
      </c>
      <c r="F216" s="75">
        <v>0</v>
      </c>
      <c r="G216" s="76">
        <f t="shared" si="44"/>
        <v>0</v>
      </c>
      <c r="H216" s="75">
        <v>0</v>
      </c>
      <c r="I216" s="77">
        <f>D216/D195*100</f>
        <v>0</v>
      </c>
      <c r="J216" s="77" t="e">
        <f>E216/E195*100</f>
        <v>#DIV/0!</v>
      </c>
      <c r="K216" s="77">
        <f>F216/F195*100</f>
        <v>0</v>
      </c>
      <c r="L216" s="77">
        <f>G216/G195*100</f>
        <v>0</v>
      </c>
      <c r="M216" s="77" t="e">
        <f>H216/H195*100</f>
        <v>#DIV/0!</v>
      </c>
      <c r="N216" s="75">
        <v>0</v>
      </c>
      <c r="O216" s="75">
        <v>0</v>
      </c>
      <c r="P216" s="75">
        <v>0</v>
      </c>
      <c r="Q216" s="76">
        <f t="shared" si="38"/>
        <v>0</v>
      </c>
      <c r="R216" s="75">
        <v>0</v>
      </c>
      <c r="S216" s="77" t="e">
        <f t="shared" si="39"/>
        <v>#DIV/0!</v>
      </c>
      <c r="T216" s="77" t="e">
        <f t="shared" si="40"/>
        <v>#DIV/0!</v>
      </c>
      <c r="U216" s="77" t="e">
        <f t="shared" si="41"/>
        <v>#DIV/0!</v>
      </c>
      <c r="V216" s="77" t="e">
        <f t="shared" si="42"/>
        <v>#DIV/0!</v>
      </c>
      <c r="W216" s="77" t="e">
        <f t="shared" si="43"/>
        <v>#DIV/0!</v>
      </c>
    </row>
    <row r="217" spans="1:23" ht="75" x14ac:dyDescent="0.25">
      <c r="A217" s="37" t="s">
        <v>885</v>
      </c>
      <c r="B217" s="31" t="s">
        <v>886</v>
      </c>
      <c r="C217" s="30" t="s">
        <v>887</v>
      </c>
      <c r="D217" s="78">
        <v>3</v>
      </c>
      <c r="E217" s="75">
        <v>0</v>
      </c>
      <c r="F217" s="75">
        <v>0</v>
      </c>
      <c r="G217" s="76">
        <f t="shared" si="44"/>
        <v>3</v>
      </c>
      <c r="H217" s="75">
        <v>0</v>
      </c>
      <c r="I217" s="77">
        <f>D217/D195*100</f>
        <v>33.333333333333329</v>
      </c>
      <c r="J217" s="77" t="e">
        <f>E217/E195*100</f>
        <v>#DIV/0!</v>
      </c>
      <c r="K217" s="77">
        <f>F217/F195*100</f>
        <v>0</v>
      </c>
      <c r="L217" s="77">
        <f>G217/G195*100</f>
        <v>30</v>
      </c>
      <c r="M217" s="77" t="e">
        <f>H217/H195*100</f>
        <v>#DIV/0!</v>
      </c>
      <c r="N217" s="75">
        <v>3</v>
      </c>
      <c r="O217" s="75">
        <v>0</v>
      </c>
      <c r="P217" s="75">
        <v>0</v>
      </c>
      <c r="Q217" s="76">
        <f t="shared" si="38"/>
        <v>3</v>
      </c>
      <c r="R217" s="75">
        <v>0</v>
      </c>
      <c r="S217" s="77">
        <f t="shared" si="39"/>
        <v>33.333333333333329</v>
      </c>
      <c r="T217" s="77" t="e">
        <f t="shared" si="40"/>
        <v>#DIV/0!</v>
      </c>
      <c r="U217" s="77" t="e">
        <f t="shared" si="41"/>
        <v>#DIV/0!</v>
      </c>
      <c r="V217" s="77">
        <f t="shared" si="42"/>
        <v>30</v>
      </c>
      <c r="W217" s="77" t="e">
        <f t="shared" si="43"/>
        <v>#DIV/0!</v>
      </c>
    </row>
    <row r="218" spans="1:23" ht="30" x14ac:dyDescent="0.25">
      <c r="A218" s="37" t="s">
        <v>888</v>
      </c>
      <c r="B218" s="31" t="s">
        <v>889</v>
      </c>
      <c r="C218" s="30" t="s">
        <v>890</v>
      </c>
      <c r="D218" s="78">
        <v>0</v>
      </c>
      <c r="E218" s="75">
        <v>0</v>
      </c>
      <c r="F218" s="75">
        <v>0</v>
      </c>
      <c r="G218" s="76">
        <f t="shared" si="44"/>
        <v>0</v>
      </c>
      <c r="H218" s="75">
        <v>0</v>
      </c>
      <c r="I218" s="77">
        <f>D218/D195*100</f>
        <v>0</v>
      </c>
      <c r="J218" s="77" t="e">
        <f>E218/E195*100</f>
        <v>#DIV/0!</v>
      </c>
      <c r="K218" s="77">
        <f>F218/F195*100</f>
        <v>0</v>
      </c>
      <c r="L218" s="77">
        <f>G218/G195*100</f>
        <v>0</v>
      </c>
      <c r="M218" s="77" t="e">
        <f>H218/H195*100</f>
        <v>#DIV/0!</v>
      </c>
      <c r="N218" s="75">
        <v>0</v>
      </c>
      <c r="O218" s="75">
        <v>0</v>
      </c>
      <c r="P218" s="75">
        <v>0</v>
      </c>
      <c r="Q218" s="76">
        <f t="shared" si="38"/>
        <v>0</v>
      </c>
      <c r="R218" s="75">
        <v>0</v>
      </c>
      <c r="S218" s="77" t="e">
        <f t="shared" si="39"/>
        <v>#DIV/0!</v>
      </c>
      <c r="T218" s="77" t="e">
        <f t="shared" si="40"/>
        <v>#DIV/0!</v>
      </c>
      <c r="U218" s="77" t="e">
        <f t="shared" si="41"/>
        <v>#DIV/0!</v>
      </c>
      <c r="V218" s="77" t="e">
        <f t="shared" si="42"/>
        <v>#DIV/0!</v>
      </c>
      <c r="W218" s="77" t="e">
        <f t="shared" si="43"/>
        <v>#DIV/0!</v>
      </c>
    </row>
    <row r="219" spans="1:23" ht="30" x14ac:dyDescent="0.25">
      <c r="A219" s="37" t="s">
        <v>891</v>
      </c>
      <c r="B219" s="31" t="s">
        <v>892</v>
      </c>
      <c r="C219" s="30" t="s">
        <v>893</v>
      </c>
      <c r="D219" s="78">
        <v>0</v>
      </c>
      <c r="E219" s="75">
        <v>0</v>
      </c>
      <c r="F219" s="75">
        <v>0</v>
      </c>
      <c r="G219" s="76">
        <f t="shared" si="44"/>
        <v>0</v>
      </c>
      <c r="H219" s="75">
        <v>0</v>
      </c>
      <c r="I219" s="77">
        <f>D219/D195*100</f>
        <v>0</v>
      </c>
      <c r="J219" s="77" t="e">
        <f>E219/E195*100</f>
        <v>#DIV/0!</v>
      </c>
      <c r="K219" s="77">
        <f>F219/F195*100</f>
        <v>0</v>
      </c>
      <c r="L219" s="77">
        <f>G219/G195*100</f>
        <v>0</v>
      </c>
      <c r="M219" s="77" t="e">
        <f>H219/H195*100</f>
        <v>#DIV/0!</v>
      </c>
      <c r="N219" s="75">
        <v>0</v>
      </c>
      <c r="O219" s="75">
        <v>0</v>
      </c>
      <c r="P219" s="75">
        <v>0</v>
      </c>
      <c r="Q219" s="76">
        <f t="shared" si="38"/>
        <v>0</v>
      </c>
      <c r="R219" s="75">
        <v>0</v>
      </c>
      <c r="S219" s="77" t="e">
        <f t="shared" si="39"/>
        <v>#DIV/0!</v>
      </c>
      <c r="T219" s="77" t="e">
        <f t="shared" si="40"/>
        <v>#DIV/0!</v>
      </c>
      <c r="U219" s="77" t="e">
        <f t="shared" si="41"/>
        <v>#DIV/0!</v>
      </c>
      <c r="V219" s="77" t="e">
        <f t="shared" si="42"/>
        <v>#DIV/0!</v>
      </c>
      <c r="W219" s="77" t="e">
        <f t="shared" si="43"/>
        <v>#DIV/0!</v>
      </c>
    </row>
    <row r="220" spans="1:23" ht="30" customHeight="1" x14ac:dyDescent="0.25">
      <c r="A220" s="37" t="s">
        <v>894</v>
      </c>
      <c r="B220" s="31" t="s">
        <v>895</v>
      </c>
      <c r="C220" s="30" t="s">
        <v>896</v>
      </c>
      <c r="D220" s="78">
        <v>0</v>
      </c>
      <c r="E220" s="75">
        <v>0</v>
      </c>
      <c r="F220" s="75">
        <v>0</v>
      </c>
      <c r="G220" s="76">
        <f t="shared" si="44"/>
        <v>0</v>
      </c>
      <c r="H220" s="75">
        <v>0</v>
      </c>
      <c r="I220" s="77">
        <f>D220/D195*100</f>
        <v>0</v>
      </c>
      <c r="J220" s="77" t="e">
        <f>E220/E195*100</f>
        <v>#DIV/0!</v>
      </c>
      <c r="K220" s="77">
        <f>F220/F195*100</f>
        <v>0</v>
      </c>
      <c r="L220" s="77">
        <f>G220/G195*100</f>
        <v>0</v>
      </c>
      <c r="M220" s="77" t="e">
        <f>H220/H195*100</f>
        <v>#DIV/0!</v>
      </c>
      <c r="N220" s="75">
        <v>0</v>
      </c>
      <c r="O220" s="75">
        <v>0</v>
      </c>
      <c r="P220" s="75">
        <v>0</v>
      </c>
      <c r="Q220" s="76">
        <f t="shared" si="38"/>
        <v>0</v>
      </c>
      <c r="R220" s="75">
        <v>0</v>
      </c>
      <c r="S220" s="77" t="e">
        <f t="shared" si="39"/>
        <v>#DIV/0!</v>
      </c>
      <c r="T220" s="77" t="e">
        <f t="shared" si="40"/>
        <v>#DIV/0!</v>
      </c>
      <c r="U220" s="77" t="e">
        <f t="shared" si="41"/>
        <v>#DIV/0!</v>
      </c>
      <c r="V220" s="77" t="e">
        <f t="shared" si="42"/>
        <v>#DIV/0!</v>
      </c>
      <c r="W220" s="77" t="e">
        <f t="shared" si="43"/>
        <v>#DIV/0!</v>
      </c>
    </row>
    <row r="221" spans="1:23" ht="30" x14ac:dyDescent="0.25">
      <c r="A221" s="37" t="s">
        <v>897</v>
      </c>
      <c r="B221" s="31" t="s">
        <v>898</v>
      </c>
      <c r="C221" s="30" t="s">
        <v>899</v>
      </c>
      <c r="D221" s="78">
        <v>0</v>
      </c>
      <c r="E221" s="75">
        <v>0</v>
      </c>
      <c r="F221" s="75">
        <v>0</v>
      </c>
      <c r="G221" s="76">
        <f t="shared" si="44"/>
        <v>0</v>
      </c>
      <c r="H221" s="75">
        <v>0</v>
      </c>
      <c r="I221" s="77">
        <f>D221/D195*100</f>
        <v>0</v>
      </c>
      <c r="J221" s="77" t="e">
        <f>E221/E195*100</f>
        <v>#DIV/0!</v>
      </c>
      <c r="K221" s="77">
        <f>F221/F195*100</f>
        <v>0</v>
      </c>
      <c r="L221" s="77">
        <f>G221/G195*100</f>
        <v>0</v>
      </c>
      <c r="M221" s="77" t="e">
        <f>H221/H195*100</f>
        <v>#DIV/0!</v>
      </c>
      <c r="N221" s="75">
        <v>0</v>
      </c>
      <c r="O221" s="75">
        <v>0</v>
      </c>
      <c r="P221" s="75">
        <v>0</v>
      </c>
      <c r="Q221" s="76">
        <f t="shared" si="38"/>
        <v>0</v>
      </c>
      <c r="R221" s="75">
        <v>0</v>
      </c>
      <c r="S221" s="77" t="e">
        <f t="shared" si="39"/>
        <v>#DIV/0!</v>
      </c>
      <c r="T221" s="77" t="e">
        <f t="shared" si="40"/>
        <v>#DIV/0!</v>
      </c>
      <c r="U221" s="77" t="e">
        <f t="shared" si="41"/>
        <v>#DIV/0!</v>
      </c>
      <c r="V221" s="77" t="e">
        <f t="shared" si="42"/>
        <v>#DIV/0!</v>
      </c>
      <c r="W221" s="77" t="e">
        <f t="shared" si="43"/>
        <v>#DIV/0!</v>
      </c>
    </row>
    <row r="222" spans="1:23" ht="30" customHeight="1" x14ac:dyDescent="0.25">
      <c r="A222" s="37" t="s">
        <v>900</v>
      </c>
      <c r="B222" s="31" t="s">
        <v>901</v>
      </c>
      <c r="C222" s="30" t="s">
        <v>902</v>
      </c>
      <c r="D222" s="78">
        <v>0</v>
      </c>
      <c r="E222" s="75">
        <v>0</v>
      </c>
      <c r="F222" s="75">
        <v>0</v>
      </c>
      <c r="G222" s="76">
        <f t="shared" si="44"/>
        <v>0</v>
      </c>
      <c r="H222" s="75">
        <v>0</v>
      </c>
      <c r="I222" s="77">
        <f>D222/D195*100</f>
        <v>0</v>
      </c>
      <c r="J222" s="77" t="e">
        <f>E222/E195*100</f>
        <v>#DIV/0!</v>
      </c>
      <c r="K222" s="77">
        <f>F222/F195*100</f>
        <v>0</v>
      </c>
      <c r="L222" s="77">
        <f>G222/G195*100</f>
        <v>0</v>
      </c>
      <c r="M222" s="77" t="e">
        <f>H222/H195*100</f>
        <v>#DIV/0!</v>
      </c>
      <c r="N222" s="75">
        <v>0</v>
      </c>
      <c r="O222" s="75">
        <v>0</v>
      </c>
      <c r="P222" s="75">
        <v>0</v>
      </c>
      <c r="Q222" s="76">
        <f t="shared" si="38"/>
        <v>0</v>
      </c>
      <c r="R222" s="75">
        <v>0</v>
      </c>
      <c r="S222" s="77" t="e">
        <f t="shared" si="39"/>
        <v>#DIV/0!</v>
      </c>
      <c r="T222" s="77" t="e">
        <f t="shared" si="40"/>
        <v>#DIV/0!</v>
      </c>
      <c r="U222" s="77" t="e">
        <f t="shared" si="41"/>
        <v>#DIV/0!</v>
      </c>
      <c r="V222" s="77" t="e">
        <f t="shared" si="42"/>
        <v>#DIV/0!</v>
      </c>
      <c r="W222" s="77" t="e">
        <f t="shared" si="43"/>
        <v>#DIV/0!</v>
      </c>
    </row>
    <row r="223" spans="1:23" ht="45" x14ac:dyDescent="0.25">
      <c r="A223" s="37" t="s">
        <v>903</v>
      </c>
      <c r="B223" s="31" t="s">
        <v>904</v>
      </c>
      <c r="C223" s="30" t="s">
        <v>905</v>
      </c>
      <c r="D223" s="78">
        <v>0</v>
      </c>
      <c r="E223" s="75">
        <v>0</v>
      </c>
      <c r="F223" s="75">
        <v>0</v>
      </c>
      <c r="G223" s="76">
        <f t="shared" si="44"/>
        <v>0</v>
      </c>
      <c r="H223" s="75">
        <v>0</v>
      </c>
      <c r="I223" s="77">
        <f>D223/D195*100</f>
        <v>0</v>
      </c>
      <c r="J223" s="77" t="e">
        <f>E223/E195*100</f>
        <v>#DIV/0!</v>
      </c>
      <c r="K223" s="77">
        <f>F223/F195*100</f>
        <v>0</v>
      </c>
      <c r="L223" s="77">
        <f>G223/G195*100</f>
        <v>0</v>
      </c>
      <c r="M223" s="77" t="e">
        <f>H223/H195*100</f>
        <v>#DIV/0!</v>
      </c>
      <c r="N223" s="75">
        <v>0</v>
      </c>
      <c r="O223" s="75">
        <v>0</v>
      </c>
      <c r="P223" s="75">
        <v>0</v>
      </c>
      <c r="Q223" s="76">
        <f t="shared" si="38"/>
        <v>0</v>
      </c>
      <c r="R223" s="75">
        <v>0</v>
      </c>
      <c r="S223" s="77" t="e">
        <f t="shared" si="39"/>
        <v>#DIV/0!</v>
      </c>
      <c r="T223" s="77" t="e">
        <f t="shared" si="40"/>
        <v>#DIV/0!</v>
      </c>
      <c r="U223" s="77" t="e">
        <f t="shared" si="41"/>
        <v>#DIV/0!</v>
      </c>
      <c r="V223" s="77" t="e">
        <f t="shared" si="42"/>
        <v>#DIV/0!</v>
      </c>
      <c r="W223" s="77" t="e">
        <f t="shared" si="43"/>
        <v>#DIV/0!</v>
      </c>
    </row>
    <row r="224" spans="1:23" ht="75" x14ac:dyDescent="0.25">
      <c r="A224" s="37" t="s">
        <v>906</v>
      </c>
      <c r="B224" s="31" t="s">
        <v>907</v>
      </c>
      <c r="C224" s="30" t="s">
        <v>908</v>
      </c>
      <c r="D224" s="78">
        <v>0</v>
      </c>
      <c r="E224" s="75">
        <v>0</v>
      </c>
      <c r="F224" s="75">
        <v>0</v>
      </c>
      <c r="G224" s="76">
        <f t="shared" si="44"/>
        <v>0</v>
      </c>
      <c r="H224" s="75">
        <v>0</v>
      </c>
      <c r="I224" s="77">
        <f>D224/D195*100</f>
        <v>0</v>
      </c>
      <c r="J224" s="77" t="e">
        <f>E224/E195*100</f>
        <v>#DIV/0!</v>
      </c>
      <c r="K224" s="77">
        <f>F224/F195*100</f>
        <v>0</v>
      </c>
      <c r="L224" s="77">
        <f>G224/G195*100</f>
        <v>0</v>
      </c>
      <c r="M224" s="77" t="e">
        <f>H224/H195*100</f>
        <v>#DIV/0!</v>
      </c>
      <c r="N224" s="75">
        <v>0</v>
      </c>
      <c r="O224" s="75">
        <v>0</v>
      </c>
      <c r="P224" s="75">
        <v>0</v>
      </c>
      <c r="Q224" s="76">
        <f t="shared" si="38"/>
        <v>0</v>
      </c>
      <c r="R224" s="75">
        <v>0</v>
      </c>
      <c r="S224" s="77" t="e">
        <f t="shared" si="39"/>
        <v>#DIV/0!</v>
      </c>
      <c r="T224" s="77" t="e">
        <f t="shared" si="40"/>
        <v>#DIV/0!</v>
      </c>
      <c r="U224" s="77" t="e">
        <f t="shared" si="41"/>
        <v>#DIV/0!</v>
      </c>
      <c r="V224" s="77" t="e">
        <f t="shared" si="42"/>
        <v>#DIV/0!</v>
      </c>
      <c r="W224" s="77" t="e">
        <f t="shared" si="43"/>
        <v>#DIV/0!</v>
      </c>
    </row>
    <row r="225" spans="1:23" ht="30" x14ac:dyDescent="0.25">
      <c r="A225" s="37" t="s">
        <v>909</v>
      </c>
      <c r="B225" s="31" t="s">
        <v>910</v>
      </c>
      <c r="C225" s="30" t="s">
        <v>911</v>
      </c>
      <c r="D225" s="78">
        <v>0</v>
      </c>
      <c r="E225" s="75">
        <v>0</v>
      </c>
      <c r="F225" s="75">
        <v>0</v>
      </c>
      <c r="G225" s="76">
        <f t="shared" si="44"/>
        <v>0</v>
      </c>
      <c r="H225" s="75">
        <v>0</v>
      </c>
      <c r="I225" s="77">
        <f>D225/D195*100</f>
        <v>0</v>
      </c>
      <c r="J225" s="77" t="e">
        <f>E225/E195*100</f>
        <v>#DIV/0!</v>
      </c>
      <c r="K225" s="77">
        <f>F225/F195*100</f>
        <v>0</v>
      </c>
      <c r="L225" s="77">
        <f>G225/G195*100</f>
        <v>0</v>
      </c>
      <c r="M225" s="77" t="e">
        <f>H225/H195*100</f>
        <v>#DIV/0!</v>
      </c>
      <c r="N225" s="75">
        <v>0</v>
      </c>
      <c r="O225" s="75">
        <v>0</v>
      </c>
      <c r="P225" s="75">
        <v>0</v>
      </c>
      <c r="Q225" s="76">
        <f t="shared" si="38"/>
        <v>0</v>
      </c>
      <c r="R225" s="75">
        <v>0</v>
      </c>
      <c r="S225" s="77" t="e">
        <f t="shared" si="39"/>
        <v>#DIV/0!</v>
      </c>
      <c r="T225" s="77" t="e">
        <f t="shared" si="40"/>
        <v>#DIV/0!</v>
      </c>
      <c r="U225" s="77" t="e">
        <f t="shared" si="41"/>
        <v>#DIV/0!</v>
      </c>
      <c r="V225" s="77" t="e">
        <f t="shared" si="42"/>
        <v>#DIV/0!</v>
      </c>
      <c r="W225" s="77" t="e">
        <f t="shared" si="43"/>
        <v>#DIV/0!</v>
      </c>
    </row>
    <row r="226" spans="1:23" ht="30" x14ac:dyDescent="0.25">
      <c r="A226" s="37" t="s">
        <v>912</v>
      </c>
      <c r="B226" s="31" t="s">
        <v>913</v>
      </c>
      <c r="C226" s="30" t="s">
        <v>914</v>
      </c>
      <c r="D226" s="78">
        <v>0</v>
      </c>
      <c r="E226" s="75">
        <v>0</v>
      </c>
      <c r="F226" s="75">
        <v>0</v>
      </c>
      <c r="G226" s="76">
        <f t="shared" si="44"/>
        <v>0</v>
      </c>
      <c r="H226" s="75">
        <v>0</v>
      </c>
      <c r="I226" s="77">
        <f>D226/D195*100</f>
        <v>0</v>
      </c>
      <c r="J226" s="77" t="e">
        <f>E226/E195*100</f>
        <v>#DIV/0!</v>
      </c>
      <c r="K226" s="77">
        <f>F226/F195*100</f>
        <v>0</v>
      </c>
      <c r="L226" s="77">
        <f>G226/G195*100</f>
        <v>0</v>
      </c>
      <c r="M226" s="77" t="e">
        <f>H226/H195*100</f>
        <v>#DIV/0!</v>
      </c>
      <c r="N226" s="75">
        <v>0</v>
      </c>
      <c r="O226" s="75">
        <v>0</v>
      </c>
      <c r="P226" s="75">
        <v>0</v>
      </c>
      <c r="Q226" s="76">
        <f t="shared" si="38"/>
        <v>0</v>
      </c>
      <c r="R226" s="75">
        <v>0</v>
      </c>
      <c r="S226" s="77" t="e">
        <f t="shared" si="39"/>
        <v>#DIV/0!</v>
      </c>
      <c r="T226" s="77" t="e">
        <f t="shared" si="40"/>
        <v>#DIV/0!</v>
      </c>
      <c r="U226" s="77" t="e">
        <f t="shared" si="41"/>
        <v>#DIV/0!</v>
      </c>
      <c r="V226" s="77" t="e">
        <f t="shared" si="42"/>
        <v>#DIV/0!</v>
      </c>
      <c r="W226" s="77" t="e">
        <f t="shared" si="43"/>
        <v>#DIV/0!</v>
      </c>
    </row>
    <row r="227" spans="1:23" ht="30" x14ac:dyDescent="0.25">
      <c r="A227" s="37" t="s">
        <v>915</v>
      </c>
      <c r="B227" s="31" t="s">
        <v>916</v>
      </c>
      <c r="C227" s="30" t="s">
        <v>917</v>
      </c>
      <c r="D227" s="78">
        <v>0</v>
      </c>
      <c r="E227" s="75">
        <v>0</v>
      </c>
      <c r="F227" s="75">
        <v>0</v>
      </c>
      <c r="G227" s="76">
        <f t="shared" si="44"/>
        <v>0</v>
      </c>
      <c r="H227" s="75">
        <v>0</v>
      </c>
      <c r="I227" s="77">
        <f>D227/D195*100</f>
        <v>0</v>
      </c>
      <c r="J227" s="77" t="e">
        <f>E227/E195*100</f>
        <v>#DIV/0!</v>
      </c>
      <c r="K227" s="77">
        <f>F227/F195*100</f>
        <v>0</v>
      </c>
      <c r="L227" s="77">
        <f>G227/G195*100</f>
        <v>0</v>
      </c>
      <c r="M227" s="77" t="e">
        <f>H227/H195*100</f>
        <v>#DIV/0!</v>
      </c>
      <c r="N227" s="75">
        <v>0</v>
      </c>
      <c r="O227" s="75">
        <v>0</v>
      </c>
      <c r="P227" s="75">
        <v>0</v>
      </c>
      <c r="Q227" s="76">
        <f t="shared" si="38"/>
        <v>0</v>
      </c>
      <c r="R227" s="75">
        <v>0</v>
      </c>
      <c r="S227" s="77" t="e">
        <f t="shared" si="39"/>
        <v>#DIV/0!</v>
      </c>
      <c r="T227" s="77" t="e">
        <f t="shared" si="40"/>
        <v>#DIV/0!</v>
      </c>
      <c r="U227" s="77" t="e">
        <f t="shared" si="41"/>
        <v>#DIV/0!</v>
      </c>
      <c r="V227" s="77" t="e">
        <f t="shared" si="42"/>
        <v>#DIV/0!</v>
      </c>
      <c r="W227" s="77" t="e">
        <f t="shared" si="43"/>
        <v>#DIV/0!</v>
      </c>
    </row>
    <row r="228" spans="1:23" x14ac:dyDescent="0.25">
      <c r="A228" s="37" t="s">
        <v>918</v>
      </c>
      <c r="B228" s="31" t="s">
        <v>919</v>
      </c>
      <c r="C228" s="30" t="s">
        <v>920</v>
      </c>
      <c r="D228" s="78">
        <v>0</v>
      </c>
      <c r="E228" s="75">
        <v>0</v>
      </c>
      <c r="F228" s="75">
        <v>0</v>
      </c>
      <c r="G228" s="76">
        <f t="shared" si="44"/>
        <v>0</v>
      </c>
      <c r="H228" s="75">
        <v>0</v>
      </c>
      <c r="I228" s="77">
        <f>D228/D195*100</f>
        <v>0</v>
      </c>
      <c r="J228" s="77" t="e">
        <f>E228/E195*100</f>
        <v>#DIV/0!</v>
      </c>
      <c r="K228" s="77">
        <f>F228/F195*100</f>
        <v>0</v>
      </c>
      <c r="L228" s="77">
        <f>G228/G195*100</f>
        <v>0</v>
      </c>
      <c r="M228" s="77" t="e">
        <f>H228/H195*100</f>
        <v>#DIV/0!</v>
      </c>
      <c r="N228" s="75">
        <v>0</v>
      </c>
      <c r="O228" s="75">
        <v>0</v>
      </c>
      <c r="P228" s="75">
        <v>0</v>
      </c>
      <c r="Q228" s="76">
        <f t="shared" si="38"/>
        <v>0</v>
      </c>
      <c r="R228" s="75">
        <v>0</v>
      </c>
      <c r="S228" s="77" t="e">
        <f t="shared" si="39"/>
        <v>#DIV/0!</v>
      </c>
      <c r="T228" s="77" t="e">
        <f t="shared" si="40"/>
        <v>#DIV/0!</v>
      </c>
      <c r="U228" s="77" t="e">
        <f t="shared" si="41"/>
        <v>#DIV/0!</v>
      </c>
      <c r="V228" s="77" t="e">
        <f t="shared" si="42"/>
        <v>#DIV/0!</v>
      </c>
      <c r="W228" s="77" t="e">
        <f t="shared" si="43"/>
        <v>#DIV/0!</v>
      </c>
    </row>
    <row r="229" spans="1:23" x14ac:dyDescent="0.25">
      <c r="A229" s="37" t="s">
        <v>921</v>
      </c>
      <c r="B229" s="31" t="s">
        <v>922</v>
      </c>
      <c r="C229" s="30" t="s">
        <v>923</v>
      </c>
      <c r="D229" s="78">
        <v>0</v>
      </c>
      <c r="E229" s="75">
        <v>0</v>
      </c>
      <c r="F229" s="75">
        <v>0</v>
      </c>
      <c r="G229" s="76">
        <f t="shared" si="44"/>
        <v>0</v>
      </c>
      <c r="H229" s="75">
        <v>0</v>
      </c>
      <c r="I229" s="77">
        <f>D229/D195*100</f>
        <v>0</v>
      </c>
      <c r="J229" s="77" t="e">
        <f>E229/E195*100</f>
        <v>#DIV/0!</v>
      </c>
      <c r="K229" s="77">
        <f>F229/F195*100</f>
        <v>0</v>
      </c>
      <c r="L229" s="77">
        <f>G229/G195*100</f>
        <v>0</v>
      </c>
      <c r="M229" s="77" t="e">
        <f>H229/H195*100</f>
        <v>#DIV/0!</v>
      </c>
      <c r="N229" s="75">
        <v>0</v>
      </c>
      <c r="O229" s="75">
        <v>0</v>
      </c>
      <c r="P229" s="75">
        <v>0</v>
      </c>
      <c r="Q229" s="76">
        <f t="shared" si="38"/>
        <v>0</v>
      </c>
      <c r="R229" s="75">
        <v>0</v>
      </c>
      <c r="S229" s="77" t="e">
        <f t="shared" si="39"/>
        <v>#DIV/0!</v>
      </c>
      <c r="T229" s="77" t="e">
        <f t="shared" si="40"/>
        <v>#DIV/0!</v>
      </c>
      <c r="U229" s="77" t="e">
        <f t="shared" si="41"/>
        <v>#DIV/0!</v>
      </c>
      <c r="V229" s="77" t="e">
        <f t="shared" si="42"/>
        <v>#DIV/0!</v>
      </c>
      <c r="W229" s="77" t="e">
        <f t="shared" si="43"/>
        <v>#DIV/0!</v>
      </c>
    </row>
    <row r="230" spans="1:23" x14ac:dyDescent="0.25">
      <c r="A230" s="37" t="s">
        <v>924</v>
      </c>
      <c r="B230" s="31" t="s">
        <v>925</v>
      </c>
      <c r="C230" s="30" t="s">
        <v>926</v>
      </c>
      <c r="D230" s="78">
        <v>0</v>
      </c>
      <c r="E230" s="75">
        <v>0</v>
      </c>
      <c r="F230" s="75">
        <v>0</v>
      </c>
      <c r="G230" s="76">
        <f t="shared" si="44"/>
        <v>0</v>
      </c>
      <c r="H230" s="75">
        <v>0</v>
      </c>
      <c r="I230" s="77">
        <f>D230/D195*100</f>
        <v>0</v>
      </c>
      <c r="J230" s="77" t="e">
        <f>E230/E195*100</f>
        <v>#DIV/0!</v>
      </c>
      <c r="K230" s="77">
        <f>F230/F195*100</f>
        <v>0</v>
      </c>
      <c r="L230" s="77">
        <f>G230/G195*100</f>
        <v>0</v>
      </c>
      <c r="M230" s="77" t="e">
        <f>H230/H195*100</f>
        <v>#DIV/0!</v>
      </c>
      <c r="N230" s="75">
        <v>0</v>
      </c>
      <c r="O230" s="75">
        <v>0</v>
      </c>
      <c r="P230" s="75">
        <v>0</v>
      </c>
      <c r="Q230" s="76">
        <f t="shared" si="38"/>
        <v>0</v>
      </c>
      <c r="R230" s="75">
        <v>0</v>
      </c>
      <c r="S230" s="77" t="e">
        <f t="shared" si="39"/>
        <v>#DIV/0!</v>
      </c>
      <c r="T230" s="77" t="e">
        <f t="shared" si="40"/>
        <v>#DIV/0!</v>
      </c>
      <c r="U230" s="77" t="e">
        <f t="shared" si="41"/>
        <v>#DIV/0!</v>
      </c>
      <c r="V230" s="77" t="e">
        <f t="shared" si="42"/>
        <v>#DIV/0!</v>
      </c>
      <c r="W230" s="77" t="e">
        <f t="shared" si="43"/>
        <v>#DIV/0!</v>
      </c>
    </row>
    <row r="231" spans="1:23" x14ac:dyDescent="0.25">
      <c r="A231" s="37" t="s">
        <v>927</v>
      </c>
      <c r="B231" s="31" t="s">
        <v>928</v>
      </c>
      <c r="C231" s="30" t="s">
        <v>929</v>
      </c>
      <c r="D231" s="78">
        <v>0</v>
      </c>
      <c r="E231" s="75">
        <v>0</v>
      </c>
      <c r="F231" s="75">
        <v>0</v>
      </c>
      <c r="G231" s="76">
        <f t="shared" si="44"/>
        <v>0</v>
      </c>
      <c r="H231" s="75">
        <v>0</v>
      </c>
      <c r="I231" s="77">
        <f>D231/D195*100</f>
        <v>0</v>
      </c>
      <c r="J231" s="77" t="e">
        <f>E231/E195*100</f>
        <v>#DIV/0!</v>
      </c>
      <c r="K231" s="77">
        <f>F231/F195*100</f>
        <v>0</v>
      </c>
      <c r="L231" s="77">
        <f>G231/G195*100</f>
        <v>0</v>
      </c>
      <c r="M231" s="77" t="e">
        <f>H231/H195*100</f>
        <v>#DIV/0!</v>
      </c>
      <c r="N231" s="75">
        <v>0</v>
      </c>
      <c r="O231" s="75">
        <v>0</v>
      </c>
      <c r="P231" s="75">
        <v>0</v>
      </c>
      <c r="Q231" s="76">
        <f t="shared" si="38"/>
        <v>0</v>
      </c>
      <c r="R231" s="75">
        <v>0</v>
      </c>
      <c r="S231" s="77" t="e">
        <f t="shared" si="39"/>
        <v>#DIV/0!</v>
      </c>
      <c r="T231" s="77" t="e">
        <f t="shared" si="40"/>
        <v>#DIV/0!</v>
      </c>
      <c r="U231" s="77" t="e">
        <f t="shared" si="41"/>
        <v>#DIV/0!</v>
      </c>
      <c r="V231" s="77" t="e">
        <f t="shared" si="42"/>
        <v>#DIV/0!</v>
      </c>
      <c r="W231" s="77" t="e">
        <f t="shared" si="43"/>
        <v>#DIV/0!</v>
      </c>
    </row>
    <row r="232" spans="1:23" ht="45" x14ac:dyDescent="0.25">
      <c r="A232" s="37" t="s">
        <v>930</v>
      </c>
      <c r="B232" s="31" t="s">
        <v>931</v>
      </c>
      <c r="C232" s="30" t="s">
        <v>932</v>
      </c>
      <c r="D232" s="78">
        <v>0</v>
      </c>
      <c r="E232" s="75">
        <v>0</v>
      </c>
      <c r="F232" s="75">
        <v>0</v>
      </c>
      <c r="G232" s="76">
        <f t="shared" si="44"/>
        <v>0</v>
      </c>
      <c r="H232" s="75">
        <v>0</v>
      </c>
      <c r="I232" s="77">
        <f>D232/D195*100</f>
        <v>0</v>
      </c>
      <c r="J232" s="77" t="e">
        <f>E232/E195*100</f>
        <v>#DIV/0!</v>
      </c>
      <c r="K232" s="77">
        <f>F232/F195*100</f>
        <v>0</v>
      </c>
      <c r="L232" s="77">
        <f>G232/G195*100</f>
        <v>0</v>
      </c>
      <c r="M232" s="77" t="e">
        <f>H232/H195*100</f>
        <v>#DIV/0!</v>
      </c>
      <c r="N232" s="75">
        <v>0</v>
      </c>
      <c r="O232" s="75">
        <v>0</v>
      </c>
      <c r="P232" s="75">
        <v>0</v>
      </c>
      <c r="Q232" s="76">
        <f t="shared" si="38"/>
        <v>0</v>
      </c>
      <c r="R232" s="75">
        <v>0</v>
      </c>
      <c r="S232" s="77" t="e">
        <f t="shared" si="39"/>
        <v>#DIV/0!</v>
      </c>
      <c r="T232" s="77" t="e">
        <f t="shared" si="40"/>
        <v>#DIV/0!</v>
      </c>
      <c r="U232" s="77" t="e">
        <f t="shared" si="41"/>
        <v>#DIV/0!</v>
      </c>
      <c r="V232" s="77" t="e">
        <f t="shared" si="42"/>
        <v>#DIV/0!</v>
      </c>
      <c r="W232" s="77" t="e">
        <f t="shared" si="43"/>
        <v>#DIV/0!</v>
      </c>
    </row>
    <row r="233" spans="1:23" ht="28.5" x14ac:dyDescent="0.25">
      <c r="A233" s="7" t="s">
        <v>933</v>
      </c>
      <c r="B233" s="6" t="s">
        <v>934</v>
      </c>
      <c r="C233" s="11" t="s">
        <v>935</v>
      </c>
      <c r="D233" s="69">
        <f>D234</f>
        <v>0</v>
      </c>
      <c r="E233" s="69">
        <f>E234</f>
        <v>0</v>
      </c>
      <c r="F233" s="69">
        <f>F234</f>
        <v>0</v>
      </c>
      <c r="G233" s="69">
        <f t="shared" si="44"/>
        <v>0</v>
      </c>
      <c r="H233" s="69">
        <f>H234</f>
        <v>0</v>
      </c>
      <c r="I233" s="74">
        <f>D233/D118*100</f>
        <v>0</v>
      </c>
      <c r="J233" s="74">
        <f>E233/E118*100</f>
        <v>0</v>
      </c>
      <c r="K233" s="74">
        <f>F233/F118*100</f>
        <v>0</v>
      </c>
      <c r="L233" s="74">
        <f>G233/G118*100</f>
        <v>0</v>
      </c>
      <c r="M233" s="74" t="e">
        <f>H233/H118*100</f>
        <v>#DIV/0!</v>
      </c>
      <c r="N233" s="69">
        <f>N234</f>
        <v>0</v>
      </c>
      <c r="O233" s="69">
        <f>O234</f>
        <v>0</v>
      </c>
      <c r="P233" s="69">
        <f>P234</f>
        <v>0</v>
      </c>
      <c r="Q233" s="69">
        <f t="shared" si="38"/>
        <v>0</v>
      </c>
      <c r="R233" s="69">
        <f>R234</f>
        <v>0</v>
      </c>
      <c r="S233" s="74" t="e">
        <f t="shared" si="39"/>
        <v>#DIV/0!</v>
      </c>
      <c r="T233" s="74" t="e">
        <f t="shared" si="40"/>
        <v>#DIV/0!</v>
      </c>
      <c r="U233" s="74" t="e">
        <f t="shared" si="41"/>
        <v>#DIV/0!</v>
      </c>
      <c r="V233" s="74" t="e">
        <f t="shared" si="42"/>
        <v>#DIV/0!</v>
      </c>
      <c r="W233" s="74" t="e">
        <f t="shared" si="43"/>
        <v>#DIV/0!</v>
      </c>
    </row>
    <row r="234" spans="1:23" x14ac:dyDescent="0.25">
      <c r="A234" s="35" t="s">
        <v>936</v>
      </c>
      <c r="B234" s="31" t="s">
        <v>937</v>
      </c>
      <c r="C234" s="33" t="s">
        <v>938</v>
      </c>
      <c r="D234" s="80">
        <f>SUM(D235:D239)</f>
        <v>0</v>
      </c>
      <c r="E234" s="80">
        <f>SUM(E235:E239)</f>
        <v>0</v>
      </c>
      <c r="F234" s="80">
        <f>SUM(F235:F239)</f>
        <v>0</v>
      </c>
      <c r="G234" s="76">
        <f t="shared" si="44"/>
        <v>0</v>
      </c>
      <c r="H234" s="80">
        <f>SUM(H235:H239)</f>
        <v>0</v>
      </c>
      <c r="I234" s="77" t="e">
        <f>D234/D233*100</f>
        <v>#DIV/0!</v>
      </c>
      <c r="J234" s="77" t="e">
        <f>E234/E233*100</f>
        <v>#DIV/0!</v>
      </c>
      <c r="K234" s="77" t="e">
        <f>F234/F233*100</f>
        <v>#DIV/0!</v>
      </c>
      <c r="L234" s="77" t="e">
        <f>G234/G233*100</f>
        <v>#DIV/0!</v>
      </c>
      <c r="M234" s="77" t="e">
        <f>H234/H233*100</f>
        <v>#DIV/0!</v>
      </c>
      <c r="N234" s="80">
        <f>SUM(N235:N239)</f>
        <v>0</v>
      </c>
      <c r="O234" s="80">
        <f>SUM(O235:O239)</f>
        <v>0</v>
      </c>
      <c r="P234" s="80">
        <f>SUM(P235:P239)</f>
        <v>0</v>
      </c>
      <c r="Q234" s="76">
        <f t="shared" si="38"/>
        <v>0</v>
      </c>
      <c r="R234" s="80">
        <f>SUM(R235:R239)</f>
        <v>0</v>
      </c>
      <c r="S234" s="77" t="e">
        <f t="shared" si="39"/>
        <v>#DIV/0!</v>
      </c>
      <c r="T234" s="77" t="e">
        <f t="shared" si="40"/>
        <v>#DIV/0!</v>
      </c>
      <c r="U234" s="77" t="e">
        <f t="shared" si="41"/>
        <v>#DIV/0!</v>
      </c>
      <c r="V234" s="77" t="e">
        <f t="shared" si="42"/>
        <v>#DIV/0!</v>
      </c>
      <c r="W234" s="77" t="e">
        <f t="shared" si="43"/>
        <v>#DIV/0!</v>
      </c>
    </row>
    <row r="235" spans="1:23" x14ac:dyDescent="0.25">
      <c r="A235" s="35" t="s">
        <v>939</v>
      </c>
      <c r="B235" s="31" t="s">
        <v>940</v>
      </c>
      <c r="C235" s="33" t="s">
        <v>390</v>
      </c>
      <c r="D235" s="78">
        <v>0</v>
      </c>
      <c r="E235" s="75">
        <v>0</v>
      </c>
      <c r="F235" s="75">
        <v>0</v>
      </c>
      <c r="G235" s="76">
        <f t="shared" si="44"/>
        <v>0</v>
      </c>
      <c r="H235" s="75">
        <v>0</v>
      </c>
      <c r="I235" s="77" t="e">
        <f>D235/D233*100</f>
        <v>#DIV/0!</v>
      </c>
      <c r="J235" s="77" t="e">
        <f>E235/E233*100</f>
        <v>#DIV/0!</v>
      </c>
      <c r="K235" s="77" t="e">
        <f>F235/F233*100</f>
        <v>#DIV/0!</v>
      </c>
      <c r="L235" s="77" t="e">
        <f>G235/G233*100</f>
        <v>#DIV/0!</v>
      </c>
      <c r="M235" s="77" t="e">
        <f>H235/H233*100</f>
        <v>#DIV/0!</v>
      </c>
      <c r="N235" s="75">
        <v>0</v>
      </c>
      <c r="O235" s="75">
        <v>0</v>
      </c>
      <c r="P235" s="75">
        <v>0</v>
      </c>
      <c r="Q235" s="76">
        <f t="shared" si="38"/>
        <v>0</v>
      </c>
      <c r="R235" s="75">
        <v>0</v>
      </c>
      <c r="S235" s="77" t="e">
        <f t="shared" si="39"/>
        <v>#DIV/0!</v>
      </c>
      <c r="T235" s="77" t="e">
        <f t="shared" si="40"/>
        <v>#DIV/0!</v>
      </c>
      <c r="U235" s="77" t="e">
        <f t="shared" si="41"/>
        <v>#DIV/0!</v>
      </c>
      <c r="V235" s="77" t="e">
        <f t="shared" si="42"/>
        <v>#DIV/0!</v>
      </c>
      <c r="W235" s="77" t="e">
        <f t="shared" si="43"/>
        <v>#DIV/0!</v>
      </c>
    </row>
    <row r="236" spans="1:23" x14ac:dyDescent="0.25">
      <c r="A236" s="35" t="s">
        <v>941</v>
      </c>
      <c r="B236" s="31" t="s">
        <v>942</v>
      </c>
      <c r="C236" s="33" t="s">
        <v>392</v>
      </c>
      <c r="D236" s="78">
        <v>0</v>
      </c>
      <c r="E236" s="75">
        <v>0</v>
      </c>
      <c r="F236" s="75">
        <v>0</v>
      </c>
      <c r="G236" s="76">
        <f t="shared" si="44"/>
        <v>0</v>
      </c>
      <c r="H236" s="75">
        <v>0</v>
      </c>
      <c r="I236" s="77" t="e">
        <f>D236/D233*100</f>
        <v>#DIV/0!</v>
      </c>
      <c r="J236" s="77" t="e">
        <f>E236/E233*100</f>
        <v>#DIV/0!</v>
      </c>
      <c r="K236" s="77" t="e">
        <f>F236/F233*100</f>
        <v>#DIV/0!</v>
      </c>
      <c r="L236" s="77" t="e">
        <f>G236/G233*100</f>
        <v>#DIV/0!</v>
      </c>
      <c r="M236" s="77" t="e">
        <f>H236/H233*100</f>
        <v>#DIV/0!</v>
      </c>
      <c r="N236" s="75">
        <v>0</v>
      </c>
      <c r="O236" s="75">
        <v>0</v>
      </c>
      <c r="P236" s="75">
        <v>0</v>
      </c>
      <c r="Q236" s="76">
        <f t="shared" si="38"/>
        <v>0</v>
      </c>
      <c r="R236" s="75">
        <v>0</v>
      </c>
      <c r="S236" s="77" t="e">
        <f t="shared" si="39"/>
        <v>#DIV/0!</v>
      </c>
      <c r="T236" s="77" t="e">
        <f t="shared" si="40"/>
        <v>#DIV/0!</v>
      </c>
      <c r="U236" s="77" t="e">
        <f t="shared" si="41"/>
        <v>#DIV/0!</v>
      </c>
      <c r="V236" s="77" t="e">
        <f t="shared" si="42"/>
        <v>#DIV/0!</v>
      </c>
      <c r="W236" s="77" t="e">
        <f t="shared" si="43"/>
        <v>#DIV/0!</v>
      </c>
    </row>
    <row r="237" spans="1:23" x14ac:dyDescent="0.25">
      <c r="A237" s="35" t="s">
        <v>943</v>
      </c>
      <c r="B237" s="31" t="s">
        <v>944</v>
      </c>
      <c r="C237" s="33" t="s">
        <v>394</v>
      </c>
      <c r="D237" s="78">
        <v>0</v>
      </c>
      <c r="E237" s="75">
        <v>0</v>
      </c>
      <c r="F237" s="75">
        <v>0</v>
      </c>
      <c r="G237" s="76">
        <f t="shared" si="44"/>
        <v>0</v>
      </c>
      <c r="H237" s="75">
        <v>0</v>
      </c>
      <c r="I237" s="77" t="e">
        <f>D237/D233*100</f>
        <v>#DIV/0!</v>
      </c>
      <c r="J237" s="77" t="e">
        <f>E237/E233*100</f>
        <v>#DIV/0!</v>
      </c>
      <c r="K237" s="77" t="e">
        <f>F237/F233*100</f>
        <v>#DIV/0!</v>
      </c>
      <c r="L237" s="77" t="e">
        <f>G237/G233*100</f>
        <v>#DIV/0!</v>
      </c>
      <c r="M237" s="77" t="e">
        <f>H237/H233*100</f>
        <v>#DIV/0!</v>
      </c>
      <c r="N237" s="75">
        <v>0</v>
      </c>
      <c r="O237" s="75">
        <v>0</v>
      </c>
      <c r="P237" s="75">
        <v>0</v>
      </c>
      <c r="Q237" s="76">
        <f t="shared" si="38"/>
        <v>0</v>
      </c>
      <c r="R237" s="75">
        <v>0</v>
      </c>
      <c r="S237" s="77" t="e">
        <f t="shared" si="39"/>
        <v>#DIV/0!</v>
      </c>
      <c r="T237" s="77" t="e">
        <f t="shared" si="40"/>
        <v>#DIV/0!</v>
      </c>
      <c r="U237" s="77" t="e">
        <f t="shared" si="41"/>
        <v>#DIV/0!</v>
      </c>
      <c r="V237" s="77" t="e">
        <f t="shared" si="42"/>
        <v>#DIV/0!</v>
      </c>
      <c r="W237" s="77" t="e">
        <f t="shared" si="43"/>
        <v>#DIV/0!</v>
      </c>
    </row>
    <row r="238" spans="1:23" ht="15" customHeight="1" x14ac:dyDescent="0.25">
      <c r="A238" s="35" t="s">
        <v>945</v>
      </c>
      <c r="B238" s="31" t="s">
        <v>946</v>
      </c>
      <c r="C238" s="33" t="s">
        <v>396</v>
      </c>
      <c r="D238" s="78">
        <v>0</v>
      </c>
      <c r="E238" s="75">
        <v>0</v>
      </c>
      <c r="F238" s="75">
        <v>0</v>
      </c>
      <c r="G238" s="76">
        <f t="shared" ref="G238:G247" si="45">D238+E238+F238</f>
        <v>0</v>
      </c>
      <c r="H238" s="75">
        <v>0</v>
      </c>
      <c r="I238" s="77" t="e">
        <f>D238/D233*100</f>
        <v>#DIV/0!</v>
      </c>
      <c r="J238" s="77" t="e">
        <f>E238/E233*100</f>
        <v>#DIV/0!</v>
      </c>
      <c r="K238" s="77" t="e">
        <f>F238/F233*100</f>
        <v>#DIV/0!</v>
      </c>
      <c r="L238" s="77" t="e">
        <f>G238/G233*100</f>
        <v>#DIV/0!</v>
      </c>
      <c r="M238" s="77" t="e">
        <f>H238/H233*100</f>
        <v>#DIV/0!</v>
      </c>
      <c r="N238" s="75">
        <v>0</v>
      </c>
      <c r="O238" s="75">
        <v>0</v>
      </c>
      <c r="P238" s="75">
        <v>0</v>
      </c>
      <c r="Q238" s="76">
        <f t="shared" si="38"/>
        <v>0</v>
      </c>
      <c r="R238" s="75">
        <v>0</v>
      </c>
      <c r="S238" s="77" t="e">
        <f t="shared" si="39"/>
        <v>#DIV/0!</v>
      </c>
      <c r="T238" s="77" t="e">
        <f t="shared" si="40"/>
        <v>#DIV/0!</v>
      </c>
      <c r="U238" s="77" t="e">
        <f t="shared" si="41"/>
        <v>#DIV/0!</v>
      </c>
      <c r="V238" s="77" t="e">
        <f t="shared" si="42"/>
        <v>#DIV/0!</v>
      </c>
      <c r="W238" s="77" t="e">
        <f t="shared" si="43"/>
        <v>#DIV/0!</v>
      </c>
    </row>
    <row r="239" spans="1:23" x14ac:dyDescent="0.25">
      <c r="A239" s="35" t="s">
        <v>947</v>
      </c>
      <c r="B239" s="31" t="s">
        <v>948</v>
      </c>
      <c r="C239" s="33" t="s">
        <v>398</v>
      </c>
      <c r="D239" s="78">
        <v>0</v>
      </c>
      <c r="E239" s="75">
        <v>0</v>
      </c>
      <c r="F239" s="75">
        <v>0</v>
      </c>
      <c r="G239" s="76">
        <f t="shared" si="45"/>
        <v>0</v>
      </c>
      <c r="H239" s="75">
        <v>0</v>
      </c>
      <c r="I239" s="77" t="e">
        <f>D239/D233*100</f>
        <v>#DIV/0!</v>
      </c>
      <c r="J239" s="77" t="e">
        <f>E239/E233*100</f>
        <v>#DIV/0!</v>
      </c>
      <c r="K239" s="77" t="e">
        <f>F239/F233*100</f>
        <v>#DIV/0!</v>
      </c>
      <c r="L239" s="77" t="e">
        <f>G239/G233*100</f>
        <v>#DIV/0!</v>
      </c>
      <c r="M239" s="77" t="e">
        <f>H239/H233*100</f>
        <v>#DIV/0!</v>
      </c>
      <c r="N239" s="75">
        <v>0</v>
      </c>
      <c r="O239" s="75">
        <v>0</v>
      </c>
      <c r="P239" s="75">
        <v>0</v>
      </c>
      <c r="Q239" s="76">
        <f t="shared" si="38"/>
        <v>0</v>
      </c>
      <c r="R239" s="75">
        <v>0</v>
      </c>
      <c r="S239" s="77" t="e">
        <f t="shared" si="39"/>
        <v>#DIV/0!</v>
      </c>
      <c r="T239" s="77" t="e">
        <f t="shared" si="40"/>
        <v>#DIV/0!</v>
      </c>
      <c r="U239" s="77" t="e">
        <f t="shared" si="41"/>
        <v>#DIV/0!</v>
      </c>
      <c r="V239" s="77" t="e">
        <f t="shared" si="42"/>
        <v>#DIV/0!</v>
      </c>
      <c r="W239" s="77" t="e">
        <f t="shared" si="43"/>
        <v>#DIV/0!</v>
      </c>
    </row>
    <row r="240" spans="1:23" ht="15.75" x14ac:dyDescent="0.25">
      <c r="A240" s="7" t="s">
        <v>949</v>
      </c>
      <c r="B240" s="6" t="s">
        <v>950</v>
      </c>
      <c r="C240" s="10" t="s">
        <v>951</v>
      </c>
      <c r="D240" s="72">
        <f>SUM(D241+D245+D247+D249+D254+D264+D266+D268+D270+D278+D280+D282+D284+D286+D288)</f>
        <v>1</v>
      </c>
      <c r="E240" s="72">
        <f>SUM(E241+E245+E247+E249+E254+E264+E266+E268+E270+E278+E280+E282+E284+E286+E288)</f>
        <v>0</v>
      </c>
      <c r="F240" s="72">
        <f>SUM(F241+F245+F247+F249+F254+F264+F266+F268+F270+F278+F280+F282+F284+F286+F288)</f>
        <v>0</v>
      </c>
      <c r="G240" s="72">
        <f t="shared" si="45"/>
        <v>1</v>
      </c>
      <c r="H240" s="72">
        <f>SUM(H241+H245+H247+H249+H254+H264+H266+H268+H270+H278+H280+H282+H284+H286+H288)</f>
        <v>0</v>
      </c>
      <c r="I240" s="73" t="e">
        <f>D240/D233*100</f>
        <v>#DIV/0!</v>
      </c>
      <c r="J240" s="73" t="e">
        <f>E240/E233*100</f>
        <v>#DIV/0!</v>
      </c>
      <c r="K240" s="73" t="e">
        <f>F240/F233*100</f>
        <v>#DIV/0!</v>
      </c>
      <c r="L240" s="73" t="e">
        <f>G240/G233*100</f>
        <v>#DIV/0!</v>
      </c>
      <c r="M240" s="73" t="e">
        <f>H240/H233*100</f>
        <v>#DIV/0!</v>
      </c>
      <c r="N240" s="72">
        <f>SUM(N241+N245+N247+N249+N254+N264+N266+N268+N270+N278+N280+N282+N284+N286+N288)</f>
        <v>1</v>
      </c>
      <c r="O240" s="72">
        <f>SUM(O241+O245+O247+O249+O254+O264+O266+O268+O270+O278+O280+O282+O284+O286+O288)</f>
        <v>0</v>
      </c>
      <c r="P240" s="72">
        <f>SUM(P241+P245+P247+P249+P254+P264+P266+P268+P270+P278+P280+P282+P284+P286+P288)</f>
        <v>0</v>
      </c>
      <c r="Q240" s="72">
        <f t="shared" si="38"/>
        <v>1</v>
      </c>
      <c r="R240" s="72">
        <f>SUM(R241+R245+R247+R249+R254+R264+R266+R268+R270+R278+R280+R282+R284+R286+R288)</f>
        <v>0</v>
      </c>
      <c r="S240" s="73" t="e">
        <f t="shared" si="39"/>
        <v>#DIV/0!</v>
      </c>
      <c r="T240" s="73" t="e">
        <f t="shared" si="40"/>
        <v>#DIV/0!</v>
      </c>
      <c r="U240" s="73" t="e">
        <f t="shared" si="41"/>
        <v>#DIV/0!</v>
      </c>
      <c r="V240" s="73" t="e">
        <f t="shared" si="42"/>
        <v>#DIV/0!</v>
      </c>
      <c r="W240" s="73" t="e">
        <f t="shared" si="43"/>
        <v>#DIV/0!</v>
      </c>
    </row>
    <row r="241" spans="1:23" x14ac:dyDescent="0.25">
      <c r="A241" s="7" t="s">
        <v>952</v>
      </c>
      <c r="B241" s="6" t="s">
        <v>953</v>
      </c>
      <c r="C241" s="11" t="s">
        <v>954</v>
      </c>
      <c r="D241" s="69">
        <f>SUM(D242)</f>
        <v>0</v>
      </c>
      <c r="E241" s="69">
        <f>SUM(E242)</f>
        <v>0</v>
      </c>
      <c r="F241" s="69">
        <f>SUM(F242)</f>
        <v>0</v>
      </c>
      <c r="G241" s="69">
        <f t="shared" si="45"/>
        <v>0</v>
      </c>
      <c r="H241" s="69">
        <f>SUM(H242)</f>
        <v>0</v>
      </c>
      <c r="I241" s="74">
        <f t="shared" ref="I241:M243" si="46">D241/D240*100</f>
        <v>0</v>
      </c>
      <c r="J241" s="74" t="e">
        <f t="shared" si="46"/>
        <v>#DIV/0!</v>
      </c>
      <c r="K241" s="74" t="e">
        <f t="shared" si="46"/>
        <v>#DIV/0!</v>
      </c>
      <c r="L241" s="74">
        <f t="shared" si="46"/>
        <v>0</v>
      </c>
      <c r="M241" s="74" t="e">
        <f t="shared" si="46"/>
        <v>#DIV/0!</v>
      </c>
      <c r="N241" s="69">
        <f>SUM(N242)</f>
        <v>0</v>
      </c>
      <c r="O241" s="69">
        <f>SUM(O242)</f>
        <v>0</v>
      </c>
      <c r="P241" s="69">
        <f>SUM(P242)</f>
        <v>0</v>
      </c>
      <c r="Q241" s="69">
        <f t="shared" si="38"/>
        <v>0</v>
      </c>
      <c r="R241" s="69">
        <f>SUM(R242)</f>
        <v>0</v>
      </c>
      <c r="S241" s="74" t="e">
        <f t="shared" si="39"/>
        <v>#DIV/0!</v>
      </c>
      <c r="T241" s="74" t="e">
        <f t="shared" si="40"/>
        <v>#DIV/0!</v>
      </c>
      <c r="U241" s="74" t="e">
        <f t="shared" si="41"/>
        <v>#DIV/0!</v>
      </c>
      <c r="V241" s="74" t="e">
        <f t="shared" si="42"/>
        <v>#DIV/0!</v>
      </c>
      <c r="W241" s="74" t="e">
        <f t="shared" si="43"/>
        <v>#DIV/0!</v>
      </c>
    </row>
    <row r="242" spans="1:23" x14ac:dyDescent="0.25">
      <c r="A242" s="7" t="s">
        <v>955</v>
      </c>
      <c r="B242" s="6" t="s">
        <v>956</v>
      </c>
      <c r="C242" s="12" t="s">
        <v>954</v>
      </c>
      <c r="D242" s="76">
        <f>SUM(D243:D244)</f>
        <v>0</v>
      </c>
      <c r="E242" s="76">
        <f>SUM(E243:E244)</f>
        <v>0</v>
      </c>
      <c r="F242" s="76">
        <f>SUM(F243:F244)</f>
        <v>0</v>
      </c>
      <c r="G242" s="76">
        <f t="shared" si="45"/>
        <v>0</v>
      </c>
      <c r="H242" s="76">
        <f>SUM(H243:H244)</f>
        <v>0</v>
      </c>
      <c r="I242" s="77" t="e">
        <f t="shared" si="46"/>
        <v>#DIV/0!</v>
      </c>
      <c r="J242" s="77" t="e">
        <f t="shared" si="46"/>
        <v>#DIV/0!</v>
      </c>
      <c r="K242" s="77" t="e">
        <f t="shared" si="46"/>
        <v>#DIV/0!</v>
      </c>
      <c r="L242" s="77" t="e">
        <f t="shared" si="46"/>
        <v>#DIV/0!</v>
      </c>
      <c r="M242" s="77" t="e">
        <f t="shared" si="46"/>
        <v>#DIV/0!</v>
      </c>
      <c r="N242" s="76">
        <f>SUM(N243:N244)</f>
        <v>0</v>
      </c>
      <c r="O242" s="76">
        <f>SUM(O243:O244)</f>
        <v>0</v>
      </c>
      <c r="P242" s="76">
        <f>SUM(P243:P244)</f>
        <v>0</v>
      </c>
      <c r="Q242" s="76">
        <f t="shared" si="38"/>
        <v>0</v>
      </c>
      <c r="R242" s="76">
        <f>SUM(R243:R244)</f>
        <v>0</v>
      </c>
      <c r="S242" s="77" t="e">
        <f t="shared" si="39"/>
        <v>#DIV/0!</v>
      </c>
      <c r="T242" s="77" t="e">
        <f t="shared" si="40"/>
        <v>#DIV/0!</v>
      </c>
      <c r="U242" s="77" t="e">
        <f t="shared" si="41"/>
        <v>#DIV/0!</v>
      </c>
      <c r="V242" s="77" t="e">
        <f t="shared" si="42"/>
        <v>#DIV/0!</v>
      </c>
      <c r="W242" s="77" t="e">
        <f t="shared" si="43"/>
        <v>#DIV/0!</v>
      </c>
    </row>
    <row r="243" spans="1:23" ht="15.75" x14ac:dyDescent="0.25">
      <c r="A243" s="35" t="s">
        <v>957</v>
      </c>
      <c r="B243" s="31">
        <v>34</v>
      </c>
      <c r="C243" s="30" t="s">
        <v>392</v>
      </c>
      <c r="D243" s="82">
        <v>0</v>
      </c>
      <c r="E243" s="83">
        <v>0</v>
      </c>
      <c r="F243" s="83">
        <v>0</v>
      </c>
      <c r="G243" s="76">
        <f t="shared" si="45"/>
        <v>0</v>
      </c>
      <c r="H243" s="83">
        <v>0</v>
      </c>
      <c r="I243" s="74" t="e">
        <f t="shared" si="46"/>
        <v>#DIV/0!</v>
      </c>
      <c r="J243" s="74" t="e">
        <f t="shared" si="46"/>
        <v>#DIV/0!</v>
      </c>
      <c r="K243" s="74" t="e">
        <f t="shared" si="46"/>
        <v>#DIV/0!</v>
      </c>
      <c r="L243" s="74" t="e">
        <f t="shared" si="46"/>
        <v>#DIV/0!</v>
      </c>
      <c r="M243" s="74" t="e">
        <f t="shared" si="46"/>
        <v>#DIV/0!</v>
      </c>
      <c r="N243" s="83">
        <v>0</v>
      </c>
      <c r="O243" s="83">
        <v>0</v>
      </c>
      <c r="P243" s="83">
        <v>0</v>
      </c>
      <c r="Q243" s="76">
        <f t="shared" si="38"/>
        <v>0</v>
      </c>
      <c r="R243" s="83">
        <v>0</v>
      </c>
      <c r="S243" s="84" t="e">
        <f t="shared" si="39"/>
        <v>#DIV/0!</v>
      </c>
      <c r="T243" s="84" t="e">
        <f t="shared" si="40"/>
        <v>#DIV/0!</v>
      </c>
      <c r="U243" s="84" t="e">
        <f t="shared" si="41"/>
        <v>#DIV/0!</v>
      </c>
      <c r="V243" s="84" t="e">
        <f t="shared" si="42"/>
        <v>#DIV/0!</v>
      </c>
      <c r="W243" s="84" t="e">
        <f t="shared" si="43"/>
        <v>#DIV/0!</v>
      </c>
    </row>
    <row r="244" spans="1:23" ht="15.75" x14ac:dyDescent="0.25">
      <c r="A244" s="35" t="s">
        <v>958</v>
      </c>
      <c r="B244" s="31">
        <v>35</v>
      </c>
      <c r="C244" s="30" t="s">
        <v>959</v>
      </c>
      <c r="D244" s="82">
        <v>0</v>
      </c>
      <c r="E244" s="83">
        <v>0</v>
      </c>
      <c r="F244" s="83">
        <v>0</v>
      </c>
      <c r="G244" s="76">
        <f t="shared" si="45"/>
        <v>0</v>
      </c>
      <c r="H244" s="83">
        <v>0</v>
      </c>
      <c r="I244" s="74" t="e">
        <f>D244/D242*100</f>
        <v>#DIV/0!</v>
      </c>
      <c r="J244" s="74" t="e">
        <f>E244/E242*100</f>
        <v>#DIV/0!</v>
      </c>
      <c r="K244" s="74" t="e">
        <f>F244/F242*100</f>
        <v>#DIV/0!</v>
      </c>
      <c r="L244" s="74" t="e">
        <f>G244/G242*100</f>
        <v>#DIV/0!</v>
      </c>
      <c r="M244" s="74" t="e">
        <f>H244/H242*100</f>
        <v>#DIV/0!</v>
      </c>
      <c r="N244" s="83">
        <v>0</v>
      </c>
      <c r="O244" s="83">
        <v>0</v>
      </c>
      <c r="P244" s="83">
        <v>0</v>
      </c>
      <c r="Q244" s="76">
        <f t="shared" si="38"/>
        <v>0</v>
      </c>
      <c r="R244" s="83">
        <v>0</v>
      </c>
      <c r="S244" s="84" t="e">
        <f t="shared" si="39"/>
        <v>#DIV/0!</v>
      </c>
      <c r="T244" s="84" t="e">
        <f t="shared" si="40"/>
        <v>#DIV/0!</v>
      </c>
      <c r="U244" s="84" t="e">
        <f t="shared" si="41"/>
        <v>#DIV/0!</v>
      </c>
      <c r="V244" s="84" t="e">
        <f t="shared" si="42"/>
        <v>#DIV/0!</v>
      </c>
      <c r="W244" s="84" t="e">
        <f t="shared" si="43"/>
        <v>#DIV/0!</v>
      </c>
    </row>
    <row r="245" spans="1:23" x14ac:dyDescent="0.25">
      <c r="A245" s="7" t="s">
        <v>960</v>
      </c>
      <c r="B245" s="6" t="s">
        <v>961</v>
      </c>
      <c r="C245" s="11" t="s">
        <v>962</v>
      </c>
      <c r="D245" s="69">
        <f>D246</f>
        <v>0</v>
      </c>
      <c r="E245" s="69">
        <f>E246</f>
        <v>0</v>
      </c>
      <c r="F245" s="69">
        <f>F246</f>
        <v>0</v>
      </c>
      <c r="G245" s="69">
        <f t="shared" si="45"/>
        <v>0</v>
      </c>
      <c r="H245" s="69">
        <f>H246</f>
        <v>0</v>
      </c>
      <c r="I245" s="74">
        <f>D245/D240*100</f>
        <v>0</v>
      </c>
      <c r="J245" s="74" t="e">
        <f>E245/E240*100</f>
        <v>#DIV/0!</v>
      </c>
      <c r="K245" s="74" t="e">
        <f>F245/F240*100</f>
        <v>#DIV/0!</v>
      </c>
      <c r="L245" s="74">
        <f>G245/G240*100</f>
        <v>0</v>
      </c>
      <c r="M245" s="74" t="e">
        <f>H245/H240*100</f>
        <v>#DIV/0!</v>
      </c>
      <c r="N245" s="69">
        <f>N246</f>
        <v>0</v>
      </c>
      <c r="O245" s="69">
        <f>O246</f>
        <v>0</v>
      </c>
      <c r="P245" s="69">
        <f>P246</f>
        <v>0</v>
      </c>
      <c r="Q245" s="69">
        <f t="shared" si="38"/>
        <v>0</v>
      </c>
      <c r="R245" s="69">
        <f>R246</f>
        <v>0</v>
      </c>
      <c r="S245" s="74" t="e">
        <f t="shared" si="39"/>
        <v>#DIV/0!</v>
      </c>
      <c r="T245" s="74" t="e">
        <f t="shared" si="40"/>
        <v>#DIV/0!</v>
      </c>
      <c r="U245" s="74" t="e">
        <f t="shared" si="41"/>
        <v>#DIV/0!</v>
      </c>
      <c r="V245" s="74" t="e">
        <f t="shared" si="42"/>
        <v>#DIV/0!</v>
      </c>
      <c r="W245" s="74" t="e">
        <f t="shared" si="43"/>
        <v>#DIV/0!</v>
      </c>
    </row>
    <row r="246" spans="1:23" ht="45" x14ac:dyDescent="0.25">
      <c r="A246" s="7" t="s">
        <v>963</v>
      </c>
      <c r="B246" s="6" t="s">
        <v>964</v>
      </c>
      <c r="C246" s="30" t="s">
        <v>965</v>
      </c>
      <c r="D246" s="78">
        <v>0</v>
      </c>
      <c r="E246" s="75">
        <v>0</v>
      </c>
      <c r="F246" s="75">
        <v>0</v>
      </c>
      <c r="G246" s="76">
        <f t="shared" si="45"/>
        <v>0</v>
      </c>
      <c r="H246" s="75">
        <v>0</v>
      </c>
      <c r="I246" s="77" t="e">
        <f>D246/D245*100</f>
        <v>#DIV/0!</v>
      </c>
      <c r="J246" s="77" t="e">
        <f>E246/E245*100</f>
        <v>#DIV/0!</v>
      </c>
      <c r="K246" s="77" t="e">
        <f>F246/F245*100</f>
        <v>#DIV/0!</v>
      </c>
      <c r="L246" s="77" t="e">
        <f>G246/G245*100</f>
        <v>#DIV/0!</v>
      </c>
      <c r="M246" s="77" t="e">
        <f>H246/H245*100</f>
        <v>#DIV/0!</v>
      </c>
      <c r="N246" s="75">
        <v>0</v>
      </c>
      <c r="O246" s="75">
        <v>0</v>
      </c>
      <c r="P246" s="75">
        <v>0</v>
      </c>
      <c r="Q246" s="76">
        <f t="shared" si="38"/>
        <v>0</v>
      </c>
      <c r="R246" s="75">
        <v>0</v>
      </c>
      <c r="S246" s="77" t="e">
        <f t="shared" si="39"/>
        <v>#DIV/0!</v>
      </c>
      <c r="T246" s="77" t="e">
        <f t="shared" si="40"/>
        <v>#DIV/0!</v>
      </c>
      <c r="U246" s="77" t="e">
        <f t="shared" si="41"/>
        <v>#DIV/0!</v>
      </c>
      <c r="V246" s="77" t="e">
        <f t="shared" si="42"/>
        <v>#DIV/0!</v>
      </c>
      <c r="W246" s="77" t="e">
        <f t="shared" si="43"/>
        <v>#DIV/0!</v>
      </c>
    </row>
    <row r="247" spans="1:23" x14ac:dyDescent="0.25">
      <c r="A247" s="7" t="s">
        <v>966</v>
      </c>
      <c r="B247" s="6" t="s">
        <v>967</v>
      </c>
      <c r="C247" s="11" t="s">
        <v>968</v>
      </c>
      <c r="D247" s="69">
        <f>D248</f>
        <v>0</v>
      </c>
      <c r="E247" s="69">
        <f>E248</f>
        <v>0</v>
      </c>
      <c r="F247" s="69">
        <f>F248</f>
        <v>0</v>
      </c>
      <c r="G247" s="69">
        <f t="shared" si="45"/>
        <v>0</v>
      </c>
      <c r="H247" s="69">
        <f>H248</f>
        <v>0</v>
      </c>
      <c r="I247" s="74">
        <f>D247/D240*100</f>
        <v>0</v>
      </c>
      <c r="J247" s="74" t="e">
        <f>E247/E240*100</f>
        <v>#DIV/0!</v>
      </c>
      <c r="K247" s="74" t="e">
        <f>F247/F240*100</f>
        <v>#DIV/0!</v>
      </c>
      <c r="L247" s="74">
        <f>G247/G240*100</f>
        <v>0</v>
      </c>
      <c r="M247" s="74" t="e">
        <f>H247/H240*100</f>
        <v>#DIV/0!</v>
      </c>
      <c r="N247" s="69">
        <f>N248</f>
        <v>0</v>
      </c>
      <c r="O247" s="69">
        <f>O248</f>
        <v>0</v>
      </c>
      <c r="P247" s="69">
        <f>P248</f>
        <v>0</v>
      </c>
      <c r="Q247" s="69">
        <f t="shared" si="38"/>
        <v>0</v>
      </c>
      <c r="R247" s="69">
        <f>R248</f>
        <v>0</v>
      </c>
      <c r="S247" s="74" t="e">
        <f t="shared" si="39"/>
        <v>#DIV/0!</v>
      </c>
      <c r="T247" s="74" t="e">
        <f t="shared" si="40"/>
        <v>#DIV/0!</v>
      </c>
      <c r="U247" s="74" t="e">
        <f t="shared" si="41"/>
        <v>#DIV/0!</v>
      </c>
      <c r="V247" s="74" t="e">
        <f t="shared" si="42"/>
        <v>#DIV/0!</v>
      </c>
      <c r="W247" s="74" t="e">
        <f t="shared" si="43"/>
        <v>#DIV/0!</v>
      </c>
    </row>
    <row r="248" spans="1:23" ht="30" x14ac:dyDescent="0.25">
      <c r="A248" s="7" t="s">
        <v>969</v>
      </c>
      <c r="B248" s="6" t="s">
        <v>970</v>
      </c>
      <c r="C248" s="12" t="s">
        <v>971</v>
      </c>
      <c r="D248" s="75">
        <v>0</v>
      </c>
      <c r="E248" s="75">
        <v>0</v>
      </c>
      <c r="F248" s="75">
        <v>0</v>
      </c>
      <c r="G248" s="76">
        <f>E248+D248+F248</f>
        <v>0</v>
      </c>
      <c r="H248" s="75">
        <v>0</v>
      </c>
      <c r="I248" s="77" t="e">
        <f>D248/D247*100</f>
        <v>#DIV/0!</v>
      </c>
      <c r="J248" s="77" t="e">
        <f>E248/E247*100</f>
        <v>#DIV/0!</v>
      </c>
      <c r="K248" s="77" t="e">
        <f>F248/F247*100</f>
        <v>#DIV/0!</v>
      </c>
      <c r="L248" s="77" t="e">
        <f>G248/G247*100</f>
        <v>#DIV/0!</v>
      </c>
      <c r="M248" s="77" t="e">
        <f>H248/H247*100</f>
        <v>#DIV/0!</v>
      </c>
      <c r="N248" s="75">
        <v>0</v>
      </c>
      <c r="O248" s="75">
        <v>0</v>
      </c>
      <c r="P248" s="75">
        <v>0</v>
      </c>
      <c r="Q248" s="76">
        <f t="shared" si="38"/>
        <v>0</v>
      </c>
      <c r="R248" s="75">
        <v>0</v>
      </c>
      <c r="S248" s="77" t="e">
        <f t="shared" si="39"/>
        <v>#DIV/0!</v>
      </c>
      <c r="T248" s="77" t="e">
        <f t="shared" si="40"/>
        <v>#DIV/0!</v>
      </c>
      <c r="U248" s="77" t="e">
        <f t="shared" si="41"/>
        <v>#DIV/0!</v>
      </c>
      <c r="V248" s="77" t="e">
        <f t="shared" si="42"/>
        <v>#DIV/0!</v>
      </c>
      <c r="W248" s="77" t="e">
        <f t="shared" si="43"/>
        <v>#DIV/0!</v>
      </c>
    </row>
    <row r="249" spans="1:23" x14ac:dyDescent="0.25">
      <c r="A249" s="7" t="s">
        <v>972</v>
      </c>
      <c r="B249" s="6" t="s">
        <v>973</v>
      </c>
      <c r="C249" s="11" t="s">
        <v>974</v>
      </c>
      <c r="D249" s="69">
        <f>SUM(D250)</f>
        <v>0</v>
      </c>
      <c r="E249" s="69">
        <f>SUM(E250)</f>
        <v>0</v>
      </c>
      <c r="F249" s="69">
        <f>SUM(F250)</f>
        <v>0</v>
      </c>
      <c r="G249" s="69">
        <f t="shared" ref="G249:G312" si="47">D249+E249+F249</f>
        <v>0</v>
      </c>
      <c r="H249" s="69">
        <f>SUM(H250)</f>
        <v>0</v>
      </c>
      <c r="I249" s="74">
        <f>D249/D240*100</f>
        <v>0</v>
      </c>
      <c r="J249" s="74" t="e">
        <f>E249/E240*100</f>
        <v>#DIV/0!</v>
      </c>
      <c r="K249" s="74" t="e">
        <f>F249/F240*100</f>
        <v>#DIV/0!</v>
      </c>
      <c r="L249" s="74">
        <f>G249/G240*100</f>
        <v>0</v>
      </c>
      <c r="M249" s="74" t="e">
        <f>H249/H240*100</f>
        <v>#DIV/0!</v>
      </c>
      <c r="N249" s="69">
        <f>SUM(N250)</f>
        <v>0</v>
      </c>
      <c r="O249" s="69">
        <f>SUM(O250)</f>
        <v>0</v>
      </c>
      <c r="P249" s="69">
        <f>SUM(P250)</f>
        <v>0</v>
      </c>
      <c r="Q249" s="69">
        <f t="shared" si="38"/>
        <v>0</v>
      </c>
      <c r="R249" s="69">
        <f>SUM(R250)</f>
        <v>0</v>
      </c>
      <c r="S249" s="74" t="e">
        <f t="shared" si="39"/>
        <v>#DIV/0!</v>
      </c>
      <c r="T249" s="74" t="e">
        <f t="shared" si="40"/>
        <v>#DIV/0!</v>
      </c>
      <c r="U249" s="74" t="e">
        <f t="shared" si="41"/>
        <v>#DIV/0!</v>
      </c>
      <c r="V249" s="74" t="e">
        <f t="shared" si="42"/>
        <v>#DIV/0!</v>
      </c>
      <c r="W249" s="74" t="e">
        <f t="shared" si="43"/>
        <v>#DIV/0!</v>
      </c>
    </row>
    <row r="250" spans="1:23" x14ac:dyDescent="0.25">
      <c r="A250" s="7" t="s">
        <v>975</v>
      </c>
      <c r="B250" s="6" t="s">
        <v>976</v>
      </c>
      <c r="C250" s="12" t="s">
        <v>974</v>
      </c>
      <c r="D250" s="76">
        <f>SUM(D251:D253)</f>
        <v>0</v>
      </c>
      <c r="E250" s="76">
        <f>SUM(E251:E253)</f>
        <v>0</v>
      </c>
      <c r="F250" s="76">
        <f>SUM(F251:F253)</f>
        <v>0</v>
      </c>
      <c r="G250" s="76">
        <f t="shared" si="47"/>
        <v>0</v>
      </c>
      <c r="H250" s="76">
        <f>SUM(H251:H253)</f>
        <v>0</v>
      </c>
      <c r="I250" s="77" t="e">
        <f>D250/D249*100</f>
        <v>#DIV/0!</v>
      </c>
      <c r="J250" s="77" t="e">
        <f>E250/E249*100</f>
        <v>#DIV/0!</v>
      </c>
      <c r="K250" s="77" t="e">
        <f>F250/F249*100</f>
        <v>#DIV/0!</v>
      </c>
      <c r="L250" s="77" t="e">
        <f>G250/G249*100</f>
        <v>#DIV/0!</v>
      </c>
      <c r="M250" s="77" t="e">
        <f>H250/H249*100</f>
        <v>#DIV/0!</v>
      </c>
      <c r="N250" s="76">
        <f>SUM(N251:N253)</f>
        <v>0</v>
      </c>
      <c r="O250" s="76">
        <f>SUM(O251:O253)</f>
        <v>0</v>
      </c>
      <c r="P250" s="76">
        <f>SUM(P251:P253)</f>
        <v>0</v>
      </c>
      <c r="Q250" s="76">
        <f t="shared" si="38"/>
        <v>0</v>
      </c>
      <c r="R250" s="76">
        <f>SUM(R251:R253)</f>
        <v>0</v>
      </c>
      <c r="S250" s="77" t="e">
        <f t="shared" si="39"/>
        <v>#DIV/0!</v>
      </c>
      <c r="T250" s="77" t="e">
        <f t="shared" si="40"/>
        <v>#DIV/0!</v>
      </c>
      <c r="U250" s="77" t="e">
        <f t="shared" si="41"/>
        <v>#DIV/0!</v>
      </c>
      <c r="V250" s="77" t="e">
        <f t="shared" si="42"/>
        <v>#DIV/0!</v>
      </c>
      <c r="W250" s="77" t="e">
        <f t="shared" si="43"/>
        <v>#DIV/0!</v>
      </c>
    </row>
    <row r="251" spans="1:23" ht="30" x14ac:dyDescent="0.25">
      <c r="A251" s="35" t="s">
        <v>977</v>
      </c>
      <c r="B251" s="31">
        <v>23</v>
      </c>
      <c r="C251" s="30" t="s">
        <v>978</v>
      </c>
      <c r="D251" s="78">
        <v>0</v>
      </c>
      <c r="E251" s="75">
        <v>0</v>
      </c>
      <c r="F251" s="75">
        <v>0</v>
      </c>
      <c r="G251" s="76">
        <f t="shared" si="47"/>
        <v>0</v>
      </c>
      <c r="H251" s="75">
        <v>0</v>
      </c>
      <c r="I251" s="77" t="e">
        <f>D251/D249*100</f>
        <v>#DIV/0!</v>
      </c>
      <c r="J251" s="77" t="e">
        <f>E251/E249*100</f>
        <v>#DIV/0!</v>
      </c>
      <c r="K251" s="77" t="e">
        <f>F251/F249*100</f>
        <v>#DIV/0!</v>
      </c>
      <c r="L251" s="77" t="e">
        <f>G251/G249*100</f>
        <v>#DIV/0!</v>
      </c>
      <c r="M251" s="77" t="e">
        <f>H251/H249*100</f>
        <v>#DIV/0!</v>
      </c>
      <c r="N251" s="75">
        <v>0</v>
      </c>
      <c r="O251" s="75">
        <v>0</v>
      </c>
      <c r="P251" s="75">
        <v>0</v>
      </c>
      <c r="Q251" s="76">
        <f t="shared" si="38"/>
        <v>0</v>
      </c>
      <c r="R251" s="75">
        <v>0</v>
      </c>
      <c r="S251" s="77" t="e">
        <f t="shared" si="39"/>
        <v>#DIV/0!</v>
      </c>
      <c r="T251" s="77" t="e">
        <f t="shared" si="40"/>
        <v>#DIV/0!</v>
      </c>
      <c r="U251" s="77" t="e">
        <f t="shared" si="41"/>
        <v>#DIV/0!</v>
      </c>
      <c r="V251" s="77" t="e">
        <f t="shared" si="42"/>
        <v>#DIV/0!</v>
      </c>
      <c r="W251" s="77" t="e">
        <f t="shared" si="43"/>
        <v>#DIV/0!</v>
      </c>
    </row>
    <row r="252" spans="1:23" ht="30" x14ac:dyDescent="0.25">
      <c r="A252" s="35" t="s">
        <v>979</v>
      </c>
      <c r="B252" s="31">
        <v>24</v>
      </c>
      <c r="C252" s="30" t="s">
        <v>980</v>
      </c>
      <c r="D252" s="78">
        <v>0</v>
      </c>
      <c r="E252" s="75">
        <v>0</v>
      </c>
      <c r="F252" s="75">
        <v>0</v>
      </c>
      <c r="G252" s="76">
        <f t="shared" si="47"/>
        <v>0</v>
      </c>
      <c r="H252" s="75">
        <v>0</v>
      </c>
      <c r="I252" s="77" t="e">
        <f>D252/D249*100</f>
        <v>#DIV/0!</v>
      </c>
      <c r="J252" s="77" t="e">
        <f>E252/E249*100</f>
        <v>#DIV/0!</v>
      </c>
      <c r="K252" s="77" t="e">
        <f>F252/F249*100</f>
        <v>#DIV/0!</v>
      </c>
      <c r="L252" s="77" t="e">
        <f>G252/G249*100</f>
        <v>#DIV/0!</v>
      </c>
      <c r="M252" s="77" t="e">
        <f>H252/H249*100</f>
        <v>#DIV/0!</v>
      </c>
      <c r="N252" s="75">
        <v>0</v>
      </c>
      <c r="O252" s="75">
        <v>0</v>
      </c>
      <c r="P252" s="75">
        <v>0</v>
      </c>
      <c r="Q252" s="76">
        <f t="shared" si="38"/>
        <v>0</v>
      </c>
      <c r="R252" s="75">
        <v>0</v>
      </c>
      <c r="S252" s="77" t="e">
        <f t="shared" si="39"/>
        <v>#DIV/0!</v>
      </c>
      <c r="T252" s="77" t="e">
        <f t="shared" si="40"/>
        <v>#DIV/0!</v>
      </c>
      <c r="U252" s="77" t="e">
        <f t="shared" si="41"/>
        <v>#DIV/0!</v>
      </c>
      <c r="V252" s="77" t="e">
        <f t="shared" si="42"/>
        <v>#DIV/0!</v>
      </c>
      <c r="W252" s="77" t="e">
        <f t="shared" si="43"/>
        <v>#DIV/0!</v>
      </c>
    </row>
    <row r="253" spans="1:23" ht="30" x14ac:dyDescent="0.25">
      <c r="A253" s="35" t="s">
        <v>981</v>
      </c>
      <c r="B253" s="31">
        <v>25</v>
      </c>
      <c r="C253" s="30" t="s">
        <v>982</v>
      </c>
      <c r="D253" s="78">
        <v>0</v>
      </c>
      <c r="E253" s="75">
        <v>0</v>
      </c>
      <c r="F253" s="75">
        <v>0</v>
      </c>
      <c r="G253" s="76">
        <f t="shared" si="47"/>
        <v>0</v>
      </c>
      <c r="H253" s="75">
        <v>0</v>
      </c>
      <c r="I253" s="77" t="e">
        <f>D253/D249*100</f>
        <v>#DIV/0!</v>
      </c>
      <c r="J253" s="77" t="e">
        <f>E253/E249*100</f>
        <v>#DIV/0!</v>
      </c>
      <c r="K253" s="77" t="e">
        <f>F253/F249*100</f>
        <v>#DIV/0!</v>
      </c>
      <c r="L253" s="77" t="e">
        <f>G253/G249*100</f>
        <v>#DIV/0!</v>
      </c>
      <c r="M253" s="77" t="e">
        <f>H253/H249*100</f>
        <v>#DIV/0!</v>
      </c>
      <c r="N253" s="75">
        <v>0</v>
      </c>
      <c r="O253" s="75">
        <v>0</v>
      </c>
      <c r="P253" s="75">
        <v>0</v>
      </c>
      <c r="Q253" s="76">
        <f t="shared" si="38"/>
        <v>0</v>
      </c>
      <c r="R253" s="75">
        <v>0</v>
      </c>
      <c r="S253" s="77" t="e">
        <f t="shared" si="39"/>
        <v>#DIV/0!</v>
      </c>
      <c r="T253" s="77" t="e">
        <f t="shared" si="40"/>
        <v>#DIV/0!</v>
      </c>
      <c r="U253" s="77" t="e">
        <f t="shared" si="41"/>
        <v>#DIV/0!</v>
      </c>
      <c r="V253" s="77" t="e">
        <f t="shared" si="42"/>
        <v>#DIV/0!</v>
      </c>
      <c r="W253" s="77" t="e">
        <f t="shared" si="43"/>
        <v>#DIV/0!</v>
      </c>
    </row>
    <row r="254" spans="1:23" x14ac:dyDescent="0.25">
      <c r="A254" s="36" t="s">
        <v>983</v>
      </c>
      <c r="B254" s="31" t="s">
        <v>984</v>
      </c>
      <c r="C254" s="34" t="s">
        <v>985</v>
      </c>
      <c r="D254" s="69">
        <f>SUM(D255)</f>
        <v>0</v>
      </c>
      <c r="E254" s="69">
        <f>SUM(E255)</f>
        <v>0</v>
      </c>
      <c r="F254" s="69">
        <f>SUM(F255)</f>
        <v>0</v>
      </c>
      <c r="G254" s="69">
        <f t="shared" si="47"/>
        <v>0</v>
      </c>
      <c r="H254" s="69">
        <f>SUM(H255)</f>
        <v>0</v>
      </c>
      <c r="I254" s="74">
        <f>D254/D240*100</f>
        <v>0</v>
      </c>
      <c r="J254" s="74" t="e">
        <f>E254/E240*100</f>
        <v>#DIV/0!</v>
      </c>
      <c r="K254" s="74" t="e">
        <f>F254/F240*100</f>
        <v>#DIV/0!</v>
      </c>
      <c r="L254" s="74">
        <f>G254/G240*100</f>
        <v>0</v>
      </c>
      <c r="M254" s="74" t="e">
        <f>H254/H240*100</f>
        <v>#DIV/0!</v>
      </c>
      <c r="N254" s="69">
        <f>SUM(N255)</f>
        <v>0</v>
      </c>
      <c r="O254" s="69">
        <f>SUM(O255)</f>
        <v>0</v>
      </c>
      <c r="P254" s="69">
        <f>SUM(P255)</f>
        <v>0</v>
      </c>
      <c r="Q254" s="69">
        <f t="shared" si="38"/>
        <v>0</v>
      </c>
      <c r="R254" s="69">
        <f>SUM(R255)</f>
        <v>0</v>
      </c>
      <c r="S254" s="74" t="e">
        <f t="shared" si="39"/>
        <v>#DIV/0!</v>
      </c>
      <c r="T254" s="74" t="e">
        <f t="shared" si="40"/>
        <v>#DIV/0!</v>
      </c>
      <c r="U254" s="74" t="e">
        <f t="shared" si="41"/>
        <v>#DIV/0!</v>
      </c>
      <c r="V254" s="74" t="e">
        <f t="shared" si="42"/>
        <v>#DIV/0!</v>
      </c>
      <c r="W254" s="74" t="e">
        <f t="shared" si="43"/>
        <v>#DIV/0!</v>
      </c>
    </row>
    <row r="255" spans="1:23" x14ac:dyDescent="0.25">
      <c r="A255" s="35" t="s">
        <v>986</v>
      </c>
      <c r="B255" s="31" t="s">
        <v>987</v>
      </c>
      <c r="C255" s="12" t="s">
        <v>985</v>
      </c>
      <c r="D255" s="76">
        <f>SUM(D256:D263)</f>
        <v>0</v>
      </c>
      <c r="E255" s="76">
        <f>SUM(E256:E263)</f>
        <v>0</v>
      </c>
      <c r="F255" s="76">
        <f>SUM(F256:F263)</f>
        <v>0</v>
      </c>
      <c r="G255" s="76">
        <f t="shared" si="47"/>
        <v>0</v>
      </c>
      <c r="H255" s="76">
        <f>SUM(H256:H263)</f>
        <v>0</v>
      </c>
      <c r="I255" s="77" t="e">
        <f>D255/D254*100</f>
        <v>#DIV/0!</v>
      </c>
      <c r="J255" s="77" t="e">
        <f>E255/E254*100</f>
        <v>#DIV/0!</v>
      </c>
      <c r="K255" s="77" t="e">
        <f>F255/F254*100</f>
        <v>#DIV/0!</v>
      </c>
      <c r="L255" s="77" t="e">
        <f>G255/G254*100</f>
        <v>#DIV/0!</v>
      </c>
      <c r="M255" s="77" t="e">
        <f>H255/H254*100</f>
        <v>#DIV/0!</v>
      </c>
      <c r="N255" s="76">
        <f>SUM(N256:N263)</f>
        <v>0</v>
      </c>
      <c r="O255" s="76">
        <f>SUM(O256:O263)</f>
        <v>0</v>
      </c>
      <c r="P255" s="76">
        <f>SUM(P256:P263)</f>
        <v>0</v>
      </c>
      <c r="Q255" s="76">
        <f t="shared" si="38"/>
        <v>0</v>
      </c>
      <c r="R255" s="76">
        <f>SUM(R256:R263)</f>
        <v>0</v>
      </c>
      <c r="S255" s="77" t="e">
        <f t="shared" si="39"/>
        <v>#DIV/0!</v>
      </c>
      <c r="T255" s="77" t="e">
        <f t="shared" si="40"/>
        <v>#DIV/0!</v>
      </c>
      <c r="U255" s="77" t="e">
        <f t="shared" si="41"/>
        <v>#DIV/0!</v>
      </c>
      <c r="V255" s="77" t="e">
        <f t="shared" si="42"/>
        <v>#DIV/0!</v>
      </c>
      <c r="W255" s="77" t="e">
        <f t="shared" si="43"/>
        <v>#DIV/0!</v>
      </c>
    </row>
    <row r="256" spans="1:23" x14ac:dyDescent="0.25">
      <c r="A256" s="35" t="s">
        <v>988</v>
      </c>
      <c r="B256" s="31">
        <v>26</v>
      </c>
      <c r="C256" s="33" t="s">
        <v>989</v>
      </c>
      <c r="D256" s="78">
        <v>0</v>
      </c>
      <c r="E256" s="75">
        <v>0</v>
      </c>
      <c r="F256" s="75">
        <v>0</v>
      </c>
      <c r="G256" s="76">
        <f t="shared" si="47"/>
        <v>0</v>
      </c>
      <c r="H256" s="75">
        <v>0</v>
      </c>
      <c r="I256" s="77" t="e">
        <f>D256/D254*100</f>
        <v>#DIV/0!</v>
      </c>
      <c r="J256" s="77" t="e">
        <f>E256/E254*100</f>
        <v>#DIV/0!</v>
      </c>
      <c r="K256" s="77" t="e">
        <f>F256/F254*100</f>
        <v>#DIV/0!</v>
      </c>
      <c r="L256" s="77" t="e">
        <f>G256/G254*100</f>
        <v>#DIV/0!</v>
      </c>
      <c r="M256" s="77" t="e">
        <f>H256/H254*100</f>
        <v>#DIV/0!</v>
      </c>
      <c r="N256" s="75">
        <v>0</v>
      </c>
      <c r="O256" s="75">
        <v>0</v>
      </c>
      <c r="P256" s="75">
        <v>0</v>
      </c>
      <c r="Q256" s="76">
        <f t="shared" si="38"/>
        <v>0</v>
      </c>
      <c r="R256" s="75">
        <v>0</v>
      </c>
      <c r="S256" s="77" t="e">
        <f t="shared" si="39"/>
        <v>#DIV/0!</v>
      </c>
      <c r="T256" s="77" t="e">
        <f t="shared" si="40"/>
        <v>#DIV/0!</v>
      </c>
      <c r="U256" s="77" t="e">
        <f t="shared" si="41"/>
        <v>#DIV/0!</v>
      </c>
      <c r="V256" s="77" t="e">
        <f t="shared" si="42"/>
        <v>#DIV/0!</v>
      </c>
      <c r="W256" s="77" t="e">
        <f t="shared" si="43"/>
        <v>#DIV/0!</v>
      </c>
    </row>
    <row r="257" spans="1:23" x14ac:dyDescent="0.25">
      <c r="A257" s="35" t="s">
        <v>990</v>
      </c>
      <c r="B257" s="31">
        <v>27</v>
      </c>
      <c r="C257" s="33" t="s">
        <v>991</v>
      </c>
      <c r="D257" s="78">
        <v>0</v>
      </c>
      <c r="E257" s="75">
        <v>0</v>
      </c>
      <c r="F257" s="75">
        <v>0</v>
      </c>
      <c r="G257" s="76">
        <f t="shared" si="47"/>
        <v>0</v>
      </c>
      <c r="H257" s="75">
        <v>0</v>
      </c>
      <c r="I257" s="77" t="e">
        <f>D257/D254*100</f>
        <v>#DIV/0!</v>
      </c>
      <c r="J257" s="77" t="e">
        <f>E257/E254*100</f>
        <v>#DIV/0!</v>
      </c>
      <c r="K257" s="77" t="e">
        <f>F257/F254*100</f>
        <v>#DIV/0!</v>
      </c>
      <c r="L257" s="77" t="e">
        <f>G257/G254*100</f>
        <v>#DIV/0!</v>
      </c>
      <c r="M257" s="77" t="e">
        <f>H257/H254*100</f>
        <v>#DIV/0!</v>
      </c>
      <c r="N257" s="75">
        <v>0</v>
      </c>
      <c r="O257" s="75">
        <v>0</v>
      </c>
      <c r="P257" s="75">
        <v>0</v>
      </c>
      <c r="Q257" s="76">
        <f t="shared" si="38"/>
        <v>0</v>
      </c>
      <c r="R257" s="75">
        <v>0</v>
      </c>
      <c r="S257" s="77" t="e">
        <f t="shared" si="39"/>
        <v>#DIV/0!</v>
      </c>
      <c r="T257" s="77" t="e">
        <f t="shared" si="40"/>
        <v>#DIV/0!</v>
      </c>
      <c r="U257" s="77" t="e">
        <f t="shared" si="41"/>
        <v>#DIV/0!</v>
      </c>
      <c r="V257" s="77" t="e">
        <f t="shared" si="42"/>
        <v>#DIV/0!</v>
      </c>
      <c r="W257" s="77" t="e">
        <f t="shared" si="43"/>
        <v>#DIV/0!</v>
      </c>
    </row>
    <row r="258" spans="1:23" x14ac:dyDescent="0.25">
      <c r="A258" s="35" t="s">
        <v>992</v>
      </c>
      <c r="B258" s="31">
        <v>28</v>
      </c>
      <c r="C258" s="33" t="s">
        <v>993</v>
      </c>
      <c r="D258" s="78">
        <v>0</v>
      </c>
      <c r="E258" s="75">
        <v>0</v>
      </c>
      <c r="F258" s="75">
        <v>0</v>
      </c>
      <c r="G258" s="76">
        <f t="shared" si="47"/>
        <v>0</v>
      </c>
      <c r="H258" s="75">
        <v>0</v>
      </c>
      <c r="I258" s="77" t="e">
        <f>D258/D254*100</f>
        <v>#DIV/0!</v>
      </c>
      <c r="J258" s="77" t="e">
        <f>E258/E254*100</f>
        <v>#DIV/0!</v>
      </c>
      <c r="K258" s="77" t="e">
        <f>F258/F254*100</f>
        <v>#DIV/0!</v>
      </c>
      <c r="L258" s="77" t="e">
        <f>G258/G254*100</f>
        <v>#DIV/0!</v>
      </c>
      <c r="M258" s="77" t="e">
        <f>H258/H254*100</f>
        <v>#DIV/0!</v>
      </c>
      <c r="N258" s="75">
        <v>0</v>
      </c>
      <c r="O258" s="75">
        <v>0</v>
      </c>
      <c r="P258" s="75">
        <v>0</v>
      </c>
      <c r="Q258" s="76">
        <f t="shared" si="38"/>
        <v>0</v>
      </c>
      <c r="R258" s="75">
        <v>0</v>
      </c>
      <c r="S258" s="77" t="e">
        <f t="shared" si="39"/>
        <v>#DIV/0!</v>
      </c>
      <c r="T258" s="77" t="e">
        <f t="shared" si="40"/>
        <v>#DIV/0!</v>
      </c>
      <c r="U258" s="77" t="e">
        <f t="shared" si="41"/>
        <v>#DIV/0!</v>
      </c>
      <c r="V258" s="77" t="e">
        <f t="shared" si="42"/>
        <v>#DIV/0!</v>
      </c>
      <c r="W258" s="77" t="e">
        <f t="shared" si="43"/>
        <v>#DIV/0!</v>
      </c>
    </row>
    <row r="259" spans="1:23" x14ac:dyDescent="0.25">
      <c r="A259" s="35" t="s">
        <v>994</v>
      </c>
      <c r="B259" s="31">
        <v>29</v>
      </c>
      <c r="C259" s="33" t="s">
        <v>995</v>
      </c>
      <c r="D259" s="78">
        <v>0</v>
      </c>
      <c r="E259" s="75">
        <v>0</v>
      </c>
      <c r="F259" s="75">
        <v>0</v>
      </c>
      <c r="G259" s="76">
        <f t="shared" si="47"/>
        <v>0</v>
      </c>
      <c r="H259" s="75">
        <v>0</v>
      </c>
      <c r="I259" s="77" t="e">
        <f>D259/D254*100</f>
        <v>#DIV/0!</v>
      </c>
      <c r="J259" s="77" t="e">
        <f>E259/E258*100</f>
        <v>#DIV/0!</v>
      </c>
      <c r="K259" s="77" t="e">
        <f>F259/F254*100</f>
        <v>#DIV/0!</v>
      </c>
      <c r="L259" s="77" t="e">
        <f>G259/G254*100</f>
        <v>#DIV/0!</v>
      </c>
      <c r="M259" s="77" t="e">
        <f>H259/H254*100</f>
        <v>#DIV/0!</v>
      </c>
      <c r="N259" s="75">
        <v>0</v>
      </c>
      <c r="O259" s="75">
        <v>0</v>
      </c>
      <c r="P259" s="75">
        <v>0</v>
      </c>
      <c r="Q259" s="76">
        <f t="shared" si="38"/>
        <v>0</v>
      </c>
      <c r="R259" s="75">
        <v>0</v>
      </c>
      <c r="S259" s="77" t="e">
        <f t="shared" si="39"/>
        <v>#DIV/0!</v>
      </c>
      <c r="T259" s="77" t="e">
        <f t="shared" si="40"/>
        <v>#DIV/0!</v>
      </c>
      <c r="U259" s="77" t="e">
        <f t="shared" si="41"/>
        <v>#DIV/0!</v>
      </c>
      <c r="V259" s="77" t="e">
        <f t="shared" si="42"/>
        <v>#DIV/0!</v>
      </c>
      <c r="W259" s="77" t="e">
        <f t="shared" si="43"/>
        <v>#DIV/0!</v>
      </c>
    </row>
    <row r="260" spans="1:23" x14ac:dyDescent="0.25">
      <c r="A260" s="35" t="s">
        <v>996</v>
      </c>
      <c r="B260" s="31">
        <v>30</v>
      </c>
      <c r="C260" s="33" t="s">
        <v>997</v>
      </c>
      <c r="D260" s="78">
        <v>0</v>
      </c>
      <c r="E260" s="75">
        <v>0</v>
      </c>
      <c r="F260" s="75">
        <v>0</v>
      </c>
      <c r="G260" s="76">
        <f t="shared" si="47"/>
        <v>0</v>
      </c>
      <c r="H260" s="75">
        <v>0</v>
      </c>
      <c r="I260" s="77" t="e">
        <f>D260/D254*100</f>
        <v>#DIV/0!</v>
      </c>
      <c r="J260" s="77" t="e">
        <f>E260/E254*100</f>
        <v>#DIV/0!</v>
      </c>
      <c r="K260" s="77" t="e">
        <f>F260/F254*100</f>
        <v>#DIV/0!</v>
      </c>
      <c r="L260" s="77" t="e">
        <f>G260/G254*100</f>
        <v>#DIV/0!</v>
      </c>
      <c r="M260" s="77" t="e">
        <f>H260/H254*100</f>
        <v>#DIV/0!</v>
      </c>
      <c r="N260" s="75">
        <v>0</v>
      </c>
      <c r="O260" s="75">
        <v>0</v>
      </c>
      <c r="P260" s="75">
        <v>0</v>
      </c>
      <c r="Q260" s="76">
        <f t="shared" si="38"/>
        <v>0</v>
      </c>
      <c r="R260" s="75">
        <v>0</v>
      </c>
      <c r="S260" s="77" t="e">
        <f t="shared" si="39"/>
        <v>#DIV/0!</v>
      </c>
      <c r="T260" s="77" t="e">
        <f t="shared" si="40"/>
        <v>#DIV/0!</v>
      </c>
      <c r="U260" s="77" t="e">
        <f t="shared" si="41"/>
        <v>#DIV/0!</v>
      </c>
      <c r="V260" s="77" t="e">
        <f t="shared" si="42"/>
        <v>#DIV/0!</v>
      </c>
      <c r="W260" s="77" t="e">
        <f t="shared" si="43"/>
        <v>#DIV/0!</v>
      </c>
    </row>
    <row r="261" spans="1:23" x14ac:dyDescent="0.25">
      <c r="A261" s="35" t="s">
        <v>998</v>
      </c>
      <c r="B261" s="31">
        <v>31</v>
      </c>
      <c r="C261" s="33" t="s">
        <v>999</v>
      </c>
      <c r="D261" s="78">
        <v>0</v>
      </c>
      <c r="E261" s="75">
        <v>0</v>
      </c>
      <c r="F261" s="75">
        <v>0</v>
      </c>
      <c r="G261" s="76">
        <f t="shared" si="47"/>
        <v>0</v>
      </c>
      <c r="H261" s="75">
        <v>0</v>
      </c>
      <c r="I261" s="77" t="e">
        <f>D261/D254*100</f>
        <v>#DIV/0!</v>
      </c>
      <c r="J261" s="77" t="e">
        <f>E261/E254*100</f>
        <v>#DIV/0!</v>
      </c>
      <c r="K261" s="77" t="e">
        <f>F261/F254*100</f>
        <v>#DIV/0!</v>
      </c>
      <c r="L261" s="77" t="e">
        <f>G261/G254*100</f>
        <v>#DIV/0!</v>
      </c>
      <c r="M261" s="77" t="e">
        <f>H261/H254*100</f>
        <v>#DIV/0!</v>
      </c>
      <c r="N261" s="75">
        <v>0</v>
      </c>
      <c r="O261" s="75">
        <v>0</v>
      </c>
      <c r="P261" s="75">
        <v>0</v>
      </c>
      <c r="Q261" s="76">
        <f t="shared" ref="Q261:Q324" si="48">N261+O261+P261</f>
        <v>0</v>
      </c>
      <c r="R261" s="75">
        <v>0</v>
      </c>
      <c r="S261" s="77" t="e">
        <f t="shared" ref="S261:S324" si="49">N261*I261/D261</f>
        <v>#DIV/0!</v>
      </c>
      <c r="T261" s="77" t="e">
        <f t="shared" ref="T261:T324" si="50">O261*J261/E261</f>
        <v>#DIV/0!</v>
      </c>
      <c r="U261" s="77" t="e">
        <f t="shared" ref="U261:U324" si="51">P261*K261/F261</f>
        <v>#DIV/0!</v>
      </c>
      <c r="V261" s="77" t="e">
        <f t="shared" ref="V261:V324" si="52">Q261*L261/G261</f>
        <v>#DIV/0!</v>
      </c>
      <c r="W261" s="77" t="e">
        <f t="shared" ref="W261:W324" si="53">R261*M261/H261</f>
        <v>#DIV/0!</v>
      </c>
    </row>
    <row r="262" spans="1:23" x14ac:dyDescent="0.25">
      <c r="A262" s="35" t="s">
        <v>1000</v>
      </c>
      <c r="B262" s="31">
        <v>32</v>
      </c>
      <c r="C262" s="33" t="s">
        <v>1001</v>
      </c>
      <c r="D262" s="78">
        <v>0</v>
      </c>
      <c r="E262" s="75">
        <v>0</v>
      </c>
      <c r="F262" s="75">
        <v>0</v>
      </c>
      <c r="G262" s="76">
        <f t="shared" si="47"/>
        <v>0</v>
      </c>
      <c r="H262" s="75">
        <v>0</v>
      </c>
      <c r="I262" s="77" t="e">
        <f>D262/D254*100</f>
        <v>#DIV/0!</v>
      </c>
      <c r="J262" s="77" t="e">
        <f>E262/E254*100</f>
        <v>#DIV/0!</v>
      </c>
      <c r="K262" s="77" t="e">
        <f>F262/F254*100</f>
        <v>#DIV/0!</v>
      </c>
      <c r="L262" s="77" t="e">
        <f>G262/G254*100</f>
        <v>#DIV/0!</v>
      </c>
      <c r="M262" s="77" t="e">
        <f>H262/H254*100</f>
        <v>#DIV/0!</v>
      </c>
      <c r="N262" s="75">
        <v>0</v>
      </c>
      <c r="O262" s="75">
        <v>0</v>
      </c>
      <c r="P262" s="75">
        <v>0</v>
      </c>
      <c r="Q262" s="76">
        <f t="shared" si="48"/>
        <v>0</v>
      </c>
      <c r="R262" s="75">
        <v>0</v>
      </c>
      <c r="S262" s="77" t="e">
        <f t="shared" si="49"/>
        <v>#DIV/0!</v>
      </c>
      <c r="T262" s="77" t="e">
        <f t="shared" si="50"/>
        <v>#DIV/0!</v>
      </c>
      <c r="U262" s="77" t="e">
        <f t="shared" si="51"/>
        <v>#DIV/0!</v>
      </c>
      <c r="V262" s="77" t="e">
        <f t="shared" si="52"/>
        <v>#DIV/0!</v>
      </c>
      <c r="W262" s="77" t="e">
        <f t="shared" si="53"/>
        <v>#DIV/0!</v>
      </c>
    </row>
    <row r="263" spans="1:23" x14ac:dyDescent="0.25">
      <c r="A263" s="35" t="s">
        <v>1002</v>
      </c>
      <c r="B263" s="31">
        <v>33</v>
      </c>
      <c r="C263" s="33" t="s">
        <v>1003</v>
      </c>
      <c r="D263" s="78">
        <v>0</v>
      </c>
      <c r="E263" s="75">
        <v>0</v>
      </c>
      <c r="F263" s="75">
        <v>0</v>
      </c>
      <c r="G263" s="76">
        <f t="shared" si="47"/>
        <v>0</v>
      </c>
      <c r="H263" s="75">
        <v>0</v>
      </c>
      <c r="I263" s="77" t="e">
        <f>D263/D254*100</f>
        <v>#DIV/0!</v>
      </c>
      <c r="J263" s="77" t="e">
        <f>E263/E254*100</f>
        <v>#DIV/0!</v>
      </c>
      <c r="K263" s="77" t="e">
        <f>F263/F254*100</f>
        <v>#DIV/0!</v>
      </c>
      <c r="L263" s="77" t="e">
        <f>G263/G254*100</f>
        <v>#DIV/0!</v>
      </c>
      <c r="M263" s="77" t="e">
        <f>H263/H254*100</f>
        <v>#DIV/0!</v>
      </c>
      <c r="N263" s="75">
        <v>0</v>
      </c>
      <c r="O263" s="75">
        <v>0</v>
      </c>
      <c r="P263" s="75">
        <v>0</v>
      </c>
      <c r="Q263" s="76">
        <f t="shared" si="48"/>
        <v>0</v>
      </c>
      <c r="R263" s="75">
        <v>0</v>
      </c>
      <c r="S263" s="77" t="e">
        <f t="shared" si="49"/>
        <v>#DIV/0!</v>
      </c>
      <c r="T263" s="77" t="e">
        <f t="shared" si="50"/>
        <v>#DIV/0!</v>
      </c>
      <c r="U263" s="77" t="e">
        <f t="shared" si="51"/>
        <v>#DIV/0!</v>
      </c>
      <c r="V263" s="77" t="e">
        <f t="shared" si="52"/>
        <v>#DIV/0!</v>
      </c>
      <c r="W263" s="77" t="e">
        <f t="shared" si="53"/>
        <v>#DIV/0!</v>
      </c>
    </row>
    <row r="264" spans="1:23" x14ac:dyDescent="0.25">
      <c r="A264" s="7" t="s">
        <v>1004</v>
      </c>
      <c r="B264" s="6" t="s">
        <v>1005</v>
      </c>
      <c r="C264" s="11" t="s">
        <v>1006</v>
      </c>
      <c r="D264" s="69">
        <f>SUM(D265)</f>
        <v>0</v>
      </c>
      <c r="E264" s="69">
        <f>SUM(E265)</f>
        <v>0</v>
      </c>
      <c r="F264" s="69">
        <f>SUM(F265)</f>
        <v>0</v>
      </c>
      <c r="G264" s="69">
        <f t="shared" si="47"/>
        <v>0</v>
      </c>
      <c r="H264" s="69">
        <f>SUM(H265)</f>
        <v>0</v>
      </c>
      <c r="I264" s="74">
        <f>D264/D240*100</f>
        <v>0</v>
      </c>
      <c r="J264" s="74" t="e">
        <f>E264/E240*100</f>
        <v>#DIV/0!</v>
      </c>
      <c r="K264" s="74" t="e">
        <f>F264/F240*100</f>
        <v>#DIV/0!</v>
      </c>
      <c r="L264" s="74">
        <f>G264/G240*100</f>
        <v>0</v>
      </c>
      <c r="M264" s="74" t="e">
        <f>H264/H240*100</f>
        <v>#DIV/0!</v>
      </c>
      <c r="N264" s="69">
        <f>SUM(N265)</f>
        <v>0</v>
      </c>
      <c r="O264" s="69">
        <f>SUM(O265)</f>
        <v>0</v>
      </c>
      <c r="P264" s="69">
        <f>SUM(P265)</f>
        <v>0</v>
      </c>
      <c r="Q264" s="69">
        <f t="shared" si="48"/>
        <v>0</v>
      </c>
      <c r="R264" s="69">
        <f>SUM(R265)</f>
        <v>0</v>
      </c>
      <c r="S264" s="74" t="e">
        <f t="shared" si="49"/>
        <v>#DIV/0!</v>
      </c>
      <c r="T264" s="74" t="e">
        <f t="shared" si="50"/>
        <v>#DIV/0!</v>
      </c>
      <c r="U264" s="74" t="e">
        <f t="shared" si="51"/>
        <v>#DIV/0!</v>
      </c>
      <c r="V264" s="74" t="e">
        <f t="shared" si="52"/>
        <v>#DIV/0!</v>
      </c>
      <c r="W264" s="74" t="e">
        <f t="shared" si="53"/>
        <v>#DIV/0!</v>
      </c>
    </row>
    <row r="265" spans="1:23" x14ac:dyDescent="0.25">
      <c r="A265" s="7" t="s">
        <v>1007</v>
      </c>
      <c r="B265" s="6" t="s">
        <v>1008</v>
      </c>
      <c r="C265" s="12" t="s">
        <v>1006</v>
      </c>
      <c r="D265" s="75">
        <v>0</v>
      </c>
      <c r="E265" s="75">
        <v>0</v>
      </c>
      <c r="F265" s="75">
        <v>0</v>
      </c>
      <c r="G265" s="76">
        <f t="shared" si="47"/>
        <v>0</v>
      </c>
      <c r="H265" s="75">
        <v>0</v>
      </c>
      <c r="I265" s="77" t="e">
        <f>D265/D264*100</f>
        <v>#DIV/0!</v>
      </c>
      <c r="J265" s="77" t="e">
        <f>E265/E264*100</f>
        <v>#DIV/0!</v>
      </c>
      <c r="K265" s="77" t="e">
        <f>F265/F264*100</f>
        <v>#DIV/0!</v>
      </c>
      <c r="L265" s="77" t="e">
        <f>G265/G264*100</f>
        <v>#DIV/0!</v>
      </c>
      <c r="M265" s="77" t="e">
        <f>H265/H264*100</f>
        <v>#DIV/0!</v>
      </c>
      <c r="N265" s="75">
        <v>0</v>
      </c>
      <c r="O265" s="75">
        <v>0</v>
      </c>
      <c r="P265" s="75">
        <v>0</v>
      </c>
      <c r="Q265" s="76">
        <f t="shared" si="48"/>
        <v>0</v>
      </c>
      <c r="R265" s="75">
        <v>0</v>
      </c>
      <c r="S265" s="77" t="e">
        <f t="shared" si="49"/>
        <v>#DIV/0!</v>
      </c>
      <c r="T265" s="77" t="e">
        <f t="shared" si="50"/>
        <v>#DIV/0!</v>
      </c>
      <c r="U265" s="77" t="e">
        <f t="shared" si="51"/>
        <v>#DIV/0!</v>
      </c>
      <c r="V265" s="77" t="e">
        <f t="shared" si="52"/>
        <v>#DIV/0!</v>
      </c>
      <c r="W265" s="77" t="e">
        <f t="shared" si="53"/>
        <v>#DIV/0!</v>
      </c>
    </row>
    <row r="266" spans="1:23" ht="28.5" x14ac:dyDescent="0.25">
      <c r="A266" s="7" t="s">
        <v>1009</v>
      </c>
      <c r="B266" s="6" t="s">
        <v>1010</v>
      </c>
      <c r="C266" s="11" t="s">
        <v>1011</v>
      </c>
      <c r="D266" s="69">
        <f>SUM(D267)</f>
        <v>0</v>
      </c>
      <c r="E266" s="69">
        <f>SUM(E267)</f>
        <v>0</v>
      </c>
      <c r="F266" s="69">
        <f>SUM(F267)</f>
        <v>0</v>
      </c>
      <c r="G266" s="69">
        <f t="shared" si="47"/>
        <v>0</v>
      </c>
      <c r="H266" s="69">
        <f>SUM(H267)</f>
        <v>0</v>
      </c>
      <c r="I266" s="74">
        <f>D266/D240*100</f>
        <v>0</v>
      </c>
      <c r="J266" s="74" t="e">
        <f>E266/E240*100</f>
        <v>#DIV/0!</v>
      </c>
      <c r="K266" s="74" t="e">
        <f>F266/F240*100</f>
        <v>#DIV/0!</v>
      </c>
      <c r="L266" s="74">
        <f>G266/G240*100</f>
        <v>0</v>
      </c>
      <c r="M266" s="74" t="e">
        <f>H266/H240*100</f>
        <v>#DIV/0!</v>
      </c>
      <c r="N266" s="69">
        <f>SUM(N267)</f>
        <v>0</v>
      </c>
      <c r="O266" s="69">
        <f>SUM(O267)</f>
        <v>0</v>
      </c>
      <c r="P266" s="69">
        <f>SUM(P267)</f>
        <v>0</v>
      </c>
      <c r="Q266" s="69">
        <f t="shared" si="48"/>
        <v>0</v>
      </c>
      <c r="R266" s="69">
        <f>SUM(R267)</f>
        <v>0</v>
      </c>
      <c r="S266" s="74" t="e">
        <f t="shared" si="49"/>
        <v>#DIV/0!</v>
      </c>
      <c r="T266" s="74" t="e">
        <f t="shared" si="50"/>
        <v>#DIV/0!</v>
      </c>
      <c r="U266" s="74" t="e">
        <f t="shared" si="51"/>
        <v>#DIV/0!</v>
      </c>
      <c r="V266" s="74" t="e">
        <f t="shared" si="52"/>
        <v>#DIV/0!</v>
      </c>
      <c r="W266" s="74" t="e">
        <f t="shared" si="53"/>
        <v>#DIV/0!</v>
      </c>
    </row>
    <row r="267" spans="1:23" ht="30" x14ac:dyDescent="0.25">
      <c r="A267" s="7" t="s">
        <v>1012</v>
      </c>
      <c r="B267" s="6" t="s">
        <v>1013</v>
      </c>
      <c r="C267" s="12" t="s">
        <v>1011</v>
      </c>
      <c r="D267" s="75">
        <v>0</v>
      </c>
      <c r="E267" s="75">
        <v>0</v>
      </c>
      <c r="F267" s="75">
        <v>0</v>
      </c>
      <c r="G267" s="76">
        <f t="shared" si="47"/>
        <v>0</v>
      </c>
      <c r="H267" s="75">
        <v>0</v>
      </c>
      <c r="I267" s="77" t="e">
        <f>D267/D266*100</f>
        <v>#DIV/0!</v>
      </c>
      <c r="J267" s="77" t="e">
        <f>E267/E266*100</f>
        <v>#DIV/0!</v>
      </c>
      <c r="K267" s="77" t="e">
        <f>F267/F266*100</f>
        <v>#DIV/0!</v>
      </c>
      <c r="L267" s="77" t="e">
        <f>G267/G266*100</f>
        <v>#DIV/0!</v>
      </c>
      <c r="M267" s="77" t="e">
        <f>H267/H266*100</f>
        <v>#DIV/0!</v>
      </c>
      <c r="N267" s="75">
        <v>0</v>
      </c>
      <c r="O267" s="75">
        <v>0</v>
      </c>
      <c r="P267" s="75">
        <v>0</v>
      </c>
      <c r="Q267" s="76">
        <f t="shared" si="48"/>
        <v>0</v>
      </c>
      <c r="R267" s="75">
        <v>0</v>
      </c>
      <c r="S267" s="77" t="e">
        <f t="shared" si="49"/>
        <v>#DIV/0!</v>
      </c>
      <c r="T267" s="77" t="e">
        <f t="shared" si="50"/>
        <v>#DIV/0!</v>
      </c>
      <c r="U267" s="77" t="e">
        <f t="shared" si="51"/>
        <v>#DIV/0!</v>
      </c>
      <c r="V267" s="77" t="e">
        <f t="shared" si="52"/>
        <v>#DIV/0!</v>
      </c>
      <c r="W267" s="77" t="e">
        <f t="shared" si="53"/>
        <v>#DIV/0!</v>
      </c>
    </row>
    <row r="268" spans="1:23" ht="28.5" x14ac:dyDescent="0.25">
      <c r="A268" s="7" t="s">
        <v>1014</v>
      </c>
      <c r="B268" s="6" t="s">
        <v>1015</v>
      </c>
      <c r="C268" s="11" t="s">
        <v>1016</v>
      </c>
      <c r="D268" s="69">
        <f>SUM(D269)</f>
        <v>0</v>
      </c>
      <c r="E268" s="69">
        <f>SUM(E269)</f>
        <v>0</v>
      </c>
      <c r="F268" s="69">
        <f>SUM(F269)</f>
        <v>0</v>
      </c>
      <c r="G268" s="69">
        <f t="shared" si="47"/>
        <v>0</v>
      </c>
      <c r="H268" s="69">
        <f>SUM(H269)</f>
        <v>0</v>
      </c>
      <c r="I268" s="74">
        <f>D268/D240*100</f>
        <v>0</v>
      </c>
      <c r="J268" s="74" t="e">
        <f>E268/E240*100</f>
        <v>#DIV/0!</v>
      </c>
      <c r="K268" s="74" t="e">
        <f>F268/F240*100</f>
        <v>#DIV/0!</v>
      </c>
      <c r="L268" s="74">
        <f>G268/G240*100</f>
        <v>0</v>
      </c>
      <c r="M268" s="74" t="e">
        <f>H268/H240*100</f>
        <v>#DIV/0!</v>
      </c>
      <c r="N268" s="69">
        <f>SUM(N269)</f>
        <v>0</v>
      </c>
      <c r="O268" s="69">
        <f>SUM(O269)</f>
        <v>0</v>
      </c>
      <c r="P268" s="69">
        <f>SUM(P269)</f>
        <v>0</v>
      </c>
      <c r="Q268" s="69">
        <f t="shared" si="48"/>
        <v>0</v>
      </c>
      <c r="R268" s="69">
        <f>SUM(R269)</f>
        <v>0</v>
      </c>
      <c r="S268" s="74" t="e">
        <f t="shared" si="49"/>
        <v>#DIV/0!</v>
      </c>
      <c r="T268" s="74" t="e">
        <f t="shared" si="50"/>
        <v>#DIV/0!</v>
      </c>
      <c r="U268" s="74" t="e">
        <f t="shared" si="51"/>
        <v>#DIV/0!</v>
      </c>
      <c r="V268" s="74" t="e">
        <f t="shared" si="52"/>
        <v>#DIV/0!</v>
      </c>
      <c r="W268" s="74" t="e">
        <f t="shared" si="53"/>
        <v>#DIV/0!</v>
      </c>
    </row>
    <row r="269" spans="1:23" ht="30" x14ac:dyDescent="0.25">
      <c r="A269" s="7" t="s">
        <v>1017</v>
      </c>
      <c r="B269" s="6" t="s">
        <v>1018</v>
      </c>
      <c r="C269" s="12" t="s">
        <v>1016</v>
      </c>
      <c r="D269" s="75">
        <v>0</v>
      </c>
      <c r="E269" s="75">
        <v>0</v>
      </c>
      <c r="F269" s="75">
        <v>0</v>
      </c>
      <c r="G269" s="76">
        <f t="shared" si="47"/>
        <v>0</v>
      </c>
      <c r="H269" s="75">
        <v>0</v>
      </c>
      <c r="I269" s="77" t="e">
        <f>D269/D268*100</f>
        <v>#DIV/0!</v>
      </c>
      <c r="J269" s="77" t="e">
        <f>E269/E268*100</f>
        <v>#DIV/0!</v>
      </c>
      <c r="K269" s="77" t="e">
        <f>F269/F268*100</f>
        <v>#DIV/0!</v>
      </c>
      <c r="L269" s="77" t="e">
        <f>G269/G268*100</f>
        <v>#DIV/0!</v>
      </c>
      <c r="M269" s="77" t="e">
        <f>H269/H268*100</f>
        <v>#DIV/0!</v>
      </c>
      <c r="N269" s="75">
        <v>0</v>
      </c>
      <c r="O269" s="75">
        <v>0</v>
      </c>
      <c r="P269" s="75">
        <v>0</v>
      </c>
      <c r="Q269" s="76">
        <f t="shared" si="48"/>
        <v>0</v>
      </c>
      <c r="R269" s="75">
        <v>0</v>
      </c>
      <c r="S269" s="77" t="e">
        <f t="shared" si="49"/>
        <v>#DIV/0!</v>
      </c>
      <c r="T269" s="77" t="e">
        <f t="shared" si="50"/>
        <v>#DIV/0!</v>
      </c>
      <c r="U269" s="77" t="e">
        <f t="shared" si="51"/>
        <v>#DIV/0!</v>
      </c>
      <c r="V269" s="77" t="e">
        <f t="shared" si="52"/>
        <v>#DIV/0!</v>
      </c>
      <c r="W269" s="77" t="e">
        <f t="shared" si="53"/>
        <v>#DIV/0!</v>
      </c>
    </row>
    <row r="270" spans="1:23" ht="28.5" x14ac:dyDescent="0.25">
      <c r="A270" s="7" t="s">
        <v>1019</v>
      </c>
      <c r="B270" s="6" t="s">
        <v>1020</v>
      </c>
      <c r="C270" s="11" t="s">
        <v>1021</v>
      </c>
      <c r="D270" s="69">
        <f>SUM(D271:D277)</f>
        <v>1</v>
      </c>
      <c r="E270" s="69">
        <f>SUM(E271:E277)</f>
        <v>0</v>
      </c>
      <c r="F270" s="69">
        <f>SUM(F271:F277)</f>
        <v>0</v>
      </c>
      <c r="G270" s="69">
        <f t="shared" si="47"/>
        <v>1</v>
      </c>
      <c r="H270" s="69">
        <f>SUM(H271:H277)</f>
        <v>0</v>
      </c>
      <c r="I270" s="74">
        <f>D270/D240*100</f>
        <v>100</v>
      </c>
      <c r="J270" s="74" t="e">
        <f>E270/E240*100</f>
        <v>#DIV/0!</v>
      </c>
      <c r="K270" s="74" t="e">
        <f>F270/F240*100</f>
        <v>#DIV/0!</v>
      </c>
      <c r="L270" s="74">
        <f>G270/G240*100</f>
        <v>100</v>
      </c>
      <c r="M270" s="74" t="e">
        <f>H270/H240*100</f>
        <v>#DIV/0!</v>
      </c>
      <c r="N270" s="69">
        <f>SUM(N271:N277)</f>
        <v>1</v>
      </c>
      <c r="O270" s="69">
        <f>SUM(O271:O277)</f>
        <v>0</v>
      </c>
      <c r="P270" s="69">
        <f>SUM(P271:P277)</f>
        <v>0</v>
      </c>
      <c r="Q270" s="69">
        <f t="shared" si="48"/>
        <v>1</v>
      </c>
      <c r="R270" s="69">
        <f>SUM(R271:R277)</f>
        <v>0</v>
      </c>
      <c r="S270" s="74">
        <f t="shared" si="49"/>
        <v>100</v>
      </c>
      <c r="T270" s="74" t="e">
        <f t="shared" si="50"/>
        <v>#DIV/0!</v>
      </c>
      <c r="U270" s="74" t="e">
        <f t="shared" si="51"/>
        <v>#DIV/0!</v>
      </c>
      <c r="V270" s="74">
        <f t="shared" si="52"/>
        <v>100</v>
      </c>
      <c r="W270" s="74" t="e">
        <f t="shared" si="53"/>
        <v>#DIV/0!</v>
      </c>
    </row>
    <row r="271" spans="1:23" ht="30" x14ac:dyDescent="0.25">
      <c r="A271" s="35" t="s">
        <v>1022</v>
      </c>
      <c r="B271" s="31" t="s">
        <v>1023</v>
      </c>
      <c r="C271" s="30" t="s">
        <v>1024</v>
      </c>
      <c r="D271" s="78">
        <v>1</v>
      </c>
      <c r="E271" s="75">
        <v>0</v>
      </c>
      <c r="F271" s="75">
        <v>0</v>
      </c>
      <c r="G271" s="76">
        <f t="shared" si="47"/>
        <v>1</v>
      </c>
      <c r="H271" s="75">
        <v>0</v>
      </c>
      <c r="I271" s="77">
        <f>D271/D270*100</f>
        <v>100</v>
      </c>
      <c r="J271" s="77" t="e">
        <f>E271/E270*100</f>
        <v>#DIV/0!</v>
      </c>
      <c r="K271" s="77" t="e">
        <f>F271/F270*100</f>
        <v>#DIV/0!</v>
      </c>
      <c r="L271" s="77">
        <f>G271/G270*100</f>
        <v>100</v>
      </c>
      <c r="M271" s="77" t="e">
        <f>H271/H270*100</f>
        <v>#DIV/0!</v>
      </c>
      <c r="N271" s="75">
        <v>1</v>
      </c>
      <c r="O271" s="75">
        <v>0</v>
      </c>
      <c r="P271" s="75">
        <v>0</v>
      </c>
      <c r="Q271" s="76">
        <f t="shared" si="48"/>
        <v>1</v>
      </c>
      <c r="R271" s="75">
        <v>0</v>
      </c>
      <c r="S271" s="77">
        <f t="shared" si="49"/>
        <v>100</v>
      </c>
      <c r="T271" s="77" t="e">
        <f t="shared" si="50"/>
        <v>#DIV/0!</v>
      </c>
      <c r="U271" s="77" t="e">
        <f t="shared" si="51"/>
        <v>#DIV/0!</v>
      </c>
      <c r="V271" s="77">
        <f t="shared" si="52"/>
        <v>100</v>
      </c>
      <c r="W271" s="77" t="e">
        <f t="shared" si="53"/>
        <v>#DIV/0!</v>
      </c>
    </row>
    <row r="272" spans="1:23" ht="30" x14ac:dyDescent="0.25">
      <c r="A272" s="35" t="s">
        <v>1025</v>
      </c>
      <c r="B272" s="31" t="s">
        <v>1026</v>
      </c>
      <c r="C272" s="30" t="s">
        <v>1027</v>
      </c>
      <c r="D272" s="78">
        <v>0</v>
      </c>
      <c r="E272" s="75">
        <v>0</v>
      </c>
      <c r="F272" s="75">
        <v>0</v>
      </c>
      <c r="G272" s="76">
        <f t="shared" si="47"/>
        <v>0</v>
      </c>
      <c r="H272" s="75">
        <v>0</v>
      </c>
      <c r="I272" s="77">
        <f>D272/D270*100</f>
        <v>0</v>
      </c>
      <c r="J272" s="77" t="e">
        <f>E272/E270*100</f>
        <v>#DIV/0!</v>
      </c>
      <c r="K272" s="77" t="e">
        <f>F272/F270*100</f>
        <v>#DIV/0!</v>
      </c>
      <c r="L272" s="77">
        <f>G272/G270*100</f>
        <v>0</v>
      </c>
      <c r="M272" s="77" t="e">
        <f>H272/H270*100</f>
        <v>#DIV/0!</v>
      </c>
      <c r="N272" s="75">
        <v>0</v>
      </c>
      <c r="O272" s="75">
        <v>0</v>
      </c>
      <c r="P272" s="75">
        <v>0</v>
      </c>
      <c r="Q272" s="76">
        <f t="shared" si="48"/>
        <v>0</v>
      </c>
      <c r="R272" s="75">
        <v>0</v>
      </c>
      <c r="S272" s="77" t="e">
        <f t="shared" si="49"/>
        <v>#DIV/0!</v>
      </c>
      <c r="T272" s="77" t="e">
        <f t="shared" si="50"/>
        <v>#DIV/0!</v>
      </c>
      <c r="U272" s="77" t="e">
        <f t="shared" si="51"/>
        <v>#DIV/0!</v>
      </c>
      <c r="V272" s="77" t="e">
        <f t="shared" si="52"/>
        <v>#DIV/0!</v>
      </c>
      <c r="W272" s="77" t="e">
        <f t="shared" si="53"/>
        <v>#DIV/0!</v>
      </c>
    </row>
    <row r="273" spans="1:23" ht="30" x14ac:dyDescent="0.25">
      <c r="A273" s="35" t="s">
        <v>1028</v>
      </c>
      <c r="B273" s="31" t="s">
        <v>1029</v>
      </c>
      <c r="C273" s="30" t="s">
        <v>1030</v>
      </c>
      <c r="D273" s="78">
        <v>0</v>
      </c>
      <c r="E273" s="75">
        <v>0</v>
      </c>
      <c r="F273" s="75">
        <v>0</v>
      </c>
      <c r="G273" s="76">
        <f t="shared" si="47"/>
        <v>0</v>
      </c>
      <c r="H273" s="75">
        <v>0</v>
      </c>
      <c r="I273" s="77">
        <f>D273/D270*100</f>
        <v>0</v>
      </c>
      <c r="J273" s="77" t="e">
        <f>E273/E270*100</f>
        <v>#DIV/0!</v>
      </c>
      <c r="K273" s="77" t="e">
        <f>F273/F270*100</f>
        <v>#DIV/0!</v>
      </c>
      <c r="L273" s="77">
        <f>G273/G270*100</f>
        <v>0</v>
      </c>
      <c r="M273" s="77" t="e">
        <f>H273/H270*100</f>
        <v>#DIV/0!</v>
      </c>
      <c r="N273" s="75">
        <v>0</v>
      </c>
      <c r="O273" s="75">
        <v>0</v>
      </c>
      <c r="P273" s="75">
        <v>0</v>
      </c>
      <c r="Q273" s="76">
        <f t="shared" si="48"/>
        <v>0</v>
      </c>
      <c r="R273" s="75">
        <v>0</v>
      </c>
      <c r="S273" s="77" t="e">
        <f t="shared" si="49"/>
        <v>#DIV/0!</v>
      </c>
      <c r="T273" s="77" t="e">
        <f t="shared" si="50"/>
        <v>#DIV/0!</v>
      </c>
      <c r="U273" s="77" t="e">
        <f t="shared" si="51"/>
        <v>#DIV/0!</v>
      </c>
      <c r="V273" s="77" t="e">
        <f t="shared" si="52"/>
        <v>#DIV/0!</v>
      </c>
      <c r="W273" s="77" t="e">
        <f t="shared" si="53"/>
        <v>#DIV/0!</v>
      </c>
    </row>
    <row r="274" spans="1:23" ht="30" x14ac:dyDescent="0.25">
      <c r="A274" s="35" t="s">
        <v>1031</v>
      </c>
      <c r="B274" s="31" t="s">
        <v>1032</v>
      </c>
      <c r="C274" s="30" t="s">
        <v>1033</v>
      </c>
      <c r="D274" s="78">
        <v>0</v>
      </c>
      <c r="E274" s="75">
        <v>0</v>
      </c>
      <c r="F274" s="75">
        <v>0</v>
      </c>
      <c r="G274" s="76">
        <f t="shared" si="47"/>
        <v>0</v>
      </c>
      <c r="H274" s="75">
        <v>0</v>
      </c>
      <c r="I274" s="77">
        <f>D274/D270*100</f>
        <v>0</v>
      </c>
      <c r="J274" s="77" t="e">
        <f>E274/E270*100</f>
        <v>#DIV/0!</v>
      </c>
      <c r="K274" s="77" t="e">
        <f>F274/F270*100</f>
        <v>#DIV/0!</v>
      </c>
      <c r="L274" s="77">
        <f>G274/G270*100</f>
        <v>0</v>
      </c>
      <c r="M274" s="77" t="e">
        <f>H274/H270*100</f>
        <v>#DIV/0!</v>
      </c>
      <c r="N274" s="75">
        <v>0</v>
      </c>
      <c r="O274" s="75">
        <v>0</v>
      </c>
      <c r="P274" s="75">
        <v>0</v>
      </c>
      <c r="Q274" s="76">
        <f t="shared" si="48"/>
        <v>0</v>
      </c>
      <c r="R274" s="75">
        <v>0</v>
      </c>
      <c r="S274" s="77" t="e">
        <f t="shared" si="49"/>
        <v>#DIV/0!</v>
      </c>
      <c r="T274" s="77" t="e">
        <f t="shared" si="50"/>
        <v>#DIV/0!</v>
      </c>
      <c r="U274" s="77" t="e">
        <f t="shared" si="51"/>
        <v>#DIV/0!</v>
      </c>
      <c r="V274" s="77" t="e">
        <f t="shared" si="52"/>
        <v>#DIV/0!</v>
      </c>
      <c r="W274" s="77" t="e">
        <f t="shared" si="53"/>
        <v>#DIV/0!</v>
      </c>
    </row>
    <row r="275" spans="1:23" x14ac:dyDescent="0.25">
      <c r="A275" s="35" t="s">
        <v>1034</v>
      </c>
      <c r="B275" s="31" t="s">
        <v>1035</v>
      </c>
      <c r="C275" s="30" t="s">
        <v>1036</v>
      </c>
      <c r="D275" s="78">
        <v>0</v>
      </c>
      <c r="E275" s="75">
        <v>0</v>
      </c>
      <c r="F275" s="75">
        <v>0</v>
      </c>
      <c r="G275" s="76">
        <f t="shared" si="47"/>
        <v>0</v>
      </c>
      <c r="H275" s="75">
        <v>0</v>
      </c>
      <c r="I275" s="77">
        <f>D275/D270*100</f>
        <v>0</v>
      </c>
      <c r="J275" s="77" t="e">
        <f>E275/E270*100</f>
        <v>#DIV/0!</v>
      </c>
      <c r="K275" s="77" t="e">
        <f>F275/F270*100</f>
        <v>#DIV/0!</v>
      </c>
      <c r="L275" s="77">
        <f>G275/G270*100</f>
        <v>0</v>
      </c>
      <c r="M275" s="77" t="e">
        <f>H275/H270*100</f>
        <v>#DIV/0!</v>
      </c>
      <c r="N275" s="75">
        <v>0</v>
      </c>
      <c r="O275" s="75">
        <v>0</v>
      </c>
      <c r="P275" s="75">
        <v>0</v>
      </c>
      <c r="Q275" s="76">
        <f t="shared" si="48"/>
        <v>0</v>
      </c>
      <c r="R275" s="75">
        <v>0</v>
      </c>
      <c r="S275" s="77" t="e">
        <f t="shared" si="49"/>
        <v>#DIV/0!</v>
      </c>
      <c r="T275" s="77" t="e">
        <f t="shared" si="50"/>
        <v>#DIV/0!</v>
      </c>
      <c r="U275" s="77" t="e">
        <f t="shared" si="51"/>
        <v>#DIV/0!</v>
      </c>
      <c r="V275" s="77" t="e">
        <f t="shared" si="52"/>
        <v>#DIV/0!</v>
      </c>
      <c r="W275" s="77" t="e">
        <f t="shared" si="53"/>
        <v>#DIV/0!</v>
      </c>
    </row>
    <row r="276" spans="1:23" x14ac:dyDescent="0.25">
      <c r="A276" s="35" t="s">
        <v>1037</v>
      </c>
      <c r="B276" s="31" t="s">
        <v>1038</v>
      </c>
      <c r="C276" s="30" t="s">
        <v>1039</v>
      </c>
      <c r="D276" s="78">
        <v>0</v>
      </c>
      <c r="E276" s="75">
        <v>0</v>
      </c>
      <c r="F276" s="75">
        <v>0</v>
      </c>
      <c r="G276" s="76">
        <f t="shared" si="47"/>
        <v>0</v>
      </c>
      <c r="H276" s="75">
        <v>0</v>
      </c>
      <c r="I276" s="77">
        <f>D276/D270*100</f>
        <v>0</v>
      </c>
      <c r="J276" s="77" t="e">
        <f>E276/E270*100</f>
        <v>#DIV/0!</v>
      </c>
      <c r="K276" s="77" t="e">
        <f>F276/F270*100</f>
        <v>#DIV/0!</v>
      </c>
      <c r="L276" s="77">
        <f>G276/G270*100</f>
        <v>0</v>
      </c>
      <c r="M276" s="77" t="e">
        <f>H276/H270*100</f>
        <v>#DIV/0!</v>
      </c>
      <c r="N276" s="75">
        <v>0</v>
      </c>
      <c r="O276" s="75">
        <v>0</v>
      </c>
      <c r="P276" s="75">
        <v>0</v>
      </c>
      <c r="Q276" s="76">
        <f t="shared" si="48"/>
        <v>0</v>
      </c>
      <c r="R276" s="75">
        <v>0</v>
      </c>
      <c r="S276" s="77" t="e">
        <f t="shared" si="49"/>
        <v>#DIV/0!</v>
      </c>
      <c r="T276" s="77" t="e">
        <f t="shared" si="50"/>
        <v>#DIV/0!</v>
      </c>
      <c r="U276" s="77" t="e">
        <f t="shared" si="51"/>
        <v>#DIV/0!</v>
      </c>
      <c r="V276" s="77" t="e">
        <f t="shared" si="52"/>
        <v>#DIV/0!</v>
      </c>
      <c r="W276" s="77" t="e">
        <f t="shared" si="53"/>
        <v>#DIV/0!</v>
      </c>
    </row>
    <row r="277" spans="1:23" ht="30" x14ac:dyDescent="0.25">
      <c r="A277" s="35" t="s">
        <v>1040</v>
      </c>
      <c r="B277" s="31" t="s">
        <v>1041</v>
      </c>
      <c r="C277" s="30" t="s">
        <v>1042</v>
      </c>
      <c r="D277" s="78">
        <v>0</v>
      </c>
      <c r="E277" s="75">
        <v>0</v>
      </c>
      <c r="F277" s="75">
        <v>0</v>
      </c>
      <c r="G277" s="76">
        <f t="shared" si="47"/>
        <v>0</v>
      </c>
      <c r="H277" s="75">
        <v>0</v>
      </c>
      <c r="I277" s="77">
        <f>D277/D270*100</f>
        <v>0</v>
      </c>
      <c r="J277" s="77" t="e">
        <f>E277/E270*100</f>
        <v>#DIV/0!</v>
      </c>
      <c r="K277" s="77" t="e">
        <f>F277/F270*100</f>
        <v>#DIV/0!</v>
      </c>
      <c r="L277" s="77">
        <f>G277/G270*100</f>
        <v>0</v>
      </c>
      <c r="M277" s="77" t="e">
        <f>H277/H270*100</f>
        <v>#DIV/0!</v>
      </c>
      <c r="N277" s="75">
        <v>0</v>
      </c>
      <c r="O277" s="75">
        <v>0</v>
      </c>
      <c r="P277" s="75">
        <v>0</v>
      </c>
      <c r="Q277" s="76">
        <f t="shared" si="48"/>
        <v>0</v>
      </c>
      <c r="R277" s="75">
        <v>0</v>
      </c>
      <c r="S277" s="77" t="e">
        <f t="shared" si="49"/>
        <v>#DIV/0!</v>
      </c>
      <c r="T277" s="77" t="e">
        <f t="shared" si="50"/>
        <v>#DIV/0!</v>
      </c>
      <c r="U277" s="77" t="e">
        <f t="shared" si="51"/>
        <v>#DIV/0!</v>
      </c>
      <c r="V277" s="77" t="e">
        <f t="shared" si="52"/>
        <v>#DIV/0!</v>
      </c>
      <c r="W277" s="77" t="e">
        <f t="shared" si="53"/>
        <v>#DIV/0!</v>
      </c>
    </row>
    <row r="278" spans="1:23" ht="28.5" x14ac:dyDescent="0.25">
      <c r="A278" s="7" t="s">
        <v>1043</v>
      </c>
      <c r="B278" s="6" t="s">
        <v>1044</v>
      </c>
      <c r="C278" s="11" t="s">
        <v>1045</v>
      </c>
      <c r="D278" s="69">
        <f>SUM(D279)</f>
        <v>0</v>
      </c>
      <c r="E278" s="69">
        <f>SUM(E279)</f>
        <v>0</v>
      </c>
      <c r="F278" s="69">
        <f>SUM(F279)</f>
        <v>0</v>
      </c>
      <c r="G278" s="69">
        <f t="shared" si="47"/>
        <v>0</v>
      </c>
      <c r="H278" s="69">
        <f>SUM(H279)</f>
        <v>0</v>
      </c>
      <c r="I278" s="74">
        <f>D278/D240*100</f>
        <v>0</v>
      </c>
      <c r="J278" s="74" t="e">
        <f>E278/E240*100</f>
        <v>#DIV/0!</v>
      </c>
      <c r="K278" s="74" t="e">
        <f>F278/F240*100</f>
        <v>#DIV/0!</v>
      </c>
      <c r="L278" s="74">
        <f>G278/G240*100</f>
        <v>0</v>
      </c>
      <c r="M278" s="74" t="e">
        <f>H278/H240*100</f>
        <v>#DIV/0!</v>
      </c>
      <c r="N278" s="69">
        <f>SUM(N279)</f>
        <v>0</v>
      </c>
      <c r="O278" s="69">
        <f>SUM(O279)</f>
        <v>0</v>
      </c>
      <c r="P278" s="69">
        <f>SUM(P279)</f>
        <v>0</v>
      </c>
      <c r="Q278" s="69">
        <f t="shared" si="48"/>
        <v>0</v>
      </c>
      <c r="R278" s="69">
        <f>SUM(R279)</f>
        <v>0</v>
      </c>
      <c r="S278" s="74" t="e">
        <f t="shared" si="49"/>
        <v>#DIV/0!</v>
      </c>
      <c r="T278" s="74" t="e">
        <f t="shared" si="50"/>
        <v>#DIV/0!</v>
      </c>
      <c r="U278" s="74" t="e">
        <f t="shared" si="51"/>
        <v>#DIV/0!</v>
      </c>
      <c r="V278" s="74" t="e">
        <f t="shared" si="52"/>
        <v>#DIV/0!</v>
      </c>
      <c r="W278" s="74" t="e">
        <f t="shared" si="53"/>
        <v>#DIV/0!</v>
      </c>
    </row>
    <row r="279" spans="1:23" ht="30" x14ac:dyDescent="0.25">
      <c r="A279" s="7" t="s">
        <v>1046</v>
      </c>
      <c r="B279" s="6" t="s">
        <v>1047</v>
      </c>
      <c r="C279" s="12" t="s">
        <v>1045</v>
      </c>
      <c r="D279" s="75">
        <v>0</v>
      </c>
      <c r="E279" s="75">
        <v>0</v>
      </c>
      <c r="F279" s="75">
        <v>0</v>
      </c>
      <c r="G279" s="76">
        <f t="shared" si="47"/>
        <v>0</v>
      </c>
      <c r="H279" s="75">
        <v>0</v>
      </c>
      <c r="I279" s="77" t="e">
        <f>D279/D278*100</f>
        <v>#DIV/0!</v>
      </c>
      <c r="J279" s="77" t="e">
        <f>E279/E278*100</f>
        <v>#DIV/0!</v>
      </c>
      <c r="K279" s="77" t="e">
        <f>F279/F278*100</f>
        <v>#DIV/0!</v>
      </c>
      <c r="L279" s="77" t="e">
        <f>G279/G278*100</f>
        <v>#DIV/0!</v>
      </c>
      <c r="M279" s="77" t="e">
        <f>H279/H278*100</f>
        <v>#DIV/0!</v>
      </c>
      <c r="N279" s="75">
        <v>0</v>
      </c>
      <c r="O279" s="75">
        <v>0</v>
      </c>
      <c r="P279" s="75">
        <v>0</v>
      </c>
      <c r="Q279" s="76">
        <f t="shared" si="48"/>
        <v>0</v>
      </c>
      <c r="R279" s="75">
        <v>0</v>
      </c>
      <c r="S279" s="77" t="e">
        <f t="shared" si="49"/>
        <v>#DIV/0!</v>
      </c>
      <c r="T279" s="77" t="e">
        <f t="shared" si="50"/>
        <v>#DIV/0!</v>
      </c>
      <c r="U279" s="77" t="e">
        <f t="shared" si="51"/>
        <v>#DIV/0!</v>
      </c>
      <c r="V279" s="77" t="e">
        <f t="shared" si="52"/>
        <v>#DIV/0!</v>
      </c>
      <c r="W279" s="77" t="e">
        <f t="shared" si="53"/>
        <v>#DIV/0!</v>
      </c>
    </row>
    <row r="280" spans="1:23" ht="28.5" x14ac:dyDescent="0.25">
      <c r="A280" s="7" t="s">
        <v>1048</v>
      </c>
      <c r="B280" s="6" t="s">
        <v>1049</v>
      </c>
      <c r="C280" s="11" t="s">
        <v>1050</v>
      </c>
      <c r="D280" s="69">
        <f>SUM(D281)</f>
        <v>0</v>
      </c>
      <c r="E280" s="69">
        <f>SUM(E281)</f>
        <v>0</v>
      </c>
      <c r="F280" s="69">
        <f>SUM(F281)</f>
        <v>0</v>
      </c>
      <c r="G280" s="69">
        <f t="shared" si="47"/>
        <v>0</v>
      </c>
      <c r="H280" s="69">
        <f>SUM(H281)</f>
        <v>0</v>
      </c>
      <c r="I280" s="74">
        <f>D280/D240*100</f>
        <v>0</v>
      </c>
      <c r="J280" s="74" t="e">
        <f>E280/E240*100</f>
        <v>#DIV/0!</v>
      </c>
      <c r="K280" s="74" t="e">
        <f>F280/F240*100</f>
        <v>#DIV/0!</v>
      </c>
      <c r="L280" s="74">
        <f>G280/G240*100</f>
        <v>0</v>
      </c>
      <c r="M280" s="74" t="e">
        <f>H280/H240*100</f>
        <v>#DIV/0!</v>
      </c>
      <c r="N280" s="69">
        <f>SUM(N281)</f>
        <v>0</v>
      </c>
      <c r="O280" s="69">
        <f>SUM(O281)</f>
        <v>0</v>
      </c>
      <c r="P280" s="69">
        <f>SUM(P281)</f>
        <v>0</v>
      </c>
      <c r="Q280" s="69">
        <f t="shared" si="48"/>
        <v>0</v>
      </c>
      <c r="R280" s="69">
        <f>SUM(R281)</f>
        <v>0</v>
      </c>
      <c r="S280" s="74" t="e">
        <f t="shared" si="49"/>
        <v>#DIV/0!</v>
      </c>
      <c r="T280" s="74" t="e">
        <f t="shared" si="50"/>
        <v>#DIV/0!</v>
      </c>
      <c r="U280" s="74" t="e">
        <f t="shared" si="51"/>
        <v>#DIV/0!</v>
      </c>
      <c r="V280" s="74" t="e">
        <f t="shared" si="52"/>
        <v>#DIV/0!</v>
      </c>
      <c r="W280" s="74" t="e">
        <f t="shared" si="53"/>
        <v>#DIV/0!</v>
      </c>
    </row>
    <row r="281" spans="1:23" ht="30" x14ac:dyDescent="0.25">
      <c r="A281" s="7" t="s">
        <v>1051</v>
      </c>
      <c r="B281" s="6" t="s">
        <v>1052</v>
      </c>
      <c r="C281" s="12" t="s">
        <v>1050</v>
      </c>
      <c r="D281" s="75">
        <v>0</v>
      </c>
      <c r="E281" s="75">
        <v>0</v>
      </c>
      <c r="F281" s="75">
        <v>0</v>
      </c>
      <c r="G281" s="76">
        <f t="shared" si="47"/>
        <v>0</v>
      </c>
      <c r="H281" s="75">
        <v>0</v>
      </c>
      <c r="I281" s="77" t="e">
        <f>D281/D280*100</f>
        <v>#DIV/0!</v>
      </c>
      <c r="J281" s="77" t="e">
        <f>E281/E280*100</f>
        <v>#DIV/0!</v>
      </c>
      <c r="K281" s="77" t="e">
        <f>F281/F280*100</f>
        <v>#DIV/0!</v>
      </c>
      <c r="L281" s="77" t="e">
        <f>G281/G280*100</f>
        <v>#DIV/0!</v>
      </c>
      <c r="M281" s="77" t="e">
        <f>H281/H280*100</f>
        <v>#DIV/0!</v>
      </c>
      <c r="N281" s="75">
        <v>0</v>
      </c>
      <c r="O281" s="75">
        <v>0</v>
      </c>
      <c r="P281" s="75">
        <v>0</v>
      </c>
      <c r="Q281" s="76">
        <f t="shared" si="48"/>
        <v>0</v>
      </c>
      <c r="R281" s="75">
        <v>0</v>
      </c>
      <c r="S281" s="77" t="e">
        <f t="shared" si="49"/>
        <v>#DIV/0!</v>
      </c>
      <c r="T281" s="77" t="e">
        <f t="shared" si="50"/>
        <v>#DIV/0!</v>
      </c>
      <c r="U281" s="77" t="e">
        <f t="shared" si="51"/>
        <v>#DIV/0!</v>
      </c>
      <c r="V281" s="77" t="e">
        <f t="shared" si="52"/>
        <v>#DIV/0!</v>
      </c>
      <c r="W281" s="77" t="e">
        <f t="shared" si="53"/>
        <v>#DIV/0!</v>
      </c>
    </row>
    <row r="282" spans="1:23" ht="28.5" x14ac:dyDescent="0.25">
      <c r="A282" s="7" t="s">
        <v>1053</v>
      </c>
      <c r="B282" s="6" t="s">
        <v>1054</v>
      </c>
      <c r="C282" s="11" t="s">
        <v>1055</v>
      </c>
      <c r="D282" s="69">
        <f>SUM(D283)</f>
        <v>0</v>
      </c>
      <c r="E282" s="69">
        <f>SUM(E283)</f>
        <v>0</v>
      </c>
      <c r="F282" s="69">
        <f>SUM(F283)</f>
        <v>0</v>
      </c>
      <c r="G282" s="69">
        <f t="shared" si="47"/>
        <v>0</v>
      </c>
      <c r="H282" s="69">
        <f>SUM(H283)</f>
        <v>0</v>
      </c>
      <c r="I282" s="74">
        <f>D282/D240*100</f>
        <v>0</v>
      </c>
      <c r="J282" s="74" t="e">
        <f>E282/E240*100</f>
        <v>#DIV/0!</v>
      </c>
      <c r="K282" s="74" t="e">
        <f>F282/F240*100</f>
        <v>#DIV/0!</v>
      </c>
      <c r="L282" s="74">
        <f>G282/G240*100</f>
        <v>0</v>
      </c>
      <c r="M282" s="74" t="e">
        <f>H282/H240*100</f>
        <v>#DIV/0!</v>
      </c>
      <c r="N282" s="69">
        <f>SUM(N283)</f>
        <v>0</v>
      </c>
      <c r="O282" s="69">
        <f>SUM(O283)</f>
        <v>0</v>
      </c>
      <c r="P282" s="69">
        <f>SUM(P283)</f>
        <v>0</v>
      </c>
      <c r="Q282" s="69">
        <f t="shared" si="48"/>
        <v>0</v>
      </c>
      <c r="R282" s="69">
        <f>SUM(R283)</f>
        <v>0</v>
      </c>
      <c r="S282" s="74" t="e">
        <f t="shared" si="49"/>
        <v>#DIV/0!</v>
      </c>
      <c r="T282" s="74" t="e">
        <f t="shared" si="50"/>
        <v>#DIV/0!</v>
      </c>
      <c r="U282" s="74" t="e">
        <f t="shared" si="51"/>
        <v>#DIV/0!</v>
      </c>
      <c r="V282" s="74" t="e">
        <f t="shared" si="52"/>
        <v>#DIV/0!</v>
      </c>
      <c r="W282" s="74" t="e">
        <f t="shared" si="53"/>
        <v>#DIV/0!</v>
      </c>
    </row>
    <row r="283" spans="1:23" ht="30" x14ac:dyDescent="0.25">
      <c r="A283" s="7" t="s">
        <v>1056</v>
      </c>
      <c r="B283" s="6" t="s">
        <v>1057</v>
      </c>
      <c r="C283" s="12" t="s">
        <v>1055</v>
      </c>
      <c r="D283" s="75">
        <v>0</v>
      </c>
      <c r="E283" s="75">
        <v>0</v>
      </c>
      <c r="F283" s="75">
        <v>0</v>
      </c>
      <c r="G283" s="69">
        <f t="shared" si="47"/>
        <v>0</v>
      </c>
      <c r="H283" s="75">
        <v>0</v>
      </c>
      <c r="I283" s="77" t="e">
        <f>D283/D282*100</f>
        <v>#DIV/0!</v>
      </c>
      <c r="J283" s="77" t="e">
        <f>E283/E282*100</f>
        <v>#DIV/0!</v>
      </c>
      <c r="K283" s="77" t="e">
        <f>F283/F282*100</f>
        <v>#DIV/0!</v>
      </c>
      <c r="L283" s="77" t="e">
        <f>G283/G282*100</f>
        <v>#DIV/0!</v>
      </c>
      <c r="M283" s="77" t="e">
        <f>H283/H282*100</f>
        <v>#DIV/0!</v>
      </c>
      <c r="N283" s="75">
        <v>0</v>
      </c>
      <c r="O283" s="75">
        <v>0</v>
      </c>
      <c r="P283" s="75">
        <v>0</v>
      </c>
      <c r="Q283" s="76">
        <f t="shared" si="48"/>
        <v>0</v>
      </c>
      <c r="R283" s="75">
        <v>0</v>
      </c>
      <c r="S283" s="77" t="e">
        <f t="shared" si="49"/>
        <v>#DIV/0!</v>
      </c>
      <c r="T283" s="77" t="e">
        <f t="shared" si="50"/>
        <v>#DIV/0!</v>
      </c>
      <c r="U283" s="77" t="e">
        <f t="shared" si="51"/>
        <v>#DIV/0!</v>
      </c>
      <c r="V283" s="77" t="e">
        <f t="shared" si="52"/>
        <v>#DIV/0!</v>
      </c>
      <c r="W283" s="77" t="e">
        <f t="shared" si="53"/>
        <v>#DIV/0!</v>
      </c>
    </row>
    <row r="284" spans="1:23" ht="28.5" x14ac:dyDescent="0.25">
      <c r="A284" s="7" t="s">
        <v>1058</v>
      </c>
      <c r="B284" s="6" t="s">
        <v>1059</v>
      </c>
      <c r="C284" s="11" t="s">
        <v>1060</v>
      </c>
      <c r="D284" s="69">
        <f>D285</f>
        <v>0</v>
      </c>
      <c r="E284" s="69">
        <f>E285</f>
        <v>0</v>
      </c>
      <c r="F284" s="69">
        <f>F285</f>
        <v>0</v>
      </c>
      <c r="G284" s="69">
        <f t="shared" si="47"/>
        <v>0</v>
      </c>
      <c r="H284" s="69">
        <f>H285</f>
        <v>0</v>
      </c>
      <c r="I284" s="74">
        <f>D284/D240*100</f>
        <v>0</v>
      </c>
      <c r="J284" s="74" t="e">
        <f>E284/E240*100</f>
        <v>#DIV/0!</v>
      </c>
      <c r="K284" s="74" t="e">
        <f>F284/F240*100</f>
        <v>#DIV/0!</v>
      </c>
      <c r="L284" s="74">
        <f>G284/G240*100</f>
        <v>0</v>
      </c>
      <c r="M284" s="74" t="e">
        <f>H284/H240*100</f>
        <v>#DIV/0!</v>
      </c>
      <c r="N284" s="69">
        <f>N285</f>
        <v>0</v>
      </c>
      <c r="O284" s="69">
        <f>O285</f>
        <v>0</v>
      </c>
      <c r="P284" s="69">
        <f>P285</f>
        <v>0</v>
      </c>
      <c r="Q284" s="69">
        <f t="shared" si="48"/>
        <v>0</v>
      </c>
      <c r="R284" s="69">
        <f>R285</f>
        <v>0</v>
      </c>
      <c r="S284" s="74" t="e">
        <f t="shared" si="49"/>
        <v>#DIV/0!</v>
      </c>
      <c r="T284" s="74" t="e">
        <f t="shared" si="50"/>
        <v>#DIV/0!</v>
      </c>
      <c r="U284" s="74" t="e">
        <f t="shared" si="51"/>
        <v>#DIV/0!</v>
      </c>
      <c r="V284" s="74" t="e">
        <f t="shared" si="52"/>
        <v>#DIV/0!</v>
      </c>
      <c r="W284" s="74" t="e">
        <f t="shared" si="53"/>
        <v>#DIV/0!</v>
      </c>
    </row>
    <row r="285" spans="1:23" ht="30" x14ac:dyDescent="0.25">
      <c r="A285" s="7" t="s">
        <v>1061</v>
      </c>
      <c r="B285" s="6" t="s">
        <v>1062</v>
      </c>
      <c r="C285" s="30" t="s">
        <v>1063</v>
      </c>
      <c r="D285" s="78">
        <v>0</v>
      </c>
      <c r="E285" s="75">
        <v>0</v>
      </c>
      <c r="F285" s="75">
        <v>0</v>
      </c>
      <c r="G285" s="76">
        <f t="shared" si="47"/>
        <v>0</v>
      </c>
      <c r="H285" s="75">
        <v>0</v>
      </c>
      <c r="I285" s="77" t="e">
        <f>D285/D284*100</f>
        <v>#DIV/0!</v>
      </c>
      <c r="J285" s="77" t="e">
        <f>E285/E284*100</f>
        <v>#DIV/0!</v>
      </c>
      <c r="K285" s="77" t="e">
        <f>F285/F284*100</f>
        <v>#DIV/0!</v>
      </c>
      <c r="L285" s="77" t="e">
        <f>G285/G284*100</f>
        <v>#DIV/0!</v>
      </c>
      <c r="M285" s="77" t="e">
        <f>H285/H284*100</f>
        <v>#DIV/0!</v>
      </c>
      <c r="N285" s="75">
        <v>0</v>
      </c>
      <c r="O285" s="75">
        <v>0</v>
      </c>
      <c r="P285" s="75">
        <v>0</v>
      </c>
      <c r="Q285" s="76">
        <f t="shared" si="48"/>
        <v>0</v>
      </c>
      <c r="R285" s="75">
        <v>0</v>
      </c>
      <c r="S285" s="77" t="e">
        <f t="shared" si="49"/>
        <v>#DIV/0!</v>
      </c>
      <c r="T285" s="77" t="e">
        <f t="shared" si="50"/>
        <v>#DIV/0!</v>
      </c>
      <c r="U285" s="77" t="e">
        <f t="shared" si="51"/>
        <v>#DIV/0!</v>
      </c>
      <c r="V285" s="77" t="e">
        <f t="shared" si="52"/>
        <v>#DIV/0!</v>
      </c>
      <c r="W285" s="77" t="e">
        <f t="shared" si="53"/>
        <v>#DIV/0!</v>
      </c>
    </row>
    <row r="286" spans="1:23" ht="28.5" x14ac:dyDescent="0.25">
      <c r="A286" s="7" t="s">
        <v>1064</v>
      </c>
      <c r="B286" s="6" t="s">
        <v>1065</v>
      </c>
      <c r="C286" s="11" t="s">
        <v>1066</v>
      </c>
      <c r="D286" s="69">
        <f>SUM(D287)</f>
        <v>0</v>
      </c>
      <c r="E286" s="69">
        <f>SUM(E287)</f>
        <v>0</v>
      </c>
      <c r="F286" s="69">
        <f>SUM(F287)</f>
        <v>0</v>
      </c>
      <c r="G286" s="69">
        <f t="shared" si="47"/>
        <v>0</v>
      </c>
      <c r="H286" s="69">
        <f>SUM(H287)</f>
        <v>0</v>
      </c>
      <c r="I286" s="74">
        <f>D286/D240*100</f>
        <v>0</v>
      </c>
      <c r="J286" s="74" t="e">
        <f>E286/E240*100</f>
        <v>#DIV/0!</v>
      </c>
      <c r="K286" s="74" t="e">
        <f>F286/F240*100</f>
        <v>#DIV/0!</v>
      </c>
      <c r="L286" s="74">
        <f>G286/G240*100</f>
        <v>0</v>
      </c>
      <c r="M286" s="74" t="e">
        <f>H286/H240*100</f>
        <v>#DIV/0!</v>
      </c>
      <c r="N286" s="69">
        <f>SUM(N287)</f>
        <v>0</v>
      </c>
      <c r="O286" s="69">
        <f>SUM(O287)</f>
        <v>0</v>
      </c>
      <c r="P286" s="69">
        <f>SUM(P287)</f>
        <v>0</v>
      </c>
      <c r="Q286" s="69">
        <f t="shared" si="48"/>
        <v>0</v>
      </c>
      <c r="R286" s="69">
        <f>SUM(R287)</f>
        <v>0</v>
      </c>
      <c r="S286" s="74" t="e">
        <f t="shared" si="49"/>
        <v>#DIV/0!</v>
      </c>
      <c r="T286" s="74" t="e">
        <f t="shared" si="50"/>
        <v>#DIV/0!</v>
      </c>
      <c r="U286" s="74" t="e">
        <f t="shared" si="51"/>
        <v>#DIV/0!</v>
      </c>
      <c r="V286" s="74" t="e">
        <f t="shared" si="52"/>
        <v>#DIV/0!</v>
      </c>
      <c r="W286" s="74" t="e">
        <f t="shared" si="53"/>
        <v>#DIV/0!</v>
      </c>
    </row>
    <row r="287" spans="1:23" x14ac:dyDescent="0.25">
      <c r="A287" s="7" t="s">
        <v>1067</v>
      </c>
      <c r="B287" s="6" t="s">
        <v>1068</v>
      </c>
      <c r="C287" s="12" t="s">
        <v>1069</v>
      </c>
      <c r="D287" s="75">
        <v>0</v>
      </c>
      <c r="E287" s="75">
        <v>0</v>
      </c>
      <c r="F287" s="75">
        <v>0</v>
      </c>
      <c r="G287" s="76">
        <f t="shared" si="47"/>
        <v>0</v>
      </c>
      <c r="H287" s="75">
        <v>0</v>
      </c>
      <c r="I287" s="77" t="e">
        <f>D287/D286*100</f>
        <v>#DIV/0!</v>
      </c>
      <c r="J287" s="77" t="e">
        <f>E287/E286*100</f>
        <v>#DIV/0!</v>
      </c>
      <c r="K287" s="77" t="e">
        <f>F287/F286*100</f>
        <v>#DIV/0!</v>
      </c>
      <c r="L287" s="77" t="e">
        <f>G287/G286*100</f>
        <v>#DIV/0!</v>
      </c>
      <c r="M287" s="77" t="e">
        <f>H287/H286*100</f>
        <v>#DIV/0!</v>
      </c>
      <c r="N287" s="75">
        <v>0</v>
      </c>
      <c r="O287" s="75">
        <v>0</v>
      </c>
      <c r="P287" s="75">
        <v>0</v>
      </c>
      <c r="Q287" s="76">
        <f t="shared" si="48"/>
        <v>0</v>
      </c>
      <c r="R287" s="75">
        <v>0</v>
      </c>
      <c r="S287" s="77" t="e">
        <f t="shared" si="49"/>
        <v>#DIV/0!</v>
      </c>
      <c r="T287" s="77" t="e">
        <f t="shared" si="50"/>
        <v>#DIV/0!</v>
      </c>
      <c r="U287" s="77" t="e">
        <f t="shared" si="51"/>
        <v>#DIV/0!</v>
      </c>
      <c r="V287" s="77" t="e">
        <f t="shared" si="52"/>
        <v>#DIV/0!</v>
      </c>
      <c r="W287" s="77" t="e">
        <f t="shared" si="53"/>
        <v>#DIV/0!</v>
      </c>
    </row>
    <row r="288" spans="1:23" x14ac:dyDescent="0.25">
      <c r="A288" s="7" t="s">
        <v>1070</v>
      </c>
      <c r="B288" s="6" t="s">
        <v>1071</v>
      </c>
      <c r="C288" s="11" t="s">
        <v>1072</v>
      </c>
      <c r="D288" s="69">
        <f>SUM(D289)</f>
        <v>0</v>
      </c>
      <c r="E288" s="69">
        <f>SUM(E289)</f>
        <v>0</v>
      </c>
      <c r="F288" s="69">
        <f>SUM(F289)</f>
        <v>0</v>
      </c>
      <c r="G288" s="69">
        <f t="shared" si="47"/>
        <v>0</v>
      </c>
      <c r="H288" s="69">
        <f>SUM(H289)</f>
        <v>0</v>
      </c>
      <c r="I288" s="74">
        <f>D288/D240*100</f>
        <v>0</v>
      </c>
      <c r="J288" s="74" t="e">
        <f>E288/E240*100</f>
        <v>#DIV/0!</v>
      </c>
      <c r="K288" s="74" t="e">
        <f>F288/F240*100</f>
        <v>#DIV/0!</v>
      </c>
      <c r="L288" s="74">
        <f>G288/G240*100</f>
        <v>0</v>
      </c>
      <c r="M288" s="74" t="e">
        <f>H288/H240*100</f>
        <v>#DIV/0!</v>
      </c>
      <c r="N288" s="69">
        <f>SUM(N289)</f>
        <v>0</v>
      </c>
      <c r="O288" s="69">
        <f>SUM(O289)</f>
        <v>0</v>
      </c>
      <c r="P288" s="69">
        <f>SUM(P289)</f>
        <v>0</v>
      </c>
      <c r="Q288" s="69">
        <f t="shared" si="48"/>
        <v>0</v>
      </c>
      <c r="R288" s="69">
        <f>SUM(R289)</f>
        <v>0</v>
      </c>
      <c r="S288" s="74" t="e">
        <f t="shared" si="49"/>
        <v>#DIV/0!</v>
      </c>
      <c r="T288" s="74" t="e">
        <f t="shared" si="50"/>
        <v>#DIV/0!</v>
      </c>
      <c r="U288" s="74" t="e">
        <f t="shared" si="51"/>
        <v>#DIV/0!</v>
      </c>
      <c r="V288" s="74" t="e">
        <f t="shared" si="52"/>
        <v>#DIV/0!</v>
      </c>
      <c r="W288" s="74" t="e">
        <f t="shared" si="53"/>
        <v>#DIV/0!</v>
      </c>
    </row>
    <row r="289" spans="1:23" x14ac:dyDescent="0.25">
      <c r="A289" s="7" t="s">
        <v>1073</v>
      </c>
      <c r="B289" s="6" t="s">
        <v>1074</v>
      </c>
      <c r="C289" s="12" t="s">
        <v>1072</v>
      </c>
      <c r="D289" s="75">
        <v>0</v>
      </c>
      <c r="E289" s="75">
        <v>0</v>
      </c>
      <c r="F289" s="75">
        <v>0</v>
      </c>
      <c r="G289" s="76">
        <f t="shared" si="47"/>
        <v>0</v>
      </c>
      <c r="H289" s="75">
        <v>0</v>
      </c>
      <c r="I289" s="77" t="e">
        <f>D289/D288*100</f>
        <v>#DIV/0!</v>
      </c>
      <c r="J289" s="77" t="e">
        <f>E289/E288*100</f>
        <v>#DIV/0!</v>
      </c>
      <c r="K289" s="77" t="e">
        <f>F289/F288*100</f>
        <v>#DIV/0!</v>
      </c>
      <c r="L289" s="77" t="e">
        <f>G289/G288*100</f>
        <v>#DIV/0!</v>
      </c>
      <c r="M289" s="77" t="e">
        <f>H289/H288*100</f>
        <v>#DIV/0!</v>
      </c>
      <c r="N289" s="75">
        <v>0</v>
      </c>
      <c r="O289" s="75">
        <v>0</v>
      </c>
      <c r="P289" s="75">
        <v>0</v>
      </c>
      <c r="Q289" s="76">
        <f t="shared" si="48"/>
        <v>0</v>
      </c>
      <c r="R289" s="75">
        <v>0</v>
      </c>
      <c r="S289" s="77" t="e">
        <f t="shared" si="49"/>
        <v>#DIV/0!</v>
      </c>
      <c r="T289" s="77" t="e">
        <f t="shared" si="50"/>
        <v>#DIV/0!</v>
      </c>
      <c r="U289" s="77" t="e">
        <f t="shared" si="51"/>
        <v>#DIV/0!</v>
      </c>
      <c r="V289" s="77" t="e">
        <f t="shared" si="52"/>
        <v>#DIV/0!</v>
      </c>
      <c r="W289" s="77" t="e">
        <f t="shared" si="53"/>
        <v>#DIV/0!</v>
      </c>
    </row>
    <row r="290" spans="1:23" ht="15.75" x14ac:dyDescent="0.25">
      <c r="A290" s="7" t="s">
        <v>1075</v>
      </c>
      <c r="B290" s="6" t="s">
        <v>1076</v>
      </c>
      <c r="C290" s="10" t="s">
        <v>1077</v>
      </c>
      <c r="D290" s="72">
        <f>SUM(D291+D297+D299+D304+D306+D313+D318+D308+D335+D349+D379+D384+D389+D394+D399+D404+D421+D425+D432+D439)</f>
        <v>0</v>
      </c>
      <c r="E290" s="72">
        <f>SUM(E291+E297+E299+E304+E306+E313+E318+E308+E335+E349+E379+E384+E389+E394+E399+E404+E421+E425+E432+E439)</f>
        <v>0</v>
      </c>
      <c r="F290" s="72">
        <f>SUM(F291+F297+F299+F304+F306+F313+F318+F308+F335+F349+F379+F384+F389+F394+F399+F404+F421+F425+F432+F439)</f>
        <v>0</v>
      </c>
      <c r="G290" s="72">
        <f t="shared" si="47"/>
        <v>0</v>
      </c>
      <c r="H290" s="72">
        <f>SUM(H291+H297+H299+H304+H306+H313+H318+H308+H335+H349+H379+H384+H389+H394+H399+H404+H421+H425+H432+H439)</f>
        <v>0</v>
      </c>
      <c r="I290" s="73">
        <f>D290/D5*100</f>
        <v>0</v>
      </c>
      <c r="J290" s="73">
        <f>E290/E5*100</f>
        <v>0</v>
      </c>
      <c r="K290" s="73">
        <f>F290/F5*100</f>
        <v>0</v>
      </c>
      <c r="L290" s="73">
        <f>G290/G5*100</f>
        <v>0</v>
      </c>
      <c r="M290" s="73" t="e">
        <f>H290/H5*100</f>
        <v>#DIV/0!</v>
      </c>
      <c r="N290" s="72">
        <f>SUM(N291+N297+N299+N304+N306+N313+N318+N308+N335+N349+N379+N384+N389+N394+N399+N404+N421+N425+N432+N439)</f>
        <v>0</v>
      </c>
      <c r="O290" s="72">
        <f>SUM(O291+O297+O299+O304+O306+O313+O318+O308+O335+O349+O379+O384+O389+O394+O399+O404+O421+O425+O432+O439)</f>
        <v>0</v>
      </c>
      <c r="P290" s="72">
        <f>SUM(P291+P297+P299+P304+P306+P313+P318+P308+P335+P349+P379+P384+P389+P394+P399+P404+P421+P425+P432+P439)</f>
        <v>0</v>
      </c>
      <c r="Q290" s="72">
        <f t="shared" si="48"/>
        <v>0</v>
      </c>
      <c r="R290" s="72">
        <f>SUM(R291+R297+R299+R304+R306+R313+R318+R308+R335+R349+R379+R384+R389+R394+R399+R404+R421+R425+R432+R439)</f>
        <v>0</v>
      </c>
      <c r="S290" s="73" t="e">
        <f t="shared" si="49"/>
        <v>#DIV/0!</v>
      </c>
      <c r="T290" s="73" t="e">
        <f t="shared" si="50"/>
        <v>#DIV/0!</v>
      </c>
      <c r="U290" s="73" t="e">
        <f t="shared" si="51"/>
        <v>#DIV/0!</v>
      </c>
      <c r="V290" s="73" t="e">
        <f t="shared" si="52"/>
        <v>#DIV/0!</v>
      </c>
      <c r="W290" s="73" t="e">
        <f t="shared" si="53"/>
        <v>#DIV/0!</v>
      </c>
    </row>
    <row r="291" spans="1:23" x14ac:dyDescent="0.25">
      <c r="A291" s="39" t="s">
        <v>1078</v>
      </c>
      <c r="B291" s="6" t="s">
        <v>1079</v>
      </c>
      <c r="C291" s="38" t="s">
        <v>1080</v>
      </c>
      <c r="D291" s="69">
        <f>SUM(D292,D296)</f>
        <v>0</v>
      </c>
      <c r="E291" s="69">
        <f>SUM(E292,E296)</f>
        <v>0</v>
      </c>
      <c r="F291" s="69">
        <f>SUM(F292,F296)</f>
        <v>0</v>
      </c>
      <c r="G291" s="69">
        <f t="shared" si="47"/>
        <v>0</v>
      </c>
      <c r="H291" s="69">
        <f>SUM(H292,H296)</f>
        <v>0</v>
      </c>
      <c r="I291" s="74" t="e">
        <f>D291/D290*100</f>
        <v>#DIV/0!</v>
      </c>
      <c r="J291" s="74" t="e">
        <f>E291/E290*100</f>
        <v>#DIV/0!</v>
      </c>
      <c r="K291" s="74" t="e">
        <f>F291/F290*100</f>
        <v>#DIV/0!</v>
      </c>
      <c r="L291" s="74" t="e">
        <f>G291/G290*100</f>
        <v>#DIV/0!</v>
      </c>
      <c r="M291" s="74" t="e">
        <f>H291/H290*100</f>
        <v>#DIV/0!</v>
      </c>
      <c r="N291" s="69">
        <f>SUM(N292,N296)</f>
        <v>0</v>
      </c>
      <c r="O291" s="69">
        <f>SUM(O292,O296)</f>
        <v>0</v>
      </c>
      <c r="P291" s="69">
        <f>SUM(P292,P296)</f>
        <v>0</v>
      </c>
      <c r="Q291" s="69">
        <f t="shared" si="48"/>
        <v>0</v>
      </c>
      <c r="R291" s="69">
        <f>SUM(R292,R296)</f>
        <v>0</v>
      </c>
      <c r="S291" s="74" t="e">
        <f t="shared" si="49"/>
        <v>#DIV/0!</v>
      </c>
      <c r="T291" s="74" t="e">
        <f t="shared" si="50"/>
        <v>#DIV/0!</v>
      </c>
      <c r="U291" s="74" t="e">
        <f t="shared" si="51"/>
        <v>#DIV/0!</v>
      </c>
      <c r="V291" s="74" t="e">
        <f t="shared" si="52"/>
        <v>#DIV/0!</v>
      </c>
      <c r="W291" s="74" t="e">
        <f t="shared" si="53"/>
        <v>#DIV/0!</v>
      </c>
    </row>
    <row r="292" spans="1:23" ht="30" x14ac:dyDescent="0.25">
      <c r="A292" s="35" t="s">
        <v>1081</v>
      </c>
      <c r="B292" s="31" t="s">
        <v>1082</v>
      </c>
      <c r="C292" s="30" t="s">
        <v>1083</v>
      </c>
      <c r="D292" s="80">
        <f>SUM(D293:D295)</f>
        <v>0</v>
      </c>
      <c r="E292" s="80">
        <f>SUM(E293:E295)</f>
        <v>0</v>
      </c>
      <c r="F292" s="80">
        <f>SUM(F293:F295)</f>
        <v>0</v>
      </c>
      <c r="G292" s="76">
        <f t="shared" si="47"/>
        <v>0</v>
      </c>
      <c r="H292" s="80">
        <f>SUM(H293:H295)</f>
        <v>0</v>
      </c>
      <c r="I292" s="77" t="e">
        <f>D292/D$291*100</f>
        <v>#DIV/0!</v>
      </c>
      <c r="J292" s="77" t="e">
        <f>E292/E$291*100</f>
        <v>#DIV/0!</v>
      </c>
      <c r="K292" s="77" t="e">
        <f>F292/F$291*100</f>
        <v>#DIV/0!</v>
      </c>
      <c r="L292" s="77" t="e">
        <f>G292/G$291*100</f>
        <v>#DIV/0!</v>
      </c>
      <c r="M292" s="77" t="e">
        <f>H292/H$291*100</f>
        <v>#DIV/0!</v>
      </c>
      <c r="N292" s="80">
        <f>SUM(N293:N295)</f>
        <v>0</v>
      </c>
      <c r="O292" s="80">
        <f>SUM(O293:O295)</f>
        <v>0</v>
      </c>
      <c r="P292" s="80">
        <f>SUM(P293:P295)</f>
        <v>0</v>
      </c>
      <c r="Q292" s="76">
        <f t="shared" si="48"/>
        <v>0</v>
      </c>
      <c r="R292" s="80">
        <f>SUM(R293:R295)</f>
        <v>0</v>
      </c>
      <c r="S292" s="77" t="e">
        <f t="shared" si="49"/>
        <v>#DIV/0!</v>
      </c>
      <c r="T292" s="77" t="e">
        <f t="shared" si="50"/>
        <v>#DIV/0!</v>
      </c>
      <c r="U292" s="77" t="e">
        <f t="shared" si="51"/>
        <v>#DIV/0!</v>
      </c>
      <c r="V292" s="77" t="e">
        <f t="shared" si="52"/>
        <v>#DIV/0!</v>
      </c>
      <c r="W292" s="77" t="e">
        <f t="shared" si="53"/>
        <v>#DIV/0!</v>
      </c>
    </row>
    <row r="293" spans="1:23" x14ac:dyDescent="0.25">
      <c r="A293" s="35" t="s">
        <v>1084</v>
      </c>
      <c r="B293" s="31" t="s">
        <v>1085</v>
      </c>
      <c r="C293" s="30" t="s">
        <v>390</v>
      </c>
      <c r="D293" s="78">
        <v>0</v>
      </c>
      <c r="E293" s="75">
        <v>0</v>
      </c>
      <c r="F293" s="75">
        <v>0</v>
      </c>
      <c r="G293" s="76">
        <f t="shared" si="47"/>
        <v>0</v>
      </c>
      <c r="H293" s="75">
        <v>0</v>
      </c>
      <c r="I293" s="77" t="e">
        <f t="shared" ref="I293:M295" si="54">D293/D$292*100</f>
        <v>#DIV/0!</v>
      </c>
      <c r="J293" s="77" t="e">
        <f t="shared" si="54"/>
        <v>#DIV/0!</v>
      </c>
      <c r="K293" s="77" t="e">
        <f t="shared" si="54"/>
        <v>#DIV/0!</v>
      </c>
      <c r="L293" s="77" t="e">
        <f t="shared" si="54"/>
        <v>#DIV/0!</v>
      </c>
      <c r="M293" s="77" t="e">
        <f t="shared" si="54"/>
        <v>#DIV/0!</v>
      </c>
      <c r="N293" s="75">
        <v>0</v>
      </c>
      <c r="O293" s="75">
        <v>0</v>
      </c>
      <c r="P293" s="75">
        <v>0</v>
      </c>
      <c r="Q293" s="76">
        <f t="shared" si="48"/>
        <v>0</v>
      </c>
      <c r="R293" s="75">
        <v>0</v>
      </c>
      <c r="S293" s="77" t="e">
        <f t="shared" si="49"/>
        <v>#DIV/0!</v>
      </c>
      <c r="T293" s="77" t="e">
        <f t="shared" si="50"/>
        <v>#DIV/0!</v>
      </c>
      <c r="U293" s="77" t="e">
        <f t="shared" si="51"/>
        <v>#DIV/0!</v>
      </c>
      <c r="V293" s="77" t="e">
        <f t="shared" si="52"/>
        <v>#DIV/0!</v>
      </c>
      <c r="W293" s="77" t="e">
        <f t="shared" si="53"/>
        <v>#DIV/0!</v>
      </c>
    </row>
    <row r="294" spans="1:23" x14ac:dyDescent="0.25">
      <c r="A294" s="35" t="s">
        <v>1086</v>
      </c>
      <c r="B294" s="31" t="s">
        <v>1087</v>
      </c>
      <c r="C294" s="30" t="s">
        <v>392</v>
      </c>
      <c r="D294" s="78">
        <v>0</v>
      </c>
      <c r="E294" s="75">
        <v>0</v>
      </c>
      <c r="F294" s="75">
        <v>0</v>
      </c>
      <c r="G294" s="76">
        <f t="shared" si="47"/>
        <v>0</v>
      </c>
      <c r="H294" s="75">
        <v>0</v>
      </c>
      <c r="I294" s="77" t="e">
        <f t="shared" si="54"/>
        <v>#DIV/0!</v>
      </c>
      <c r="J294" s="77" t="e">
        <f t="shared" si="54"/>
        <v>#DIV/0!</v>
      </c>
      <c r="K294" s="77" t="e">
        <f t="shared" si="54"/>
        <v>#DIV/0!</v>
      </c>
      <c r="L294" s="77" t="e">
        <f t="shared" si="54"/>
        <v>#DIV/0!</v>
      </c>
      <c r="M294" s="77" t="e">
        <f t="shared" si="54"/>
        <v>#DIV/0!</v>
      </c>
      <c r="N294" s="75">
        <v>0</v>
      </c>
      <c r="O294" s="75">
        <v>0</v>
      </c>
      <c r="P294" s="75">
        <v>0</v>
      </c>
      <c r="Q294" s="76">
        <f t="shared" si="48"/>
        <v>0</v>
      </c>
      <c r="R294" s="75">
        <v>0</v>
      </c>
      <c r="S294" s="77" t="e">
        <f t="shared" si="49"/>
        <v>#DIV/0!</v>
      </c>
      <c r="T294" s="77" t="e">
        <f t="shared" si="50"/>
        <v>#DIV/0!</v>
      </c>
      <c r="U294" s="77" t="e">
        <f t="shared" si="51"/>
        <v>#DIV/0!</v>
      </c>
      <c r="V294" s="77" t="e">
        <f t="shared" si="52"/>
        <v>#DIV/0!</v>
      </c>
      <c r="W294" s="77" t="e">
        <f t="shared" si="53"/>
        <v>#DIV/0!</v>
      </c>
    </row>
    <row r="295" spans="1:23" x14ac:dyDescent="0.25">
      <c r="A295" s="35" t="s">
        <v>1088</v>
      </c>
      <c r="B295" s="31" t="s">
        <v>1089</v>
      </c>
      <c r="C295" s="30" t="s">
        <v>394</v>
      </c>
      <c r="D295" s="78">
        <v>0</v>
      </c>
      <c r="E295" s="75">
        <v>0</v>
      </c>
      <c r="F295" s="75">
        <v>0</v>
      </c>
      <c r="G295" s="76">
        <f t="shared" si="47"/>
        <v>0</v>
      </c>
      <c r="H295" s="75">
        <v>0</v>
      </c>
      <c r="I295" s="77" t="e">
        <f t="shared" si="54"/>
        <v>#DIV/0!</v>
      </c>
      <c r="J295" s="77" t="e">
        <f t="shared" si="54"/>
        <v>#DIV/0!</v>
      </c>
      <c r="K295" s="77" t="e">
        <f t="shared" si="54"/>
        <v>#DIV/0!</v>
      </c>
      <c r="L295" s="77" t="e">
        <f t="shared" si="54"/>
        <v>#DIV/0!</v>
      </c>
      <c r="M295" s="77" t="e">
        <f t="shared" si="54"/>
        <v>#DIV/0!</v>
      </c>
      <c r="N295" s="75">
        <v>0</v>
      </c>
      <c r="O295" s="75">
        <v>0</v>
      </c>
      <c r="P295" s="75">
        <v>0</v>
      </c>
      <c r="Q295" s="76">
        <f t="shared" si="48"/>
        <v>0</v>
      </c>
      <c r="R295" s="75">
        <v>0</v>
      </c>
      <c r="S295" s="77" t="e">
        <f t="shared" si="49"/>
        <v>#DIV/0!</v>
      </c>
      <c r="T295" s="77" t="e">
        <f t="shared" si="50"/>
        <v>#DIV/0!</v>
      </c>
      <c r="U295" s="77" t="e">
        <f t="shared" si="51"/>
        <v>#DIV/0!</v>
      </c>
      <c r="V295" s="77" t="e">
        <f t="shared" si="52"/>
        <v>#DIV/0!</v>
      </c>
      <c r="W295" s="77" t="e">
        <f t="shared" si="53"/>
        <v>#DIV/0!</v>
      </c>
    </row>
    <row r="296" spans="1:23" x14ac:dyDescent="0.25">
      <c r="A296" s="35" t="s">
        <v>1090</v>
      </c>
      <c r="B296" s="31" t="s">
        <v>1091</v>
      </c>
      <c r="C296" s="30" t="s">
        <v>1092</v>
      </c>
      <c r="D296" s="78">
        <v>0</v>
      </c>
      <c r="E296" s="75">
        <v>0</v>
      </c>
      <c r="F296" s="75">
        <v>0</v>
      </c>
      <c r="G296" s="76">
        <f t="shared" si="47"/>
        <v>0</v>
      </c>
      <c r="H296" s="75">
        <v>0</v>
      </c>
      <c r="I296" s="77" t="e">
        <f>D296/D$291*100</f>
        <v>#DIV/0!</v>
      </c>
      <c r="J296" s="77" t="e">
        <f>E296/E$291*100</f>
        <v>#DIV/0!</v>
      </c>
      <c r="K296" s="77" t="e">
        <f>F296/F$291*100</f>
        <v>#DIV/0!</v>
      </c>
      <c r="L296" s="77" t="e">
        <f>G296/G$291*100</f>
        <v>#DIV/0!</v>
      </c>
      <c r="M296" s="77" t="e">
        <f>H296/H$291*100</f>
        <v>#DIV/0!</v>
      </c>
      <c r="N296" s="75">
        <v>0</v>
      </c>
      <c r="O296" s="75">
        <v>0</v>
      </c>
      <c r="P296" s="75">
        <v>0</v>
      </c>
      <c r="Q296" s="76">
        <f t="shared" si="48"/>
        <v>0</v>
      </c>
      <c r="R296" s="75">
        <v>0</v>
      </c>
      <c r="S296" s="77" t="e">
        <f t="shared" si="49"/>
        <v>#DIV/0!</v>
      </c>
      <c r="T296" s="77" t="e">
        <f t="shared" si="50"/>
        <v>#DIV/0!</v>
      </c>
      <c r="U296" s="77" t="e">
        <f t="shared" si="51"/>
        <v>#DIV/0!</v>
      </c>
      <c r="V296" s="77" t="e">
        <f t="shared" si="52"/>
        <v>#DIV/0!</v>
      </c>
      <c r="W296" s="77" t="e">
        <f t="shared" si="53"/>
        <v>#DIV/0!</v>
      </c>
    </row>
    <row r="297" spans="1:23" x14ac:dyDescent="0.25">
      <c r="A297" s="7" t="s">
        <v>1093</v>
      </c>
      <c r="B297" s="6" t="s">
        <v>1094</v>
      </c>
      <c r="C297" s="11" t="s">
        <v>1095</v>
      </c>
      <c r="D297" s="69">
        <f>D298</f>
        <v>0</v>
      </c>
      <c r="E297" s="69">
        <f>E298</f>
        <v>0</v>
      </c>
      <c r="F297" s="69">
        <f>F298</f>
        <v>0</v>
      </c>
      <c r="G297" s="69">
        <f t="shared" si="47"/>
        <v>0</v>
      </c>
      <c r="H297" s="69">
        <f>H298</f>
        <v>0</v>
      </c>
      <c r="I297" s="74" t="e">
        <f>D297/D290*100</f>
        <v>#DIV/0!</v>
      </c>
      <c r="J297" s="74" t="e">
        <f>E297/E290*100</f>
        <v>#DIV/0!</v>
      </c>
      <c r="K297" s="74" t="e">
        <f>F297/F290*100</f>
        <v>#DIV/0!</v>
      </c>
      <c r="L297" s="74" t="e">
        <f>G297/G290*100</f>
        <v>#DIV/0!</v>
      </c>
      <c r="M297" s="74" t="e">
        <f>H297/H290*100</f>
        <v>#DIV/0!</v>
      </c>
      <c r="N297" s="69">
        <f>N298</f>
        <v>0</v>
      </c>
      <c r="O297" s="69">
        <f>O298</f>
        <v>0</v>
      </c>
      <c r="P297" s="69">
        <f>P298</f>
        <v>0</v>
      </c>
      <c r="Q297" s="69">
        <f t="shared" si="48"/>
        <v>0</v>
      </c>
      <c r="R297" s="69">
        <f>R298</f>
        <v>0</v>
      </c>
      <c r="S297" s="74" t="e">
        <f t="shared" si="49"/>
        <v>#DIV/0!</v>
      </c>
      <c r="T297" s="74" t="e">
        <f t="shared" si="50"/>
        <v>#DIV/0!</v>
      </c>
      <c r="U297" s="74" t="e">
        <f t="shared" si="51"/>
        <v>#DIV/0!</v>
      </c>
      <c r="V297" s="74" t="e">
        <f t="shared" si="52"/>
        <v>#DIV/0!</v>
      </c>
      <c r="W297" s="74" t="e">
        <f t="shared" si="53"/>
        <v>#DIV/0!</v>
      </c>
    </row>
    <row r="298" spans="1:23" ht="45" x14ac:dyDescent="0.25">
      <c r="A298" s="7" t="s">
        <v>1096</v>
      </c>
      <c r="B298" s="6" t="s">
        <v>1097</v>
      </c>
      <c r="C298" s="12" t="s">
        <v>1098</v>
      </c>
      <c r="D298" s="75">
        <v>0</v>
      </c>
      <c r="E298" s="75">
        <v>0</v>
      </c>
      <c r="F298" s="75">
        <v>0</v>
      </c>
      <c r="G298" s="76">
        <f t="shared" si="47"/>
        <v>0</v>
      </c>
      <c r="H298" s="75">
        <v>0</v>
      </c>
      <c r="I298" s="77" t="e">
        <f>D298/D297*100</f>
        <v>#DIV/0!</v>
      </c>
      <c r="J298" s="77" t="e">
        <f>E298/E297*100</f>
        <v>#DIV/0!</v>
      </c>
      <c r="K298" s="77" t="e">
        <f>F298/F297*100</f>
        <v>#DIV/0!</v>
      </c>
      <c r="L298" s="77" t="e">
        <f>G298/G297*100</f>
        <v>#DIV/0!</v>
      </c>
      <c r="M298" s="77" t="e">
        <f>H298/H297*100</f>
        <v>#DIV/0!</v>
      </c>
      <c r="N298" s="75">
        <v>0</v>
      </c>
      <c r="O298" s="75">
        <v>0</v>
      </c>
      <c r="P298" s="75">
        <v>0</v>
      </c>
      <c r="Q298" s="76">
        <f t="shared" si="48"/>
        <v>0</v>
      </c>
      <c r="R298" s="75">
        <v>0</v>
      </c>
      <c r="S298" s="77" t="e">
        <f t="shared" si="49"/>
        <v>#DIV/0!</v>
      </c>
      <c r="T298" s="77" t="e">
        <f t="shared" si="50"/>
        <v>#DIV/0!</v>
      </c>
      <c r="U298" s="77" t="e">
        <f t="shared" si="51"/>
        <v>#DIV/0!</v>
      </c>
      <c r="V298" s="77" t="e">
        <f t="shared" si="52"/>
        <v>#DIV/0!</v>
      </c>
      <c r="W298" s="77" t="e">
        <f t="shared" si="53"/>
        <v>#DIV/0!</v>
      </c>
    </row>
    <row r="299" spans="1:23" ht="28.5" x14ac:dyDescent="0.25">
      <c r="A299" s="7" t="s">
        <v>1099</v>
      </c>
      <c r="B299" s="6" t="s">
        <v>1100</v>
      </c>
      <c r="C299" s="11" t="s">
        <v>1101</v>
      </c>
      <c r="D299" s="69">
        <f>SUM(D300)</f>
        <v>0</v>
      </c>
      <c r="E299" s="69">
        <f>SUM(E300)</f>
        <v>0</v>
      </c>
      <c r="F299" s="69">
        <f>SUM(F300)</f>
        <v>0</v>
      </c>
      <c r="G299" s="69">
        <f t="shared" si="47"/>
        <v>0</v>
      </c>
      <c r="H299" s="69">
        <f>SUM(H300)</f>
        <v>0</v>
      </c>
      <c r="I299" s="74" t="e">
        <f>D299/D290*100</f>
        <v>#DIV/0!</v>
      </c>
      <c r="J299" s="74" t="e">
        <f>E299/E290*100</f>
        <v>#DIV/0!</v>
      </c>
      <c r="K299" s="74" t="e">
        <f>F299/F290*100</f>
        <v>#DIV/0!</v>
      </c>
      <c r="L299" s="74" t="e">
        <f>G299/G290*100</f>
        <v>#DIV/0!</v>
      </c>
      <c r="M299" s="74" t="e">
        <f>H299/H290*100</f>
        <v>#DIV/0!</v>
      </c>
      <c r="N299" s="69">
        <f>SUM(N300)</f>
        <v>0</v>
      </c>
      <c r="O299" s="69">
        <f>SUM(O300)</f>
        <v>0</v>
      </c>
      <c r="P299" s="69">
        <f>SUM(P300)</f>
        <v>0</v>
      </c>
      <c r="Q299" s="69">
        <f t="shared" si="48"/>
        <v>0</v>
      </c>
      <c r="R299" s="69">
        <f>SUM(R300)</f>
        <v>0</v>
      </c>
      <c r="S299" s="74" t="e">
        <f t="shared" si="49"/>
        <v>#DIV/0!</v>
      </c>
      <c r="T299" s="74" t="e">
        <f t="shared" si="50"/>
        <v>#DIV/0!</v>
      </c>
      <c r="U299" s="74" t="e">
        <f t="shared" si="51"/>
        <v>#DIV/0!</v>
      </c>
      <c r="V299" s="74" t="e">
        <f t="shared" si="52"/>
        <v>#DIV/0!</v>
      </c>
      <c r="W299" s="74" t="e">
        <f t="shared" si="53"/>
        <v>#DIV/0!</v>
      </c>
    </row>
    <row r="300" spans="1:23" x14ac:dyDescent="0.25">
      <c r="A300" s="7" t="s">
        <v>1102</v>
      </c>
      <c r="B300" s="6" t="s">
        <v>1103</v>
      </c>
      <c r="C300" s="12" t="s">
        <v>1101</v>
      </c>
      <c r="D300" s="76">
        <f>SUM(D301:D303)</f>
        <v>0</v>
      </c>
      <c r="E300" s="76">
        <f>SUM(E301:E303)</f>
        <v>0</v>
      </c>
      <c r="F300" s="76">
        <f>SUM(F301:F303)</f>
        <v>0</v>
      </c>
      <c r="G300" s="76">
        <f t="shared" si="47"/>
        <v>0</v>
      </c>
      <c r="H300" s="76">
        <f>SUM(H301:H303)</f>
        <v>0</v>
      </c>
      <c r="I300" s="77" t="e">
        <f t="shared" ref="I300:M301" si="55">D300/D299*100</f>
        <v>#DIV/0!</v>
      </c>
      <c r="J300" s="77" t="e">
        <f t="shared" si="55"/>
        <v>#DIV/0!</v>
      </c>
      <c r="K300" s="77" t="e">
        <f t="shared" si="55"/>
        <v>#DIV/0!</v>
      </c>
      <c r="L300" s="77" t="e">
        <f t="shared" si="55"/>
        <v>#DIV/0!</v>
      </c>
      <c r="M300" s="77" t="e">
        <f t="shared" si="55"/>
        <v>#DIV/0!</v>
      </c>
      <c r="N300" s="76">
        <f>SUM(N301:N303)</f>
        <v>0</v>
      </c>
      <c r="O300" s="76">
        <f>SUM(O301:O303)</f>
        <v>0</v>
      </c>
      <c r="P300" s="76">
        <f>SUM(P301:P303)</f>
        <v>0</v>
      </c>
      <c r="Q300" s="76">
        <f t="shared" si="48"/>
        <v>0</v>
      </c>
      <c r="R300" s="76">
        <f>SUM(R301:R303)</f>
        <v>0</v>
      </c>
      <c r="S300" s="77" t="e">
        <f t="shared" si="49"/>
        <v>#DIV/0!</v>
      </c>
      <c r="T300" s="77" t="e">
        <f t="shared" si="50"/>
        <v>#DIV/0!</v>
      </c>
      <c r="U300" s="77" t="e">
        <f t="shared" si="51"/>
        <v>#DIV/0!</v>
      </c>
      <c r="V300" s="77" t="e">
        <f t="shared" si="52"/>
        <v>#DIV/0!</v>
      </c>
      <c r="W300" s="77" t="e">
        <f t="shared" si="53"/>
        <v>#DIV/0!</v>
      </c>
    </row>
    <row r="301" spans="1:23" x14ac:dyDescent="0.25">
      <c r="A301" s="35" t="s">
        <v>1104</v>
      </c>
      <c r="B301" s="31">
        <v>36</v>
      </c>
      <c r="C301" s="33" t="s">
        <v>390</v>
      </c>
      <c r="D301" s="78">
        <v>0</v>
      </c>
      <c r="E301" s="75">
        <v>0</v>
      </c>
      <c r="F301" s="75">
        <v>0</v>
      </c>
      <c r="G301" s="76">
        <f t="shared" si="47"/>
        <v>0</v>
      </c>
      <c r="H301" s="75">
        <v>0</v>
      </c>
      <c r="I301" s="77" t="e">
        <f t="shared" si="55"/>
        <v>#DIV/0!</v>
      </c>
      <c r="J301" s="77" t="e">
        <f t="shared" si="55"/>
        <v>#DIV/0!</v>
      </c>
      <c r="K301" s="77" t="e">
        <f t="shared" si="55"/>
        <v>#DIV/0!</v>
      </c>
      <c r="L301" s="77" t="e">
        <f t="shared" si="55"/>
        <v>#DIV/0!</v>
      </c>
      <c r="M301" s="77" t="e">
        <f t="shared" si="55"/>
        <v>#DIV/0!</v>
      </c>
      <c r="N301" s="75">
        <v>0</v>
      </c>
      <c r="O301" s="75">
        <v>0</v>
      </c>
      <c r="P301" s="75">
        <v>0</v>
      </c>
      <c r="Q301" s="76">
        <f t="shared" si="48"/>
        <v>0</v>
      </c>
      <c r="R301" s="75">
        <v>0</v>
      </c>
      <c r="S301" s="77" t="e">
        <f t="shared" si="49"/>
        <v>#DIV/0!</v>
      </c>
      <c r="T301" s="77" t="e">
        <f t="shared" si="50"/>
        <v>#DIV/0!</v>
      </c>
      <c r="U301" s="77" t="e">
        <f t="shared" si="51"/>
        <v>#DIV/0!</v>
      </c>
      <c r="V301" s="77" t="e">
        <f t="shared" si="52"/>
        <v>#DIV/0!</v>
      </c>
      <c r="W301" s="77" t="e">
        <f t="shared" si="53"/>
        <v>#DIV/0!</v>
      </c>
    </row>
    <row r="302" spans="1:23" x14ac:dyDescent="0.25">
      <c r="A302" s="35" t="s">
        <v>1105</v>
      </c>
      <c r="B302" s="31">
        <v>59</v>
      </c>
      <c r="C302" s="33" t="s">
        <v>392</v>
      </c>
      <c r="D302" s="78">
        <v>0</v>
      </c>
      <c r="E302" s="75">
        <v>0</v>
      </c>
      <c r="F302" s="75">
        <v>0</v>
      </c>
      <c r="G302" s="76">
        <f t="shared" si="47"/>
        <v>0</v>
      </c>
      <c r="H302" s="75">
        <v>0</v>
      </c>
      <c r="I302" s="77" t="e">
        <f>D302/D300*100</f>
        <v>#DIV/0!</v>
      </c>
      <c r="J302" s="77" t="e">
        <f>E302/E300*100</f>
        <v>#DIV/0!</v>
      </c>
      <c r="K302" s="77" t="e">
        <f>F302/F300*100</f>
        <v>#DIV/0!</v>
      </c>
      <c r="L302" s="77" t="e">
        <f>G302/G300*100</f>
        <v>#DIV/0!</v>
      </c>
      <c r="M302" s="77" t="e">
        <f>H302/H300*100</f>
        <v>#DIV/0!</v>
      </c>
      <c r="N302" s="75">
        <v>0</v>
      </c>
      <c r="O302" s="75">
        <v>0</v>
      </c>
      <c r="P302" s="75">
        <v>0</v>
      </c>
      <c r="Q302" s="76">
        <f t="shared" si="48"/>
        <v>0</v>
      </c>
      <c r="R302" s="75">
        <v>0</v>
      </c>
      <c r="S302" s="77" t="e">
        <f t="shared" si="49"/>
        <v>#DIV/0!</v>
      </c>
      <c r="T302" s="77" t="e">
        <f t="shared" si="50"/>
        <v>#DIV/0!</v>
      </c>
      <c r="U302" s="77" t="e">
        <f t="shared" si="51"/>
        <v>#DIV/0!</v>
      </c>
      <c r="V302" s="77" t="e">
        <f t="shared" si="52"/>
        <v>#DIV/0!</v>
      </c>
      <c r="W302" s="77" t="e">
        <f t="shared" si="53"/>
        <v>#DIV/0!</v>
      </c>
    </row>
    <row r="303" spans="1:23" x14ac:dyDescent="0.25">
      <c r="A303" s="35" t="s">
        <v>1106</v>
      </c>
      <c r="B303" s="31">
        <v>60</v>
      </c>
      <c r="C303" s="33" t="s">
        <v>394</v>
      </c>
      <c r="D303" s="78">
        <v>0</v>
      </c>
      <c r="E303" s="75">
        <v>0</v>
      </c>
      <c r="F303" s="75">
        <v>0</v>
      </c>
      <c r="G303" s="76">
        <f t="shared" si="47"/>
        <v>0</v>
      </c>
      <c r="H303" s="75">
        <v>0</v>
      </c>
      <c r="I303" s="77" t="e">
        <f>D303/D300*100</f>
        <v>#DIV/0!</v>
      </c>
      <c r="J303" s="77" t="e">
        <f>E303/E300*100</f>
        <v>#DIV/0!</v>
      </c>
      <c r="K303" s="77" t="e">
        <f>F303/F300*100</f>
        <v>#DIV/0!</v>
      </c>
      <c r="L303" s="77" t="e">
        <f>G303/G300*100</f>
        <v>#DIV/0!</v>
      </c>
      <c r="M303" s="77" t="e">
        <f>H303/H300*100</f>
        <v>#DIV/0!</v>
      </c>
      <c r="N303" s="75">
        <v>0</v>
      </c>
      <c r="O303" s="75">
        <v>0</v>
      </c>
      <c r="P303" s="75">
        <v>0</v>
      </c>
      <c r="Q303" s="76">
        <f t="shared" si="48"/>
        <v>0</v>
      </c>
      <c r="R303" s="75">
        <v>0</v>
      </c>
      <c r="S303" s="77" t="e">
        <f t="shared" si="49"/>
        <v>#DIV/0!</v>
      </c>
      <c r="T303" s="77" t="e">
        <f t="shared" si="50"/>
        <v>#DIV/0!</v>
      </c>
      <c r="U303" s="77" t="e">
        <f t="shared" si="51"/>
        <v>#DIV/0!</v>
      </c>
      <c r="V303" s="77" t="e">
        <f t="shared" si="52"/>
        <v>#DIV/0!</v>
      </c>
      <c r="W303" s="77" t="e">
        <f t="shared" si="53"/>
        <v>#DIV/0!</v>
      </c>
    </row>
    <row r="304" spans="1:23" x14ac:dyDescent="0.25">
      <c r="A304" s="32" t="s">
        <v>1107</v>
      </c>
      <c r="B304" s="6" t="s">
        <v>1108</v>
      </c>
      <c r="C304" s="34" t="s">
        <v>1109</v>
      </c>
      <c r="D304" s="69">
        <f>SUM(D305)</f>
        <v>0</v>
      </c>
      <c r="E304" s="69">
        <f>SUM(E305)</f>
        <v>0</v>
      </c>
      <c r="F304" s="69">
        <f>SUM(F305)</f>
        <v>0</v>
      </c>
      <c r="G304" s="69">
        <f t="shared" si="47"/>
        <v>0</v>
      </c>
      <c r="H304" s="69">
        <f>SUM(H305)</f>
        <v>0</v>
      </c>
      <c r="I304" s="74" t="e">
        <f>D304/D290*100</f>
        <v>#DIV/0!</v>
      </c>
      <c r="J304" s="74" t="e">
        <f>E304/E290*100</f>
        <v>#DIV/0!</v>
      </c>
      <c r="K304" s="74" t="e">
        <f>F304/F290*100</f>
        <v>#DIV/0!</v>
      </c>
      <c r="L304" s="74" t="e">
        <f>G304/G290*100</f>
        <v>#DIV/0!</v>
      </c>
      <c r="M304" s="74" t="e">
        <f>H304/H290*100</f>
        <v>#DIV/0!</v>
      </c>
      <c r="N304" s="69">
        <f>SUM(N305)</f>
        <v>0</v>
      </c>
      <c r="O304" s="69">
        <f>SUM(O305)</f>
        <v>0</v>
      </c>
      <c r="P304" s="69">
        <f>SUM(P305)</f>
        <v>0</v>
      </c>
      <c r="Q304" s="69">
        <f t="shared" si="48"/>
        <v>0</v>
      </c>
      <c r="R304" s="69">
        <f>SUM(R305)</f>
        <v>0</v>
      </c>
      <c r="S304" s="74" t="e">
        <f t="shared" si="49"/>
        <v>#DIV/0!</v>
      </c>
      <c r="T304" s="74" t="e">
        <f t="shared" si="50"/>
        <v>#DIV/0!</v>
      </c>
      <c r="U304" s="74" t="e">
        <f t="shared" si="51"/>
        <v>#DIV/0!</v>
      </c>
      <c r="V304" s="74" t="e">
        <f t="shared" si="52"/>
        <v>#DIV/0!</v>
      </c>
      <c r="W304" s="74" t="e">
        <f t="shared" si="53"/>
        <v>#DIV/0!</v>
      </c>
    </row>
    <row r="305" spans="1:23" x14ac:dyDescent="0.25">
      <c r="A305" s="7" t="s">
        <v>1110</v>
      </c>
      <c r="B305" s="6" t="s">
        <v>1111</v>
      </c>
      <c r="C305" s="33" t="s">
        <v>1112</v>
      </c>
      <c r="D305" s="78">
        <v>0</v>
      </c>
      <c r="E305" s="75">
        <v>0</v>
      </c>
      <c r="F305" s="75">
        <v>0</v>
      </c>
      <c r="G305" s="76">
        <f t="shared" si="47"/>
        <v>0</v>
      </c>
      <c r="H305" s="75">
        <v>0</v>
      </c>
      <c r="I305" s="77" t="e">
        <f>D305/D304*100</f>
        <v>#DIV/0!</v>
      </c>
      <c r="J305" s="77" t="e">
        <f>E305/E304*100</f>
        <v>#DIV/0!</v>
      </c>
      <c r="K305" s="77" t="e">
        <f>F305/F304*100</f>
        <v>#DIV/0!</v>
      </c>
      <c r="L305" s="77" t="e">
        <f>G305/G304*100</f>
        <v>#DIV/0!</v>
      </c>
      <c r="M305" s="77" t="e">
        <f>H305/H304*100</f>
        <v>#DIV/0!</v>
      </c>
      <c r="N305" s="75">
        <v>0</v>
      </c>
      <c r="O305" s="75">
        <v>0</v>
      </c>
      <c r="P305" s="75">
        <v>0</v>
      </c>
      <c r="Q305" s="76">
        <f t="shared" si="48"/>
        <v>0</v>
      </c>
      <c r="R305" s="75">
        <v>0</v>
      </c>
      <c r="S305" s="77" t="e">
        <f t="shared" si="49"/>
        <v>#DIV/0!</v>
      </c>
      <c r="T305" s="77" t="e">
        <f t="shared" si="50"/>
        <v>#DIV/0!</v>
      </c>
      <c r="U305" s="77" t="e">
        <f t="shared" si="51"/>
        <v>#DIV/0!</v>
      </c>
      <c r="V305" s="77" t="e">
        <f t="shared" si="52"/>
        <v>#DIV/0!</v>
      </c>
      <c r="W305" s="77" t="e">
        <f t="shared" si="53"/>
        <v>#DIV/0!</v>
      </c>
    </row>
    <row r="306" spans="1:23" x14ac:dyDescent="0.25">
      <c r="A306" s="7" t="s">
        <v>1113</v>
      </c>
      <c r="B306" s="6" t="s">
        <v>1114</v>
      </c>
      <c r="C306" s="34" t="s">
        <v>1115</v>
      </c>
      <c r="D306" s="69">
        <f>SUM(D307)</f>
        <v>0</v>
      </c>
      <c r="E306" s="69">
        <f>SUM(E307)</f>
        <v>0</v>
      </c>
      <c r="F306" s="69">
        <f>SUM(F307)</f>
        <v>0</v>
      </c>
      <c r="G306" s="69">
        <f t="shared" si="47"/>
        <v>0</v>
      </c>
      <c r="H306" s="69">
        <f>SUM(H307)</f>
        <v>0</v>
      </c>
      <c r="I306" s="74" t="e">
        <f>D306/D290*100</f>
        <v>#DIV/0!</v>
      </c>
      <c r="J306" s="74" t="e">
        <f>E306/E290*100</f>
        <v>#DIV/0!</v>
      </c>
      <c r="K306" s="74" t="e">
        <f>F306/F290*100</f>
        <v>#DIV/0!</v>
      </c>
      <c r="L306" s="74" t="e">
        <f>G306/G290*100</f>
        <v>#DIV/0!</v>
      </c>
      <c r="M306" s="74" t="e">
        <f>H306/H290*100</f>
        <v>#DIV/0!</v>
      </c>
      <c r="N306" s="69">
        <f>SUM(N307)</f>
        <v>0</v>
      </c>
      <c r="O306" s="69">
        <f>SUM(O307)</f>
        <v>0</v>
      </c>
      <c r="P306" s="69">
        <f>SUM(P307)</f>
        <v>0</v>
      </c>
      <c r="Q306" s="69">
        <f t="shared" si="48"/>
        <v>0</v>
      </c>
      <c r="R306" s="69">
        <f>SUM(R307)</f>
        <v>0</v>
      </c>
      <c r="S306" s="74" t="e">
        <f t="shared" si="49"/>
        <v>#DIV/0!</v>
      </c>
      <c r="T306" s="74" t="e">
        <f t="shared" si="50"/>
        <v>#DIV/0!</v>
      </c>
      <c r="U306" s="74" t="e">
        <f t="shared" si="51"/>
        <v>#DIV/0!</v>
      </c>
      <c r="V306" s="74" t="e">
        <f t="shared" si="52"/>
        <v>#DIV/0!</v>
      </c>
      <c r="W306" s="74" t="e">
        <f t="shared" si="53"/>
        <v>#DIV/0!</v>
      </c>
    </row>
    <row r="307" spans="1:23" x14ac:dyDescent="0.25">
      <c r="A307" s="7" t="s">
        <v>1116</v>
      </c>
      <c r="B307" s="6" t="s">
        <v>1117</v>
      </c>
      <c r="C307" s="12" t="s">
        <v>1115</v>
      </c>
      <c r="D307" s="75">
        <v>0</v>
      </c>
      <c r="E307" s="75">
        <v>0</v>
      </c>
      <c r="F307" s="75">
        <v>0</v>
      </c>
      <c r="G307" s="76">
        <f t="shared" si="47"/>
        <v>0</v>
      </c>
      <c r="H307" s="75">
        <v>0</v>
      </c>
      <c r="I307" s="77" t="e">
        <f>D307/D306*100</f>
        <v>#DIV/0!</v>
      </c>
      <c r="J307" s="77" t="e">
        <f>E307/E306*100</f>
        <v>#DIV/0!</v>
      </c>
      <c r="K307" s="77" t="e">
        <f>F307/F306*100</f>
        <v>#DIV/0!</v>
      </c>
      <c r="L307" s="77" t="e">
        <f>G307/G306*100</f>
        <v>#DIV/0!</v>
      </c>
      <c r="M307" s="77" t="e">
        <f>H307/H306*100</f>
        <v>#DIV/0!</v>
      </c>
      <c r="N307" s="75">
        <v>0</v>
      </c>
      <c r="O307" s="75">
        <v>0</v>
      </c>
      <c r="P307" s="75">
        <v>0</v>
      </c>
      <c r="Q307" s="76">
        <f t="shared" si="48"/>
        <v>0</v>
      </c>
      <c r="R307" s="75">
        <v>0</v>
      </c>
      <c r="S307" s="77" t="e">
        <f t="shared" si="49"/>
        <v>#DIV/0!</v>
      </c>
      <c r="T307" s="77" t="e">
        <f t="shared" si="50"/>
        <v>#DIV/0!</v>
      </c>
      <c r="U307" s="77" t="e">
        <f t="shared" si="51"/>
        <v>#DIV/0!</v>
      </c>
      <c r="V307" s="77" t="e">
        <f t="shared" si="52"/>
        <v>#DIV/0!</v>
      </c>
      <c r="W307" s="77" t="e">
        <f t="shared" si="53"/>
        <v>#DIV/0!</v>
      </c>
    </row>
    <row r="308" spans="1:23" x14ac:dyDescent="0.25">
      <c r="A308" s="7" t="s">
        <v>1118</v>
      </c>
      <c r="B308" s="6" t="s">
        <v>1119</v>
      </c>
      <c r="C308" s="11" t="s">
        <v>1120</v>
      </c>
      <c r="D308" s="69">
        <f>SUM(D309)</f>
        <v>0</v>
      </c>
      <c r="E308" s="69">
        <f>SUM(E309)</f>
        <v>0</v>
      </c>
      <c r="F308" s="69">
        <f>SUM(F309)</f>
        <v>0</v>
      </c>
      <c r="G308" s="69">
        <f t="shared" si="47"/>
        <v>0</v>
      </c>
      <c r="H308" s="69">
        <f>SUM(H309)</f>
        <v>0</v>
      </c>
      <c r="I308" s="74" t="e">
        <f>D308/D290*100</f>
        <v>#DIV/0!</v>
      </c>
      <c r="J308" s="74" t="e">
        <f>E308/E290*100</f>
        <v>#DIV/0!</v>
      </c>
      <c r="K308" s="74" t="e">
        <f>F308/F290*100</f>
        <v>#DIV/0!</v>
      </c>
      <c r="L308" s="74" t="e">
        <f>G308/G290*100</f>
        <v>#DIV/0!</v>
      </c>
      <c r="M308" s="74" t="e">
        <f>H308/H290*100</f>
        <v>#DIV/0!</v>
      </c>
      <c r="N308" s="69">
        <f>SUM(N309)</f>
        <v>0</v>
      </c>
      <c r="O308" s="69">
        <f>SUM(O309)</f>
        <v>0</v>
      </c>
      <c r="P308" s="69">
        <f>SUM(P309)</f>
        <v>0</v>
      </c>
      <c r="Q308" s="69">
        <f t="shared" si="48"/>
        <v>0</v>
      </c>
      <c r="R308" s="69">
        <f>SUM(R309)</f>
        <v>0</v>
      </c>
      <c r="S308" s="74" t="e">
        <f t="shared" si="49"/>
        <v>#DIV/0!</v>
      </c>
      <c r="T308" s="74" t="e">
        <f t="shared" si="50"/>
        <v>#DIV/0!</v>
      </c>
      <c r="U308" s="74" t="e">
        <f t="shared" si="51"/>
        <v>#DIV/0!</v>
      </c>
      <c r="V308" s="74" t="e">
        <f t="shared" si="52"/>
        <v>#DIV/0!</v>
      </c>
      <c r="W308" s="74" t="e">
        <f t="shared" si="53"/>
        <v>#DIV/0!</v>
      </c>
    </row>
    <row r="309" spans="1:23" x14ac:dyDescent="0.25">
      <c r="A309" s="35" t="s">
        <v>1121</v>
      </c>
      <c r="B309" s="31" t="s">
        <v>1122</v>
      </c>
      <c r="C309" s="33" t="s">
        <v>1123</v>
      </c>
      <c r="D309" s="80">
        <f>SUM(D310:D312)</f>
        <v>0</v>
      </c>
      <c r="E309" s="80">
        <f>SUM(E310:E312)</f>
        <v>0</v>
      </c>
      <c r="F309" s="80">
        <f>SUM(F310:F312)</f>
        <v>0</v>
      </c>
      <c r="G309" s="76">
        <f t="shared" si="47"/>
        <v>0</v>
      </c>
      <c r="H309" s="80">
        <f>SUM(H310:H312)</f>
        <v>0</v>
      </c>
      <c r="I309" s="77" t="e">
        <f>D309/D308*100</f>
        <v>#DIV/0!</v>
      </c>
      <c r="J309" s="77" t="e">
        <f>E309/E308*100</f>
        <v>#DIV/0!</v>
      </c>
      <c r="K309" s="77" t="e">
        <f>F309/F308*100</f>
        <v>#DIV/0!</v>
      </c>
      <c r="L309" s="77" t="e">
        <f>G309/G308*100</f>
        <v>#DIV/0!</v>
      </c>
      <c r="M309" s="77" t="e">
        <f>H309/H308*100</f>
        <v>#DIV/0!</v>
      </c>
      <c r="N309" s="80">
        <f>SUM(N310:N312)</f>
        <v>0</v>
      </c>
      <c r="O309" s="80">
        <f>SUM(O310:O312)</f>
        <v>0</v>
      </c>
      <c r="P309" s="80">
        <f>SUM(P310:P312)</f>
        <v>0</v>
      </c>
      <c r="Q309" s="76">
        <f t="shared" si="48"/>
        <v>0</v>
      </c>
      <c r="R309" s="80">
        <f>SUM(R310:R312)</f>
        <v>0</v>
      </c>
      <c r="S309" s="77" t="e">
        <f t="shared" si="49"/>
        <v>#DIV/0!</v>
      </c>
      <c r="T309" s="77" t="e">
        <f t="shared" si="50"/>
        <v>#DIV/0!</v>
      </c>
      <c r="U309" s="77" t="e">
        <f t="shared" si="51"/>
        <v>#DIV/0!</v>
      </c>
      <c r="V309" s="77" t="e">
        <f t="shared" si="52"/>
        <v>#DIV/0!</v>
      </c>
      <c r="W309" s="77" t="e">
        <f t="shared" si="53"/>
        <v>#DIV/0!</v>
      </c>
    </row>
    <row r="310" spans="1:23" x14ac:dyDescent="0.25">
      <c r="A310" s="35" t="s">
        <v>1124</v>
      </c>
      <c r="B310" s="31">
        <v>61</v>
      </c>
      <c r="C310" s="33" t="s">
        <v>390</v>
      </c>
      <c r="D310" s="78">
        <v>0</v>
      </c>
      <c r="E310" s="75">
        <v>0</v>
      </c>
      <c r="F310" s="75">
        <v>0</v>
      </c>
      <c r="G310" s="76">
        <f t="shared" si="47"/>
        <v>0</v>
      </c>
      <c r="H310" s="75">
        <v>0</v>
      </c>
      <c r="I310" s="77" t="e">
        <f t="shared" ref="I310:M312" si="56">D310/D$308*100</f>
        <v>#DIV/0!</v>
      </c>
      <c r="J310" s="77" t="e">
        <f t="shared" si="56"/>
        <v>#DIV/0!</v>
      </c>
      <c r="K310" s="77" t="e">
        <f t="shared" si="56"/>
        <v>#DIV/0!</v>
      </c>
      <c r="L310" s="77" t="e">
        <f t="shared" si="56"/>
        <v>#DIV/0!</v>
      </c>
      <c r="M310" s="77" t="e">
        <f t="shared" si="56"/>
        <v>#DIV/0!</v>
      </c>
      <c r="N310" s="75">
        <v>0</v>
      </c>
      <c r="O310" s="75">
        <v>0</v>
      </c>
      <c r="P310" s="75">
        <v>0</v>
      </c>
      <c r="Q310" s="76">
        <f t="shared" si="48"/>
        <v>0</v>
      </c>
      <c r="R310" s="75">
        <v>0</v>
      </c>
      <c r="S310" s="77" t="e">
        <f t="shared" si="49"/>
        <v>#DIV/0!</v>
      </c>
      <c r="T310" s="77" t="e">
        <f t="shared" si="50"/>
        <v>#DIV/0!</v>
      </c>
      <c r="U310" s="77" t="e">
        <f t="shared" si="51"/>
        <v>#DIV/0!</v>
      </c>
      <c r="V310" s="77" t="e">
        <f t="shared" si="52"/>
        <v>#DIV/0!</v>
      </c>
      <c r="W310" s="77" t="e">
        <f t="shared" si="53"/>
        <v>#DIV/0!</v>
      </c>
    </row>
    <row r="311" spans="1:23" x14ac:dyDescent="0.25">
      <c r="A311" s="35" t="s">
        <v>1125</v>
      </c>
      <c r="B311" s="31">
        <v>62</v>
      </c>
      <c r="C311" s="33" t="s">
        <v>392</v>
      </c>
      <c r="D311" s="78">
        <v>0</v>
      </c>
      <c r="E311" s="75">
        <v>0</v>
      </c>
      <c r="F311" s="75">
        <v>0</v>
      </c>
      <c r="G311" s="76">
        <f t="shared" si="47"/>
        <v>0</v>
      </c>
      <c r="H311" s="75">
        <v>0</v>
      </c>
      <c r="I311" s="77" t="e">
        <f t="shared" si="56"/>
        <v>#DIV/0!</v>
      </c>
      <c r="J311" s="77" t="e">
        <f t="shared" si="56"/>
        <v>#DIV/0!</v>
      </c>
      <c r="K311" s="77" t="e">
        <f t="shared" si="56"/>
        <v>#DIV/0!</v>
      </c>
      <c r="L311" s="77" t="e">
        <f t="shared" si="56"/>
        <v>#DIV/0!</v>
      </c>
      <c r="M311" s="77" t="e">
        <f t="shared" si="56"/>
        <v>#DIV/0!</v>
      </c>
      <c r="N311" s="75">
        <v>0</v>
      </c>
      <c r="O311" s="75">
        <v>0</v>
      </c>
      <c r="P311" s="75">
        <v>0</v>
      </c>
      <c r="Q311" s="76">
        <f t="shared" si="48"/>
        <v>0</v>
      </c>
      <c r="R311" s="75">
        <v>0</v>
      </c>
      <c r="S311" s="77" t="e">
        <f t="shared" si="49"/>
        <v>#DIV/0!</v>
      </c>
      <c r="T311" s="77" t="e">
        <f t="shared" si="50"/>
        <v>#DIV/0!</v>
      </c>
      <c r="U311" s="77" t="e">
        <f t="shared" si="51"/>
        <v>#DIV/0!</v>
      </c>
      <c r="V311" s="77" t="e">
        <f t="shared" si="52"/>
        <v>#DIV/0!</v>
      </c>
      <c r="W311" s="77" t="e">
        <f t="shared" si="53"/>
        <v>#DIV/0!</v>
      </c>
    </row>
    <row r="312" spans="1:23" x14ac:dyDescent="0.25">
      <c r="A312" s="35" t="s">
        <v>1126</v>
      </c>
      <c r="B312" s="31">
        <v>63</v>
      </c>
      <c r="C312" s="33" t="s">
        <v>394</v>
      </c>
      <c r="D312" s="78">
        <v>0</v>
      </c>
      <c r="E312" s="75">
        <v>0</v>
      </c>
      <c r="F312" s="75">
        <v>0</v>
      </c>
      <c r="G312" s="76">
        <f t="shared" si="47"/>
        <v>0</v>
      </c>
      <c r="H312" s="75">
        <v>0</v>
      </c>
      <c r="I312" s="77" t="e">
        <f t="shared" si="56"/>
        <v>#DIV/0!</v>
      </c>
      <c r="J312" s="77" t="e">
        <f t="shared" si="56"/>
        <v>#DIV/0!</v>
      </c>
      <c r="K312" s="77" t="e">
        <f t="shared" si="56"/>
        <v>#DIV/0!</v>
      </c>
      <c r="L312" s="77" t="e">
        <f t="shared" si="56"/>
        <v>#DIV/0!</v>
      </c>
      <c r="M312" s="77" t="e">
        <f t="shared" si="56"/>
        <v>#DIV/0!</v>
      </c>
      <c r="N312" s="75">
        <v>0</v>
      </c>
      <c r="O312" s="75">
        <v>0</v>
      </c>
      <c r="P312" s="75">
        <v>0</v>
      </c>
      <c r="Q312" s="76">
        <f t="shared" si="48"/>
        <v>0</v>
      </c>
      <c r="R312" s="75">
        <v>0</v>
      </c>
      <c r="S312" s="77" t="e">
        <f t="shared" si="49"/>
        <v>#DIV/0!</v>
      </c>
      <c r="T312" s="77" t="e">
        <f t="shared" si="50"/>
        <v>#DIV/0!</v>
      </c>
      <c r="U312" s="77" t="e">
        <f t="shared" si="51"/>
        <v>#DIV/0!</v>
      </c>
      <c r="V312" s="77" t="e">
        <f t="shared" si="52"/>
        <v>#DIV/0!</v>
      </c>
      <c r="W312" s="77" t="e">
        <f t="shared" si="53"/>
        <v>#DIV/0!</v>
      </c>
    </row>
    <row r="313" spans="1:23" ht="42.75" x14ac:dyDescent="0.25">
      <c r="A313" s="32" t="s">
        <v>1127</v>
      </c>
      <c r="B313" s="6" t="s">
        <v>1128</v>
      </c>
      <c r="C313" s="34" t="s">
        <v>1129</v>
      </c>
      <c r="D313" s="69">
        <f>SUM(D314)</f>
        <v>0</v>
      </c>
      <c r="E313" s="69">
        <f>SUM(E314)</f>
        <v>0</v>
      </c>
      <c r="F313" s="69">
        <f>SUM(F314)</f>
        <v>0</v>
      </c>
      <c r="G313" s="69">
        <f t="shared" ref="G313:G376" si="57">D313+E313+F313</f>
        <v>0</v>
      </c>
      <c r="H313" s="69">
        <f>SUM(H314)</f>
        <v>0</v>
      </c>
      <c r="I313" s="74" t="e">
        <f>D313/D290*100</f>
        <v>#DIV/0!</v>
      </c>
      <c r="J313" s="74" t="e">
        <f>E313/E290*100</f>
        <v>#DIV/0!</v>
      </c>
      <c r="K313" s="74" t="e">
        <f>F313/F290*100</f>
        <v>#DIV/0!</v>
      </c>
      <c r="L313" s="74" t="e">
        <f>G313/G290*100</f>
        <v>#DIV/0!</v>
      </c>
      <c r="M313" s="74" t="e">
        <f>H313/H290*100</f>
        <v>#DIV/0!</v>
      </c>
      <c r="N313" s="69">
        <f>SUM(N314)</f>
        <v>0</v>
      </c>
      <c r="O313" s="69">
        <f>SUM(O314)</f>
        <v>0</v>
      </c>
      <c r="P313" s="69">
        <f>SUM(P314)</f>
        <v>0</v>
      </c>
      <c r="Q313" s="69">
        <f t="shared" si="48"/>
        <v>0</v>
      </c>
      <c r="R313" s="69">
        <f>SUM(R314)</f>
        <v>0</v>
      </c>
      <c r="S313" s="74" t="e">
        <f t="shared" si="49"/>
        <v>#DIV/0!</v>
      </c>
      <c r="T313" s="74" t="e">
        <f t="shared" si="50"/>
        <v>#DIV/0!</v>
      </c>
      <c r="U313" s="74" t="e">
        <f t="shared" si="51"/>
        <v>#DIV/0!</v>
      </c>
      <c r="V313" s="74" t="e">
        <f t="shared" si="52"/>
        <v>#DIV/0!</v>
      </c>
      <c r="W313" s="74" t="e">
        <f t="shared" si="53"/>
        <v>#DIV/0!</v>
      </c>
    </row>
    <row r="314" spans="1:23" x14ac:dyDescent="0.25">
      <c r="A314" s="35" t="s">
        <v>1130</v>
      </c>
      <c r="B314" s="31" t="s">
        <v>1131</v>
      </c>
      <c r="C314" s="33" t="s">
        <v>1132</v>
      </c>
      <c r="D314" s="80">
        <f>SUM(D315:D317)</f>
        <v>0</v>
      </c>
      <c r="E314" s="80">
        <f>SUM(E315:E317)</f>
        <v>0</v>
      </c>
      <c r="F314" s="80">
        <f>SUM(F315:F317)</f>
        <v>0</v>
      </c>
      <c r="G314" s="76">
        <f t="shared" si="57"/>
        <v>0</v>
      </c>
      <c r="H314" s="80">
        <f>SUM(H315:H317)</f>
        <v>0</v>
      </c>
      <c r="I314" s="77" t="e">
        <f>D314/D313*100</f>
        <v>#DIV/0!</v>
      </c>
      <c r="J314" s="77" t="e">
        <f>E314/E313*100</f>
        <v>#DIV/0!</v>
      </c>
      <c r="K314" s="77" t="e">
        <f>F314/F313*100</f>
        <v>#DIV/0!</v>
      </c>
      <c r="L314" s="77" t="e">
        <f>G314/G313*100</f>
        <v>#DIV/0!</v>
      </c>
      <c r="M314" s="77" t="e">
        <f>H314/H313*100</f>
        <v>#DIV/0!</v>
      </c>
      <c r="N314" s="80">
        <f>SUM(N315:N317)</f>
        <v>0</v>
      </c>
      <c r="O314" s="80">
        <f>SUM(O315:O317)</f>
        <v>0</v>
      </c>
      <c r="P314" s="80">
        <f>SUM(P315:P317)</f>
        <v>0</v>
      </c>
      <c r="Q314" s="76">
        <f t="shared" si="48"/>
        <v>0</v>
      </c>
      <c r="R314" s="80">
        <f>SUM(R315:R317)</f>
        <v>0</v>
      </c>
      <c r="S314" s="77" t="e">
        <f t="shared" si="49"/>
        <v>#DIV/0!</v>
      </c>
      <c r="T314" s="77" t="e">
        <f t="shared" si="50"/>
        <v>#DIV/0!</v>
      </c>
      <c r="U314" s="77" t="e">
        <f t="shared" si="51"/>
        <v>#DIV/0!</v>
      </c>
      <c r="V314" s="77" t="e">
        <f t="shared" si="52"/>
        <v>#DIV/0!</v>
      </c>
      <c r="W314" s="77" t="e">
        <f t="shared" si="53"/>
        <v>#DIV/0!</v>
      </c>
    </row>
    <row r="315" spans="1:23" x14ac:dyDescent="0.25">
      <c r="A315" s="35" t="s">
        <v>1133</v>
      </c>
      <c r="B315" s="31" t="s">
        <v>1134</v>
      </c>
      <c r="C315" s="33" t="s">
        <v>390</v>
      </c>
      <c r="D315" s="78">
        <v>0</v>
      </c>
      <c r="E315" s="75">
        <v>0</v>
      </c>
      <c r="F315" s="75">
        <v>0</v>
      </c>
      <c r="G315" s="76">
        <f t="shared" si="57"/>
        <v>0</v>
      </c>
      <c r="H315" s="75">
        <v>0</v>
      </c>
      <c r="I315" s="77" t="e">
        <f t="shared" ref="I315:M317" si="58">D315/D$313*100</f>
        <v>#DIV/0!</v>
      </c>
      <c r="J315" s="77" t="e">
        <f t="shared" si="58"/>
        <v>#DIV/0!</v>
      </c>
      <c r="K315" s="77" t="e">
        <f t="shared" si="58"/>
        <v>#DIV/0!</v>
      </c>
      <c r="L315" s="77" t="e">
        <f t="shared" si="58"/>
        <v>#DIV/0!</v>
      </c>
      <c r="M315" s="77" t="e">
        <f t="shared" si="58"/>
        <v>#DIV/0!</v>
      </c>
      <c r="N315" s="75">
        <v>0</v>
      </c>
      <c r="O315" s="75">
        <v>0</v>
      </c>
      <c r="P315" s="75">
        <v>0</v>
      </c>
      <c r="Q315" s="76">
        <f t="shared" si="48"/>
        <v>0</v>
      </c>
      <c r="R315" s="75">
        <v>0</v>
      </c>
      <c r="S315" s="77" t="e">
        <f t="shared" si="49"/>
        <v>#DIV/0!</v>
      </c>
      <c r="T315" s="77" t="e">
        <f t="shared" si="50"/>
        <v>#DIV/0!</v>
      </c>
      <c r="U315" s="77" t="e">
        <f t="shared" si="51"/>
        <v>#DIV/0!</v>
      </c>
      <c r="V315" s="77" t="e">
        <f t="shared" si="52"/>
        <v>#DIV/0!</v>
      </c>
      <c r="W315" s="77" t="e">
        <f t="shared" si="53"/>
        <v>#DIV/0!</v>
      </c>
    </row>
    <row r="316" spans="1:23" x14ac:dyDescent="0.25">
      <c r="A316" s="35" t="s">
        <v>1135</v>
      </c>
      <c r="B316" s="31">
        <v>64</v>
      </c>
      <c r="C316" s="33" t="s">
        <v>392</v>
      </c>
      <c r="D316" s="78">
        <v>0</v>
      </c>
      <c r="E316" s="75">
        <v>0</v>
      </c>
      <c r="F316" s="75">
        <v>0</v>
      </c>
      <c r="G316" s="76">
        <f t="shared" si="57"/>
        <v>0</v>
      </c>
      <c r="H316" s="75">
        <v>0</v>
      </c>
      <c r="I316" s="77" t="e">
        <f t="shared" si="58"/>
        <v>#DIV/0!</v>
      </c>
      <c r="J316" s="77" t="e">
        <f t="shared" si="58"/>
        <v>#DIV/0!</v>
      </c>
      <c r="K316" s="77" t="e">
        <f t="shared" si="58"/>
        <v>#DIV/0!</v>
      </c>
      <c r="L316" s="77" t="e">
        <f t="shared" si="58"/>
        <v>#DIV/0!</v>
      </c>
      <c r="M316" s="77" t="e">
        <f t="shared" si="58"/>
        <v>#DIV/0!</v>
      </c>
      <c r="N316" s="75">
        <v>0</v>
      </c>
      <c r="O316" s="75">
        <v>0</v>
      </c>
      <c r="P316" s="75">
        <v>0</v>
      </c>
      <c r="Q316" s="76">
        <f t="shared" si="48"/>
        <v>0</v>
      </c>
      <c r="R316" s="75">
        <v>0</v>
      </c>
      <c r="S316" s="77" t="e">
        <f t="shared" si="49"/>
        <v>#DIV/0!</v>
      </c>
      <c r="T316" s="77" t="e">
        <f t="shared" si="50"/>
        <v>#DIV/0!</v>
      </c>
      <c r="U316" s="77" t="e">
        <f t="shared" si="51"/>
        <v>#DIV/0!</v>
      </c>
      <c r="V316" s="77" t="e">
        <f t="shared" si="52"/>
        <v>#DIV/0!</v>
      </c>
      <c r="W316" s="77" t="e">
        <f t="shared" si="53"/>
        <v>#DIV/0!</v>
      </c>
    </row>
    <row r="317" spans="1:23" x14ac:dyDescent="0.25">
      <c r="A317" s="35" t="s">
        <v>1136</v>
      </c>
      <c r="B317" s="31">
        <v>65</v>
      </c>
      <c r="C317" s="33" t="s">
        <v>394</v>
      </c>
      <c r="D317" s="78">
        <v>0</v>
      </c>
      <c r="E317" s="75">
        <v>0</v>
      </c>
      <c r="F317" s="75">
        <v>0</v>
      </c>
      <c r="G317" s="76">
        <f t="shared" si="57"/>
        <v>0</v>
      </c>
      <c r="H317" s="75">
        <v>0</v>
      </c>
      <c r="I317" s="77" t="e">
        <f t="shared" si="58"/>
        <v>#DIV/0!</v>
      </c>
      <c r="J317" s="77" t="e">
        <f t="shared" si="58"/>
        <v>#DIV/0!</v>
      </c>
      <c r="K317" s="77" t="e">
        <f t="shared" si="58"/>
        <v>#DIV/0!</v>
      </c>
      <c r="L317" s="77" t="e">
        <f t="shared" si="58"/>
        <v>#DIV/0!</v>
      </c>
      <c r="M317" s="77" t="e">
        <f t="shared" si="58"/>
        <v>#DIV/0!</v>
      </c>
      <c r="N317" s="75">
        <v>0</v>
      </c>
      <c r="O317" s="75">
        <v>0</v>
      </c>
      <c r="P317" s="75">
        <v>0</v>
      </c>
      <c r="Q317" s="76">
        <f t="shared" si="48"/>
        <v>0</v>
      </c>
      <c r="R317" s="75">
        <v>0</v>
      </c>
      <c r="S317" s="77" t="e">
        <f t="shared" si="49"/>
        <v>#DIV/0!</v>
      </c>
      <c r="T317" s="77" t="e">
        <f t="shared" si="50"/>
        <v>#DIV/0!</v>
      </c>
      <c r="U317" s="77" t="e">
        <f t="shared" si="51"/>
        <v>#DIV/0!</v>
      </c>
      <c r="V317" s="77" t="e">
        <f t="shared" si="52"/>
        <v>#DIV/0!</v>
      </c>
      <c r="W317" s="77" t="e">
        <f t="shared" si="53"/>
        <v>#DIV/0!</v>
      </c>
    </row>
    <row r="318" spans="1:23" x14ac:dyDescent="0.25">
      <c r="A318" s="32" t="s">
        <v>1137</v>
      </c>
      <c r="B318" s="6" t="s">
        <v>1138</v>
      </c>
      <c r="C318" s="34" t="s">
        <v>1139</v>
      </c>
      <c r="D318" s="69">
        <f>SUM(D319,D323,D327,D331)</f>
        <v>0</v>
      </c>
      <c r="E318" s="69">
        <f>SUM(E319,E323,E327,E331)</f>
        <v>0</v>
      </c>
      <c r="F318" s="69">
        <f>SUM(F319,F323,F327,F331)</f>
        <v>0</v>
      </c>
      <c r="G318" s="69">
        <f t="shared" si="57"/>
        <v>0</v>
      </c>
      <c r="H318" s="69">
        <f>SUM(H319,H323,H327,H331)</f>
        <v>0</v>
      </c>
      <c r="I318" s="74" t="e">
        <f>D318/D290*100</f>
        <v>#DIV/0!</v>
      </c>
      <c r="J318" s="74" t="e">
        <f>E318/E290*100</f>
        <v>#DIV/0!</v>
      </c>
      <c r="K318" s="74" t="e">
        <f>F318/F290*100</f>
        <v>#DIV/0!</v>
      </c>
      <c r="L318" s="74" t="e">
        <f>G318/G290*100</f>
        <v>#DIV/0!</v>
      </c>
      <c r="M318" s="74" t="e">
        <f>H318/H290*100</f>
        <v>#DIV/0!</v>
      </c>
      <c r="N318" s="69">
        <f>SUM(N319,N323,N327,N331)</f>
        <v>0</v>
      </c>
      <c r="O318" s="69">
        <f>SUM(O319,O323,O327,O331)</f>
        <v>0</v>
      </c>
      <c r="P318" s="69">
        <f>SUM(P319,P323,P327,P331)</f>
        <v>0</v>
      </c>
      <c r="Q318" s="69">
        <f t="shared" si="48"/>
        <v>0</v>
      </c>
      <c r="R318" s="69">
        <f>SUM(R319,R323,R327,R331)</f>
        <v>0</v>
      </c>
      <c r="S318" s="74" t="e">
        <f t="shared" si="49"/>
        <v>#DIV/0!</v>
      </c>
      <c r="T318" s="74" t="e">
        <f t="shared" si="50"/>
        <v>#DIV/0!</v>
      </c>
      <c r="U318" s="74" t="e">
        <f t="shared" si="51"/>
        <v>#DIV/0!</v>
      </c>
      <c r="V318" s="74" t="e">
        <f t="shared" si="52"/>
        <v>#DIV/0!</v>
      </c>
      <c r="W318" s="74" t="e">
        <f t="shared" si="53"/>
        <v>#DIV/0!</v>
      </c>
    </row>
    <row r="319" spans="1:23" ht="45" x14ac:dyDescent="0.25">
      <c r="A319" s="35" t="s">
        <v>1140</v>
      </c>
      <c r="B319" s="31" t="s">
        <v>1141</v>
      </c>
      <c r="C319" s="30" t="s">
        <v>1142</v>
      </c>
      <c r="D319" s="80">
        <f>SUM(D320:D322)</f>
        <v>0</v>
      </c>
      <c r="E319" s="80">
        <f>SUM(E320:E322)</f>
        <v>0</v>
      </c>
      <c r="F319" s="80">
        <f>SUM(F320:F322)</f>
        <v>0</v>
      </c>
      <c r="G319" s="76">
        <f t="shared" si="57"/>
        <v>0</v>
      </c>
      <c r="H319" s="80">
        <f>SUM(H320:H322)</f>
        <v>0</v>
      </c>
      <c r="I319" s="77" t="e">
        <f>D319/D$318*100</f>
        <v>#DIV/0!</v>
      </c>
      <c r="J319" s="77" t="e">
        <f>E319/E$318*100</f>
        <v>#DIV/0!</v>
      </c>
      <c r="K319" s="77" t="e">
        <f>F319/F$318*100</f>
        <v>#DIV/0!</v>
      </c>
      <c r="L319" s="77" t="e">
        <f>G319/G$318*100</f>
        <v>#DIV/0!</v>
      </c>
      <c r="M319" s="77" t="e">
        <f>H319/H$318*100</f>
        <v>#DIV/0!</v>
      </c>
      <c r="N319" s="80">
        <f>SUM(N320:N322)</f>
        <v>0</v>
      </c>
      <c r="O319" s="80">
        <f>SUM(O320:O322)</f>
        <v>0</v>
      </c>
      <c r="P319" s="80">
        <f>SUM(P320:P322)</f>
        <v>0</v>
      </c>
      <c r="Q319" s="76">
        <f t="shared" si="48"/>
        <v>0</v>
      </c>
      <c r="R319" s="80">
        <f>SUM(R320:R322)</f>
        <v>0</v>
      </c>
      <c r="S319" s="77" t="e">
        <f t="shared" si="49"/>
        <v>#DIV/0!</v>
      </c>
      <c r="T319" s="77" t="e">
        <f t="shared" si="50"/>
        <v>#DIV/0!</v>
      </c>
      <c r="U319" s="77" t="e">
        <f t="shared" si="51"/>
        <v>#DIV/0!</v>
      </c>
      <c r="V319" s="77" t="e">
        <f t="shared" si="52"/>
        <v>#DIV/0!</v>
      </c>
      <c r="W319" s="77" t="e">
        <f t="shared" si="53"/>
        <v>#DIV/0!</v>
      </c>
    </row>
    <row r="320" spans="1:23" x14ac:dyDescent="0.25">
      <c r="A320" s="35" t="s">
        <v>1143</v>
      </c>
      <c r="B320" s="31" t="s">
        <v>1144</v>
      </c>
      <c r="C320" s="30" t="s">
        <v>390</v>
      </c>
      <c r="D320" s="78">
        <v>0</v>
      </c>
      <c r="E320" s="78">
        <v>0</v>
      </c>
      <c r="F320" s="78">
        <v>0</v>
      </c>
      <c r="G320" s="76">
        <f t="shared" si="57"/>
        <v>0</v>
      </c>
      <c r="H320" s="78">
        <v>0</v>
      </c>
      <c r="I320" s="77" t="e">
        <f t="shared" ref="I320:M322" si="59">D320/D$319*100</f>
        <v>#DIV/0!</v>
      </c>
      <c r="J320" s="77" t="e">
        <f t="shared" si="59"/>
        <v>#DIV/0!</v>
      </c>
      <c r="K320" s="77" t="e">
        <f t="shared" si="59"/>
        <v>#DIV/0!</v>
      </c>
      <c r="L320" s="77" t="e">
        <f t="shared" si="59"/>
        <v>#DIV/0!</v>
      </c>
      <c r="M320" s="77" t="e">
        <f t="shared" si="59"/>
        <v>#DIV/0!</v>
      </c>
      <c r="N320" s="78">
        <v>0</v>
      </c>
      <c r="O320" s="78">
        <v>0</v>
      </c>
      <c r="P320" s="78">
        <v>0</v>
      </c>
      <c r="Q320" s="76">
        <f t="shared" si="48"/>
        <v>0</v>
      </c>
      <c r="R320" s="78">
        <v>0</v>
      </c>
      <c r="S320" s="77" t="e">
        <f t="shared" si="49"/>
        <v>#DIV/0!</v>
      </c>
      <c r="T320" s="77" t="e">
        <f t="shared" si="50"/>
        <v>#DIV/0!</v>
      </c>
      <c r="U320" s="77" t="e">
        <f t="shared" si="51"/>
        <v>#DIV/0!</v>
      </c>
      <c r="V320" s="77" t="e">
        <f t="shared" si="52"/>
        <v>#DIV/0!</v>
      </c>
      <c r="W320" s="77" t="e">
        <f t="shared" si="53"/>
        <v>#DIV/0!</v>
      </c>
    </row>
    <row r="321" spans="1:23" ht="14.25" customHeight="1" x14ac:dyDescent="0.25">
      <c r="A321" s="35" t="s">
        <v>1145</v>
      </c>
      <c r="B321" s="31" t="s">
        <v>1146</v>
      </c>
      <c r="C321" s="30" t="s">
        <v>392</v>
      </c>
      <c r="D321" s="78">
        <v>0</v>
      </c>
      <c r="E321" s="78">
        <v>0</v>
      </c>
      <c r="F321" s="78">
        <v>0</v>
      </c>
      <c r="G321" s="76">
        <f t="shared" si="57"/>
        <v>0</v>
      </c>
      <c r="H321" s="78">
        <v>0</v>
      </c>
      <c r="I321" s="77" t="e">
        <f t="shared" si="59"/>
        <v>#DIV/0!</v>
      </c>
      <c r="J321" s="77" t="e">
        <f t="shared" si="59"/>
        <v>#DIV/0!</v>
      </c>
      <c r="K321" s="77" t="e">
        <f t="shared" si="59"/>
        <v>#DIV/0!</v>
      </c>
      <c r="L321" s="77" t="e">
        <f t="shared" si="59"/>
        <v>#DIV/0!</v>
      </c>
      <c r="M321" s="77" t="e">
        <f t="shared" si="59"/>
        <v>#DIV/0!</v>
      </c>
      <c r="N321" s="78">
        <v>0</v>
      </c>
      <c r="O321" s="78">
        <v>0</v>
      </c>
      <c r="P321" s="78">
        <v>0</v>
      </c>
      <c r="Q321" s="76">
        <f t="shared" si="48"/>
        <v>0</v>
      </c>
      <c r="R321" s="78">
        <v>0</v>
      </c>
      <c r="S321" s="77" t="e">
        <f t="shared" si="49"/>
        <v>#DIV/0!</v>
      </c>
      <c r="T321" s="77" t="e">
        <f t="shared" si="50"/>
        <v>#DIV/0!</v>
      </c>
      <c r="U321" s="77" t="e">
        <f t="shared" si="51"/>
        <v>#DIV/0!</v>
      </c>
      <c r="V321" s="77" t="e">
        <f t="shared" si="52"/>
        <v>#DIV/0!</v>
      </c>
      <c r="W321" s="77" t="e">
        <f t="shared" si="53"/>
        <v>#DIV/0!</v>
      </c>
    </row>
    <row r="322" spans="1:23" x14ac:dyDescent="0.25">
      <c r="A322" s="35" t="s">
        <v>1147</v>
      </c>
      <c r="B322" s="31" t="s">
        <v>1148</v>
      </c>
      <c r="C322" s="30" t="s">
        <v>394</v>
      </c>
      <c r="D322" s="78">
        <v>0</v>
      </c>
      <c r="E322" s="78">
        <v>0</v>
      </c>
      <c r="F322" s="78">
        <v>0</v>
      </c>
      <c r="G322" s="76">
        <f t="shared" si="57"/>
        <v>0</v>
      </c>
      <c r="H322" s="78">
        <v>0</v>
      </c>
      <c r="I322" s="77" t="e">
        <f t="shared" si="59"/>
        <v>#DIV/0!</v>
      </c>
      <c r="J322" s="77" t="e">
        <f t="shared" si="59"/>
        <v>#DIV/0!</v>
      </c>
      <c r="K322" s="77" t="e">
        <f t="shared" si="59"/>
        <v>#DIV/0!</v>
      </c>
      <c r="L322" s="77" t="e">
        <f t="shared" si="59"/>
        <v>#DIV/0!</v>
      </c>
      <c r="M322" s="77" t="e">
        <f t="shared" si="59"/>
        <v>#DIV/0!</v>
      </c>
      <c r="N322" s="78">
        <v>0</v>
      </c>
      <c r="O322" s="78">
        <v>0</v>
      </c>
      <c r="P322" s="78">
        <v>0</v>
      </c>
      <c r="Q322" s="76">
        <f t="shared" si="48"/>
        <v>0</v>
      </c>
      <c r="R322" s="78">
        <v>0</v>
      </c>
      <c r="S322" s="77" t="e">
        <f t="shared" si="49"/>
        <v>#DIV/0!</v>
      </c>
      <c r="T322" s="77" t="e">
        <f t="shared" si="50"/>
        <v>#DIV/0!</v>
      </c>
      <c r="U322" s="77" t="e">
        <f t="shared" si="51"/>
        <v>#DIV/0!</v>
      </c>
      <c r="V322" s="77" t="e">
        <f t="shared" si="52"/>
        <v>#DIV/0!</v>
      </c>
      <c r="W322" s="77" t="e">
        <f t="shared" si="53"/>
        <v>#DIV/0!</v>
      </c>
    </row>
    <row r="323" spans="1:23" x14ac:dyDescent="0.25">
      <c r="A323" s="35" t="s">
        <v>1149</v>
      </c>
      <c r="B323" s="31">
        <v>66</v>
      </c>
      <c r="C323" s="30" t="s">
        <v>1150</v>
      </c>
      <c r="D323" s="80">
        <f>SUM(D324:D326)</f>
        <v>0</v>
      </c>
      <c r="E323" s="80">
        <f>SUM(E324:E326)</f>
        <v>0</v>
      </c>
      <c r="F323" s="80">
        <f>SUM(F324:F326)</f>
        <v>0</v>
      </c>
      <c r="G323" s="76">
        <f t="shared" si="57"/>
        <v>0</v>
      </c>
      <c r="H323" s="80">
        <f>SUM(H324:H326)</f>
        <v>0</v>
      </c>
      <c r="I323" s="77" t="e">
        <f>D323/D$318*100</f>
        <v>#DIV/0!</v>
      </c>
      <c r="J323" s="77" t="e">
        <f>E323/E$318*100</f>
        <v>#DIV/0!</v>
      </c>
      <c r="K323" s="77" t="e">
        <f>F323/F$318*100</f>
        <v>#DIV/0!</v>
      </c>
      <c r="L323" s="77" t="e">
        <f>G323/G$318*100</f>
        <v>#DIV/0!</v>
      </c>
      <c r="M323" s="77" t="e">
        <f>H323/H$318*100</f>
        <v>#DIV/0!</v>
      </c>
      <c r="N323" s="80">
        <f>SUM(N324:N326)</f>
        <v>0</v>
      </c>
      <c r="O323" s="80">
        <f>SUM(O324:O326)</f>
        <v>0</v>
      </c>
      <c r="P323" s="80">
        <f>SUM(P324:P326)</f>
        <v>0</v>
      </c>
      <c r="Q323" s="76">
        <f t="shared" si="48"/>
        <v>0</v>
      </c>
      <c r="R323" s="80">
        <f>SUM(R324:R326)</f>
        <v>0</v>
      </c>
      <c r="S323" s="77" t="e">
        <f t="shared" si="49"/>
        <v>#DIV/0!</v>
      </c>
      <c r="T323" s="77" t="e">
        <f t="shared" si="50"/>
        <v>#DIV/0!</v>
      </c>
      <c r="U323" s="77" t="e">
        <f t="shared" si="51"/>
        <v>#DIV/0!</v>
      </c>
      <c r="V323" s="77" t="e">
        <f t="shared" si="52"/>
        <v>#DIV/0!</v>
      </c>
      <c r="W323" s="77" t="e">
        <f t="shared" si="53"/>
        <v>#DIV/0!</v>
      </c>
    </row>
    <row r="324" spans="1:23" x14ac:dyDescent="0.25">
      <c r="A324" s="35" t="s">
        <v>1151</v>
      </c>
      <c r="B324" s="31">
        <v>67</v>
      </c>
      <c r="C324" s="30" t="s">
        <v>390</v>
      </c>
      <c r="D324" s="78">
        <v>0</v>
      </c>
      <c r="E324" s="78">
        <v>0</v>
      </c>
      <c r="F324" s="78">
        <v>0</v>
      </c>
      <c r="G324" s="76">
        <f t="shared" si="57"/>
        <v>0</v>
      </c>
      <c r="H324" s="78">
        <v>0</v>
      </c>
      <c r="I324" s="77" t="e">
        <f t="shared" ref="I324:M326" si="60">D324/D$323*100</f>
        <v>#DIV/0!</v>
      </c>
      <c r="J324" s="77" t="e">
        <f t="shared" si="60"/>
        <v>#DIV/0!</v>
      </c>
      <c r="K324" s="77" t="e">
        <f t="shared" si="60"/>
        <v>#DIV/0!</v>
      </c>
      <c r="L324" s="77" t="e">
        <f t="shared" si="60"/>
        <v>#DIV/0!</v>
      </c>
      <c r="M324" s="77" t="e">
        <f t="shared" si="60"/>
        <v>#DIV/0!</v>
      </c>
      <c r="N324" s="78">
        <v>0</v>
      </c>
      <c r="O324" s="78">
        <v>0</v>
      </c>
      <c r="P324" s="78">
        <v>0</v>
      </c>
      <c r="Q324" s="76">
        <f t="shared" si="48"/>
        <v>0</v>
      </c>
      <c r="R324" s="78">
        <v>0</v>
      </c>
      <c r="S324" s="77" t="e">
        <f t="shared" si="49"/>
        <v>#DIV/0!</v>
      </c>
      <c r="T324" s="77" t="e">
        <f t="shared" si="50"/>
        <v>#DIV/0!</v>
      </c>
      <c r="U324" s="77" t="e">
        <f t="shared" si="51"/>
        <v>#DIV/0!</v>
      </c>
      <c r="V324" s="77" t="e">
        <f t="shared" si="52"/>
        <v>#DIV/0!</v>
      </c>
      <c r="W324" s="77" t="e">
        <f t="shared" si="53"/>
        <v>#DIV/0!</v>
      </c>
    </row>
    <row r="325" spans="1:23" x14ac:dyDescent="0.25">
      <c r="A325" s="35" t="s">
        <v>1152</v>
      </c>
      <c r="B325" s="31">
        <v>68</v>
      </c>
      <c r="C325" s="30" t="s">
        <v>392</v>
      </c>
      <c r="D325" s="78">
        <v>0</v>
      </c>
      <c r="E325" s="78">
        <v>0</v>
      </c>
      <c r="F325" s="78">
        <v>0</v>
      </c>
      <c r="G325" s="76">
        <f t="shared" si="57"/>
        <v>0</v>
      </c>
      <c r="H325" s="78">
        <v>0</v>
      </c>
      <c r="I325" s="77" t="e">
        <f t="shared" si="60"/>
        <v>#DIV/0!</v>
      </c>
      <c r="J325" s="77" t="e">
        <f t="shared" si="60"/>
        <v>#DIV/0!</v>
      </c>
      <c r="K325" s="77" t="e">
        <f t="shared" si="60"/>
        <v>#DIV/0!</v>
      </c>
      <c r="L325" s="77" t="e">
        <f t="shared" si="60"/>
        <v>#DIV/0!</v>
      </c>
      <c r="M325" s="77" t="e">
        <f t="shared" si="60"/>
        <v>#DIV/0!</v>
      </c>
      <c r="N325" s="78">
        <v>0</v>
      </c>
      <c r="O325" s="78">
        <v>0</v>
      </c>
      <c r="P325" s="78">
        <v>0</v>
      </c>
      <c r="Q325" s="76">
        <f t="shared" ref="Q325:Q388" si="61">N325+O325+P325</f>
        <v>0</v>
      </c>
      <c r="R325" s="78">
        <v>0</v>
      </c>
      <c r="S325" s="77" t="e">
        <f t="shared" ref="S325:S388" si="62">N325*I325/D325</f>
        <v>#DIV/0!</v>
      </c>
      <c r="T325" s="77" t="e">
        <f t="shared" ref="T325:T388" si="63">O325*J325/E325</f>
        <v>#DIV/0!</v>
      </c>
      <c r="U325" s="77" t="e">
        <f t="shared" ref="U325:U388" si="64">P325*K325/F325</f>
        <v>#DIV/0!</v>
      </c>
      <c r="V325" s="77" t="e">
        <f t="shared" ref="V325:V388" si="65">Q325*L325/G325</f>
        <v>#DIV/0!</v>
      </c>
      <c r="W325" s="77" t="e">
        <f t="shared" ref="W325:W388" si="66">R325*M325/H325</f>
        <v>#DIV/0!</v>
      </c>
    </row>
    <row r="326" spans="1:23" x14ac:dyDescent="0.25">
      <c r="A326" s="35" t="s">
        <v>1153</v>
      </c>
      <c r="B326" s="31">
        <v>69</v>
      </c>
      <c r="C326" s="30" t="s">
        <v>959</v>
      </c>
      <c r="D326" s="78">
        <v>0</v>
      </c>
      <c r="E326" s="78">
        <v>0</v>
      </c>
      <c r="F326" s="78">
        <v>0</v>
      </c>
      <c r="G326" s="76">
        <f t="shared" si="57"/>
        <v>0</v>
      </c>
      <c r="H326" s="78">
        <v>0</v>
      </c>
      <c r="I326" s="77" t="e">
        <f t="shared" si="60"/>
        <v>#DIV/0!</v>
      </c>
      <c r="J326" s="77" t="e">
        <f t="shared" si="60"/>
        <v>#DIV/0!</v>
      </c>
      <c r="K326" s="77" t="e">
        <f t="shared" si="60"/>
        <v>#DIV/0!</v>
      </c>
      <c r="L326" s="77" t="e">
        <f t="shared" si="60"/>
        <v>#DIV/0!</v>
      </c>
      <c r="M326" s="77" t="e">
        <f t="shared" si="60"/>
        <v>#DIV/0!</v>
      </c>
      <c r="N326" s="78">
        <v>0</v>
      </c>
      <c r="O326" s="78">
        <v>0</v>
      </c>
      <c r="P326" s="78">
        <v>0</v>
      </c>
      <c r="Q326" s="76">
        <f t="shared" si="61"/>
        <v>0</v>
      </c>
      <c r="R326" s="78">
        <v>0</v>
      </c>
      <c r="S326" s="77" t="e">
        <f t="shared" si="62"/>
        <v>#DIV/0!</v>
      </c>
      <c r="T326" s="77" t="e">
        <f t="shared" si="63"/>
        <v>#DIV/0!</v>
      </c>
      <c r="U326" s="77" t="e">
        <f t="shared" si="64"/>
        <v>#DIV/0!</v>
      </c>
      <c r="V326" s="77" t="e">
        <f t="shared" si="65"/>
        <v>#DIV/0!</v>
      </c>
      <c r="W326" s="77" t="e">
        <f t="shared" si="66"/>
        <v>#DIV/0!</v>
      </c>
    </row>
    <row r="327" spans="1:23" ht="45" x14ac:dyDescent="0.25">
      <c r="A327" s="35" t="s">
        <v>1154</v>
      </c>
      <c r="B327" s="31">
        <v>70</v>
      </c>
      <c r="C327" s="30" t="s">
        <v>1155</v>
      </c>
      <c r="D327" s="80">
        <f>SUM(D328:D330)</f>
        <v>0</v>
      </c>
      <c r="E327" s="80">
        <f>SUM(E328:E330)</f>
        <v>0</v>
      </c>
      <c r="F327" s="80">
        <f>SUM(F328:F330)</f>
        <v>0</v>
      </c>
      <c r="G327" s="76">
        <f t="shared" si="57"/>
        <v>0</v>
      </c>
      <c r="H327" s="80">
        <f>SUM(H328:H330)</f>
        <v>0</v>
      </c>
      <c r="I327" s="77" t="e">
        <f>D327/D$318*100</f>
        <v>#DIV/0!</v>
      </c>
      <c r="J327" s="77" t="e">
        <f>E327/E$318*100</f>
        <v>#DIV/0!</v>
      </c>
      <c r="K327" s="77" t="e">
        <f>F327/F$318*100</f>
        <v>#DIV/0!</v>
      </c>
      <c r="L327" s="77" t="e">
        <f>G327/G$318*100</f>
        <v>#DIV/0!</v>
      </c>
      <c r="M327" s="77" t="e">
        <f>H327/H$318*100</f>
        <v>#DIV/0!</v>
      </c>
      <c r="N327" s="80">
        <f>SUM(N328:N330)</f>
        <v>0</v>
      </c>
      <c r="O327" s="80">
        <f>SUM(O328:O330)</f>
        <v>0</v>
      </c>
      <c r="P327" s="80">
        <f>SUM(P328:P330)</f>
        <v>0</v>
      </c>
      <c r="Q327" s="76">
        <f t="shared" si="61"/>
        <v>0</v>
      </c>
      <c r="R327" s="80">
        <f>SUM(R328:R330)</f>
        <v>0</v>
      </c>
      <c r="S327" s="77" t="e">
        <f t="shared" si="62"/>
        <v>#DIV/0!</v>
      </c>
      <c r="T327" s="77" t="e">
        <f t="shared" si="63"/>
        <v>#DIV/0!</v>
      </c>
      <c r="U327" s="77" t="e">
        <f t="shared" si="64"/>
        <v>#DIV/0!</v>
      </c>
      <c r="V327" s="77" t="e">
        <f t="shared" si="65"/>
        <v>#DIV/0!</v>
      </c>
      <c r="W327" s="77" t="e">
        <f t="shared" si="66"/>
        <v>#DIV/0!</v>
      </c>
    </row>
    <row r="328" spans="1:23" x14ac:dyDescent="0.25">
      <c r="A328" s="35" t="s">
        <v>1156</v>
      </c>
      <c r="B328" s="31">
        <v>71</v>
      </c>
      <c r="C328" s="30" t="s">
        <v>390</v>
      </c>
      <c r="D328" s="78">
        <v>0</v>
      </c>
      <c r="E328" s="78">
        <v>0</v>
      </c>
      <c r="F328" s="78">
        <v>0</v>
      </c>
      <c r="G328" s="76">
        <f t="shared" si="57"/>
        <v>0</v>
      </c>
      <c r="H328" s="78">
        <v>0</v>
      </c>
      <c r="I328" s="77" t="e">
        <f t="shared" ref="I328:M330" si="67">D328/D$327*100</f>
        <v>#DIV/0!</v>
      </c>
      <c r="J328" s="77" t="e">
        <f t="shared" si="67"/>
        <v>#DIV/0!</v>
      </c>
      <c r="K328" s="77" t="e">
        <f t="shared" si="67"/>
        <v>#DIV/0!</v>
      </c>
      <c r="L328" s="77" t="e">
        <f t="shared" si="67"/>
        <v>#DIV/0!</v>
      </c>
      <c r="M328" s="77" t="e">
        <f t="shared" si="67"/>
        <v>#DIV/0!</v>
      </c>
      <c r="N328" s="78">
        <v>0</v>
      </c>
      <c r="O328" s="78">
        <v>0</v>
      </c>
      <c r="P328" s="78">
        <v>0</v>
      </c>
      <c r="Q328" s="76">
        <f t="shared" si="61"/>
        <v>0</v>
      </c>
      <c r="R328" s="78">
        <v>0</v>
      </c>
      <c r="S328" s="77" t="e">
        <f t="shared" si="62"/>
        <v>#DIV/0!</v>
      </c>
      <c r="T328" s="77" t="e">
        <f t="shared" si="63"/>
        <v>#DIV/0!</v>
      </c>
      <c r="U328" s="77" t="e">
        <f t="shared" si="64"/>
        <v>#DIV/0!</v>
      </c>
      <c r="V328" s="77" t="e">
        <f t="shared" si="65"/>
        <v>#DIV/0!</v>
      </c>
      <c r="W328" s="77" t="e">
        <f t="shared" si="66"/>
        <v>#DIV/0!</v>
      </c>
    </row>
    <row r="329" spans="1:23" x14ac:dyDescent="0.25">
      <c r="A329" s="35" t="s">
        <v>1157</v>
      </c>
      <c r="B329" s="31">
        <v>72</v>
      </c>
      <c r="C329" s="30" t="s">
        <v>392</v>
      </c>
      <c r="D329" s="78">
        <v>0</v>
      </c>
      <c r="E329" s="78">
        <v>0</v>
      </c>
      <c r="F329" s="78">
        <v>0</v>
      </c>
      <c r="G329" s="76">
        <f t="shared" si="57"/>
        <v>0</v>
      </c>
      <c r="H329" s="78">
        <v>0</v>
      </c>
      <c r="I329" s="77" t="e">
        <f t="shared" si="67"/>
        <v>#DIV/0!</v>
      </c>
      <c r="J329" s="77" t="e">
        <f t="shared" si="67"/>
        <v>#DIV/0!</v>
      </c>
      <c r="K329" s="77" t="e">
        <f t="shared" si="67"/>
        <v>#DIV/0!</v>
      </c>
      <c r="L329" s="77" t="e">
        <f t="shared" si="67"/>
        <v>#DIV/0!</v>
      </c>
      <c r="M329" s="77" t="e">
        <f t="shared" si="67"/>
        <v>#DIV/0!</v>
      </c>
      <c r="N329" s="78">
        <v>0</v>
      </c>
      <c r="O329" s="78">
        <v>0</v>
      </c>
      <c r="P329" s="78">
        <v>0</v>
      </c>
      <c r="Q329" s="76">
        <f t="shared" si="61"/>
        <v>0</v>
      </c>
      <c r="R329" s="78">
        <v>0</v>
      </c>
      <c r="S329" s="77" t="e">
        <f t="shared" si="62"/>
        <v>#DIV/0!</v>
      </c>
      <c r="T329" s="77" t="e">
        <f t="shared" si="63"/>
        <v>#DIV/0!</v>
      </c>
      <c r="U329" s="77" t="e">
        <f t="shared" si="64"/>
        <v>#DIV/0!</v>
      </c>
      <c r="V329" s="77" t="e">
        <f t="shared" si="65"/>
        <v>#DIV/0!</v>
      </c>
      <c r="W329" s="77" t="e">
        <f t="shared" si="66"/>
        <v>#DIV/0!</v>
      </c>
    </row>
    <row r="330" spans="1:23" x14ac:dyDescent="0.25">
      <c r="A330" s="35" t="s">
        <v>1158</v>
      </c>
      <c r="B330" s="31">
        <v>73</v>
      </c>
      <c r="C330" s="30" t="s">
        <v>959</v>
      </c>
      <c r="D330" s="78">
        <v>0</v>
      </c>
      <c r="E330" s="78">
        <v>0</v>
      </c>
      <c r="F330" s="78">
        <v>0</v>
      </c>
      <c r="G330" s="76">
        <f t="shared" si="57"/>
        <v>0</v>
      </c>
      <c r="H330" s="78">
        <v>0</v>
      </c>
      <c r="I330" s="77" t="e">
        <f t="shared" si="67"/>
        <v>#DIV/0!</v>
      </c>
      <c r="J330" s="77" t="e">
        <f t="shared" si="67"/>
        <v>#DIV/0!</v>
      </c>
      <c r="K330" s="77" t="e">
        <f t="shared" si="67"/>
        <v>#DIV/0!</v>
      </c>
      <c r="L330" s="77" t="e">
        <f t="shared" si="67"/>
        <v>#DIV/0!</v>
      </c>
      <c r="M330" s="77" t="e">
        <f t="shared" si="67"/>
        <v>#DIV/0!</v>
      </c>
      <c r="N330" s="78">
        <v>0</v>
      </c>
      <c r="O330" s="78">
        <v>0</v>
      </c>
      <c r="P330" s="78">
        <v>0</v>
      </c>
      <c r="Q330" s="76">
        <f t="shared" si="61"/>
        <v>0</v>
      </c>
      <c r="R330" s="78">
        <v>0</v>
      </c>
      <c r="S330" s="77" t="e">
        <f t="shared" si="62"/>
        <v>#DIV/0!</v>
      </c>
      <c r="T330" s="77" t="e">
        <f t="shared" si="63"/>
        <v>#DIV/0!</v>
      </c>
      <c r="U330" s="77" t="e">
        <f t="shared" si="64"/>
        <v>#DIV/0!</v>
      </c>
      <c r="V330" s="77" t="e">
        <f t="shared" si="65"/>
        <v>#DIV/0!</v>
      </c>
      <c r="W330" s="77" t="e">
        <f t="shared" si="66"/>
        <v>#DIV/0!</v>
      </c>
    </row>
    <row r="331" spans="1:23" ht="30" x14ac:dyDescent="0.25">
      <c r="A331" s="35" t="s">
        <v>1159</v>
      </c>
      <c r="B331" s="31">
        <v>74</v>
      </c>
      <c r="C331" s="30" t="s">
        <v>1160</v>
      </c>
      <c r="D331" s="80">
        <f>SUM(D332:D334)</f>
        <v>0</v>
      </c>
      <c r="E331" s="80">
        <f>SUM(E332:E334)</f>
        <v>0</v>
      </c>
      <c r="F331" s="80">
        <f>SUM(F332:F334)</f>
        <v>0</v>
      </c>
      <c r="G331" s="76">
        <f t="shared" si="57"/>
        <v>0</v>
      </c>
      <c r="H331" s="80">
        <f>SUM(H332:H334)</f>
        <v>0</v>
      </c>
      <c r="I331" s="77" t="e">
        <f>D331/D$318*100</f>
        <v>#DIV/0!</v>
      </c>
      <c r="J331" s="77" t="e">
        <f>E331/E$318*100</f>
        <v>#DIV/0!</v>
      </c>
      <c r="K331" s="77" t="e">
        <f>F331/F$318*100</f>
        <v>#DIV/0!</v>
      </c>
      <c r="L331" s="77" t="e">
        <f>G331/G$318*100</f>
        <v>#DIV/0!</v>
      </c>
      <c r="M331" s="77" t="e">
        <f>H331/H$318*100</f>
        <v>#DIV/0!</v>
      </c>
      <c r="N331" s="80">
        <f>SUM(N332:N334)</f>
        <v>0</v>
      </c>
      <c r="O331" s="80">
        <f>SUM(O332:O334)</f>
        <v>0</v>
      </c>
      <c r="P331" s="80">
        <f>SUM(P332:P334)</f>
        <v>0</v>
      </c>
      <c r="Q331" s="76">
        <f t="shared" si="61"/>
        <v>0</v>
      </c>
      <c r="R331" s="80">
        <f>SUM(R332:R334)</f>
        <v>0</v>
      </c>
      <c r="S331" s="77" t="e">
        <f t="shared" si="62"/>
        <v>#DIV/0!</v>
      </c>
      <c r="T331" s="77" t="e">
        <f t="shared" si="63"/>
        <v>#DIV/0!</v>
      </c>
      <c r="U331" s="77" t="e">
        <f t="shared" si="64"/>
        <v>#DIV/0!</v>
      </c>
      <c r="V331" s="77" t="e">
        <f t="shared" si="65"/>
        <v>#DIV/0!</v>
      </c>
      <c r="W331" s="77" t="e">
        <f t="shared" si="66"/>
        <v>#DIV/0!</v>
      </c>
    </row>
    <row r="332" spans="1:23" x14ac:dyDescent="0.25">
      <c r="A332" s="35" t="s">
        <v>1161</v>
      </c>
      <c r="B332" s="31">
        <v>75</v>
      </c>
      <c r="C332" s="30" t="s">
        <v>390</v>
      </c>
      <c r="D332" s="78">
        <v>0</v>
      </c>
      <c r="E332" s="75">
        <v>0</v>
      </c>
      <c r="F332" s="75">
        <v>0</v>
      </c>
      <c r="G332" s="76">
        <f t="shared" si="57"/>
        <v>0</v>
      </c>
      <c r="H332" s="75">
        <v>0</v>
      </c>
      <c r="I332" s="77" t="e">
        <f t="shared" ref="I332:M334" si="68">D332/D$331*100</f>
        <v>#DIV/0!</v>
      </c>
      <c r="J332" s="77" t="e">
        <f t="shared" si="68"/>
        <v>#DIV/0!</v>
      </c>
      <c r="K332" s="77" t="e">
        <f t="shared" si="68"/>
        <v>#DIV/0!</v>
      </c>
      <c r="L332" s="77" t="e">
        <f t="shared" si="68"/>
        <v>#DIV/0!</v>
      </c>
      <c r="M332" s="77" t="e">
        <f t="shared" si="68"/>
        <v>#DIV/0!</v>
      </c>
      <c r="N332" s="75">
        <v>0</v>
      </c>
      <c r="O332" s="75">
        <v>0</v>
      </c>
      <c r="P332" s="75">
        <v>0</v>
      </c>
      <c r="Q332" s="76">
        <f t="shared" si="61"/>
        <v>0</v>
      </c>
      <c r="R332" s="75">
        <v>0</v>
      </c>
      <c r="S332" s="77" t="e">
        <f t="shared" si="62"/>
        <v>#DIV/0!</v>
      </c>
      <c r="T332" s="77" t="e">
        <f t="shared" si="63"/>
        <v>#DIV/0!</v>
      </c>
      <c r="U332" s="77" t="e">
        <f t="shared" si="64"/>
        <v>#DIV/0!</v>
      </c>
      <c r="V332" s="77" t="e">
        <f t="shared" si="65"/>
        <v>#DIV/0!</v>
      </c>
      <c r="W332" s="77" t="e">
        <f t="shared" si="66"/>
        <v>#DIV/0!</v>
      </c>
    </row>
    <row r="333" spans="1:23" x14ac:dyDescent="0.25">
      <c r="A333" s="35" t="s">
        <v>1162</v>
      </c>
      <c r="B333" s="31">
        <v>76</v>
      </c>
      <c r="C333" s="30" t="s">
        <v>392</v>
      </c>
      <c r="D333" s="78">
        <v>0</v>
      </c>
      <c r="E333" s="75">
        <v>0</v>
      </c>
      <c r="F333" s="75">
        <v>0</v>
      </c>
      <c r="G333" s="76">
        <f t="shared" si="57"/>
        <v>0</v>
      </c>
      <c r="H333" s="75">
        <v>0</v>
      </c>
      <c r="I333" s="77" t="e">
        <f t="shared" si="68"/>
        <v>#DIV/0!</v>
      </c>
      <c r="J333" s="77" t="e">
        <f t="shared" si="68"/>
        <v>#DIV/0!</v>
      </c>
      <c r="K333" s="77" t="e">
        <f t="shared" si="68"/>
        <v>#DIV/0!</v>
      </c>
      <c r="L333" s="77" t="e">
        <f t="shared" si="68"/>
        <v>#DIV/0!</v>
      </c>
      <c r="M333" s="77" t="e">
        <f t="shared" si="68"/>
        <v>#DIV/0!</v>
      </c>
      <c r="N333" s="75">
        <v>0</v>
      </c>
      <c r="O333" s="75">
        <v>0</v>
      </c>
      <c r="P333" s="75">
        <v>0</v>
      </c>
      <c r="Q333" s="76">
        <f t="shared" si="61"/>
        <v>0</v>
      </c>
      <c r="R333" s="75">
        <v>0</v>
      </c>
      <c r="S333" s="77" t="e">
        <f t="shared" si="62"/>
        <v>#DIV/0!</v>
      </c>
      <c r="T333" s="77" t="e">
        <f t="shared" si="63"/>
        <v>#DIV/0!</v>
      </c>
      <c r="U333" s="77" t="e">
        <f t="shared" si="64"/>
        <v>#DIV/0!</v>
      </c>
      <c r="V333" s="77" t="e">
        <f t="shared" si="65"/>
        <v>#DIV/0!</v>
      </c>
      <c r="W333" s="77" t="e">
        <f t="shared" si="66"/>
        <v>#DIV/0!</v>
      </c>
    </row>
    <row r="334" spans="1:23" x14ac:dyDescent="0.25">
      <c r="A334" s="35" t="s">
        <v>1163</v>
      </c>
      <c r="B334" s="31">
        <v>77</v>
      </c>
      <c r="C334" s="30" t="s">
        <v>959</v>
      </c>
      <c r="D334" s="78">
        <v>0</v>
      </c>
      <c r="E334" s="75">
        <v>0</v>
      </c>
      <c r="F334" s="75">
        <v>0</v>
      </c>
      <c r="G334" s="76">
        <f t="shared" si="57"/>
        <v>0</v>
      </c>
      <c r="H334" s="75">
        <v>0</v>
      </c>
      <c r="I334" s="77" t="e">
        <f t="shared" si="68"/>
        <v>#DIV/0!</v>
      </c>
      <c r="J334" s="77" t="e">
        <f t="shared" si="68"/>
        <v>#DIV/0!</v>
      </c>
      <c r="K334" s="77" t="e">
        <f t="shared" si="68"/>
        <v>#DIV/0!</v>
      </c>
      <c r="L334" s="77" t="e">
        <f t="shared" si="68"/>
        <v>#DIV/0!</v>
      </c>
      <c r="M334" s="77" t="e">
        <f t="shared" si="68"/>
        <v>#DIV/0!</v>
      </c>
      <c r="N334" s="75">
        <v>0</v>
      </c>
      <c r="O334" s="75">
        <v>0</v>
      </c>
      <c r="P334" s="75">
        <v>0</v>
      </c>
      <c r="Q334" s="76">
        <f t="shared" si="61"/>
        <v>0</v>
      </c>
      <c r="R334" s="75">
        <v>0</v>
      </c>
      <c r="S334" s="77" t="e">
        <f t="shared" si="62"/>
        <v>#DIV/0!</v>
      </c>
      <c r="T334" s="77" t="e">
        <f t="shared" si="63"/>
        <v>#DIV/0!</v>
      </c>
      <c r="U334" s="77" t="e">
        <f t="shared" si="64"/>
        <v>#DIV/0!</v>
      </c>
      <c r="V334" s="77" t="e">
        <f t="shared" si="65"/>
        <v>#DIV/0!</v>
      </c>
      <c r="W334" s="77" t="e">
        <f t="shared" si="66"/>
        <v>#DIV/0!</v>
      </c>
    </row>
    <row r="335" spans="1:23" ht="28.5" x14ac:dyDescent="0.25">
      <c r="A335" s="7" t="s">
        <v>1164</v>
      </c>
      <c r="B335" s="6" t="s">
        <v>1165</v>
      </c>
      <c r="C335" s="11" t="s">
        <v>1166</v>
      </c>
      <c r="D335" s="69">
        <f>SUM(D336,D340,D344)</f>
        <v>0</v>
      </c>
      <c r="E335" s="69">
        <f>SUM(E336,E340,E344)</f>
        <v>0</v>
      </c>
      <c r="F335" s="69">
        <f>SUM(F336,F340,F344)</f>
        <v>0</v>
      </c>
      <c r="G335" s="69">
        <f t="shared" si="57"/>
        <v>0</v>
      </c>
      <c r="H335" s="69">
        <f>SUM(H336,H340,H344)</f>
        <v>0</v>
      </c>
      <c r="I335" s="74" t="e">
        <f>D335/D290*100</f>
        <v>#DIV/0!</v>
      </c>
      <c r="J335" s="74" t="e">
        <f>E335/E290*100</f>
        <v>#DIV/0!</v>
      </c>
      <c r="K335" s="74" t="e">
        <f>F335/F290*100</f>
        <v>#DIV/0!</v>
      </c>
      <c r="L335" s="74" t="e">
        <f>G335/G290*100</f>
        <v>#DIV/0!</v>
      </c>
      <c r="M335" s="74" t="e">
        <f>H335/H290*100</f>
        <v>#DIV/0!</v>
      </c>
      <c r="N335" s="69">
        <f>SUM(N336,N340,N344)</f>
        <v>0</v>
      </c>
      <c r="O335" s="69">
        <f>SUM(O336,O340,O344)</f>
        <v>0</v>
      </c>
      <c r="P335" s="69">
        <f>SUM(P336,P340,P344)</f>
        <v>0</v>
      </c>
      <c r="Q335" s="69">
        <f t="shared" si="61"/>
        <v>0</v>
      </c>
      <c r="R335" s="69">
        <f>SUM(R336,R340,R344)</f>
        <v>0</v>
      </c>
      <c r="S335" s="74" t="e">
        <f t="shared" si="62"/>
        <v>#DIV/0!</v>
      </c>
      <c r="T335" s="74" t="e">
        <f t="shared" si="63"/>
        <v>#DIV/0!</v>
      </c>
      <c r="U335" s="74" t="e">
        <f t="shared" si="64"/>
        <v>#DIV/0!</v>
      </c>
      <c r="V335" s="74" t="e">
        <f t="shared" si="65"/>
        <v>#DIV/0!</v>
      </c>
      <c r="W335" s="74" t="e">
        <f t="shared" si="66"/>
        <v>#DIV/0!</v>
      </c>
    </row>
    <row r="336" spans="1:23" x14ac:dyDescent="0.25">
      <c r="A336" s="35" t="s">
        <v>1167</v>
      </c>
      <c r="B336" s="31" t="s">
        <v>1168</v>
      </c>
      <c r="C336" s="33" t="s">
        <v>1169</v>
      </c>
      <c r="D336" s="80">
        <f>SUM(D337:D339)</f>
        <v>0</v>
      </c>
      <c r="E336" s="80">
        <f>SUM(E337:E339)</f>
        <v>0</v>
      </c>
      <c r="F336" s="80">
        <f>SUM(F337:F339)</f>
        <v>0</v>
      </c>
      <c r="G336" s="76">
        <f t="shared" si="57"/>
        <v>0</v>
      </c>
      <c r="H336" s="80">
        <f>SUM(H337:H339)</f>
        <v>0</v>
      </c>
      <c r="I336" s="77" t="e">
        <f>D336/D$335*100</f>
        <v>#DIV/0!</v>
      </c>
      <c r="J336" s="77" t="e">
        <f>E336/E$335*100</f>
        <v>#DIV/0!</v>
      </c>
      <c r="K336" s="77" t="e">
        <f>F336/F$335*100</f>
        <v>#DIV/0!</v>
      </c>
      <c r="L336" s="77" t="e">
        <f>G336/G$335*100</f>
        <v>#DIV/0!</v>
      </c>
      <c r="M336" s="77" t="e">
        <f>H336/H$335*100</f>
        <v>#DIV/0!</v>
      </c>
      <c r="N336" s="80">
        <f>SUM(N337:N339)</f>
        <v>0</v>
      </c>
      <c r="O336" s="80">
        <f>SUM(O337:O339)</f>
        <v>0</v>
      </c>
      <c r="P336" s="80">
        <f>SUM(P337:P339)</f>
        <v>0</v>
      </c>
      <c r="Q336" s="76">
        <f t="shared" si="61"/>
        <v>0</v>
      </c>
      <c r="R336" s="80">
        <f>SUM(R337:R339)</f>
        <v>0</v>
      </c>
      <c r="S336" s="77" t="e">
        <f t="shared" si="62"/>
        <v>#DIV/0!</v>
      </c>
      <c r="T336" s="77" t="e">
        <f t="shared" si="63"/>
        <v>#DIV/0!</v>
      </c>
      <c r="U336" s="77" t="e">
        <f t="shared" si="64"/>
        <v>#DIV/0!</v>
      </c>
      <c r="V336" s="77" t="e">
        <f t="shared" si="65"/>
        <v>#DIV/0!</v>
      </c>
      <c r="W336" s="77" t="e">
        <f t="shared" si="66"/>
        <v>#DIV/0!</v>
      </c>
    </row>
    <row r="337" spans="1:23" x14ac:dyDescent="0.25">
      <c r="A337" s="35" t="s">
        <v>1170</v>
      </c>
      <c r="B337" s="31" t="s">
        <v>1171</v>
      </c>
      <c r="C337" s="33" t="s">
        <v>390</v>
      </c>
      <c r="D337" s="78">
        <v>0</v>
      </c>
      <c r="E337" s="78">
        <v>0</v>
      </c>
      <c r="F337" s="78">
        <v>0</v>
      </c>
      <c r="G337" s="76">
        <f t="shared" si="57"/>
        <v>0</v>
      </c>
      <c r="H337" s="78">
        <v>0</v>
      </c>
      <c r="I337" s="77" t="e">
        <f t="shared" ref="I337:M339" si="69">D337/D$336*100</f>
        <v>#DIV/0!</v>
      </c>
      <c r="J337" s="77" t="e">
        <f t="shared" si="69"/>
        <v>#DIV/0!</v>
      </c>
      <c r="K337" s="77" t="e">
        <f t="shared" si="69"/>
        <v>#DIV/0!</v>
      </c>
      <c r="L337" s="77" t="e">
        <f t="shared" si="69"/>
        <v>#DIV/0!</v>
      </c>
      <c r="M337" s="77" t="e">
        <f t="shared" si="69"/>
        <v>#DIV/0!</v>
      </c>
      <c r="N337" s="78">
        <v>0</v>
      </c>
      <c r="O337" s="78">
        <v>0</v>
      </c>
      <c r="P337" s="78">
        <v>0</v>
      </c>
      <c r="Q337" s="76">
        <f t="shared" si="61"/>
        <v>0</v>
      </c>
      <c r="R337" s="78">
        <v>0</v>
      </c>
      <c r="S337" s="77" t="e">
        <f t="shared" si="62"/>
        <v>#DIV/0!</v>
      </c>
      <c r="T337" s="77" t="e">
        <f t="shared" si="63"/>
        <v>#DIV/0!</v>
      </c>
      <c r="U337" s="77" t="e">
        <f t="shared" si="64"/>
        <v>#DIV/0!</v>
      </c>
      <c r="V337" s="77" t="e">
        <f t="shared" si="65"/>
        <v>#DIV/0!</v>
      </c>
      <c r="W337" s="77" t="e">
        <f t="shared" si="66"/>
        <v>#DIV/0!</v>
      </c>
    </row>
    <row r="338" spans="1:23" x14ac:dyDescent="0.25">
      <c r="A338" s="35" t="s">
        <v>1172</v>
      </c>
      <c r="B338" s="31" t="s">
        <v>1173</v>
      </c>
      <c r="C338" s="33" t="s">
        <v>392</v>
      </c>
      <c r="D338" s="78">
        <v>0</v>
      </c>
      <c r="E338" s="78">
        <v>0</v>
      </c>
      <c r="F338" s="78">
        <v>0</v>
      </c>
      <c r="G338" s="76">
        <f t="shared" si="57"/>
        <v>0</v>
      </c>
      <c r="H338" s="78">
        <v>0</v>
      </c>
      <c r="I338" s="77" t="e">
        <f t="shared" si="69"/>
        <v>#DIV/0!</v>
      </c>
      <c r="J338" s="77" t="e">
        <f t="shared" si="69"/>
        <v>#DIV/0!</v>
      </c>
      <c r="K338" s="77" t="e">
        <f t="shared" si="69"/>
        <v>#DIV/0!</v>
      </c>
      <c r="L338" s="77" t="e">
        <f t="shared" si="69"/>
        <v>#DIV/0!</v>
      </c>
      <c r="M338" s="77" t="e">
        <f t="shared" si="69"/>
        <v>#DIV/0!</v>
      </c>
      <c r="N338" s="78">
        <v>0</v>
      </c>
      <c r="O338" s="78">
        <v>0</v>
      </c>
      <c r="P338" s="78">
        <v>0</v>
      </c>
      <c r="Q338" s="76">
        <f t="shared" si="61"/>
        <v>0</v>
      </c>
      <c r="R338" s="78">
        <v>0</v>
      </c>
      <c r="S338" s="77" t="e">
        <f t="shared" si="62"/>
        <v>#DIV/0!</v>
      </c>
      <c r="T338" s="77" t="e">
        <f t="shared" si="63"/>
        <v>#DIV/0!</v>
      </c>
      <c r="U338" s="77" t="e">
        <f t="shared" si="64"/>
        <v>#DIV/0!</v>
      </c>
      <c r="V338" s="77" t="e">
        <f t="shared" si="65"/>
        <v>#DIV/0!</v>
      </c>
      <c r="W338" s="77" t="e">
        <f t="shared" si="66"/>
        <v>#DIV/0!</v>
      </c>
    </row>
    <row r="339" spans="1:23" x14ac:dyDescent="0.25">
      <c r="A339" s="35" t="s">
        <v>1174</v>
      </c>
      <c r="B339" s="31" t="s">
        <v>1175</v>
      </c>
      <c r="C339" s="33" t="s">
        <v>959</v>
      </c>
      <c r="D339" s="78">
        <v>0</v>
      </c>
      <c r="E339" s="78">
        <v>0</v>
      </c>
      <c r="F339" s="78">
        <v>0</v>
      </c>
      <c r="G339" s="76">
        <f t="shared" si="57"/>
        <v>0</v>
      </c>
      <c r="H339" s="78">
        <v>0</v>
      </c>
      <c r="I339" s="77" t="e">
        <f t="shared" si="69"/>
        <v>#DIV/0!</v>
      </c>
      <c r="J339" s="77" t="e">
        <f t="shared" si="69"/>
        <v>#DIV/0!</v>
      </c>
      <c r="K339" s="77" t="e">
        <f t="shared" si="69"/>
        <v>#DIV/0!</v>
      </c>
      <c r="L339" s="77" t="e">
        <f t="shared" si="69"/>
        <v>#DIV/0!</v>
      </c>
      <c r="M339" s="77" t="e">
        <f t="shared" si="69"/>
        <v>#DIV/0!</v>
      </c>
      <c r="N339" s="78">
        <v>0</v>
      </c>
      <c r="O339" s="78">
        <v>0</v>
      </c>
      <c r="P339" s="78">
        <v>0</v>
      </c>
      <c r="Q339" s="76">
        <f t="shared" si="61"/>
        <v>0</v>
      </c>
      <c r="R339" s="78">
        <v>0</v>
      </c>
      <c r="S339" s="77" t="e">
        <f t="shared" si="62"/>
        <v>#DIV/0!</v>
      </c>
      <c r="T339" s="77" t="e">
        <f t="shared" si="63"/>
        <v>#DIV/0!</v>
      </c>
      <c r="U339" s="77" t="e">
        <f t="shared" si="64"/>
        <v>#DIV/0!</v>
      </c>
      <c r="V339" s="77" t="e">
        <f t="shared" si="65"/>
        <v>#DIV/0!</v>
      </c>
      <c r="W339" s="77" t="e">
        <f t="shared" si="66"/>
        <v>#DIV/0!</v>
      </c>
    </row>
    <row r="340" spans="1:23" x14ac:dyDescent="0.25">
      <c r="A340" s="35" t="s">
        <v>1176</v>
      </c>
      <c r="B340" s="31" t="s">
        <v>1177</v>
      </c>
      <c r="C340" s="33" t="s">
        <v>1178</v>
      </c>
      <c r="D340" s="80">
        <f>SUM(D341:D343)</f>
        <v>0</v>
      </c>
      <c r="E340" s="80">
        <f>SUM(E341:E343)</f>
        <v>0</v>
      </c>
      <c r="F340" s="80">
        <f>SUM(F341:F343)</f>
        <v>0</v>
      </c>
      <c r="G340" s="76">
        <f t="shared" si="57"/>
        <v>0</v>
      </c>
      <c r="H340" s="80">
        <f>SUM(H341:H343)</f>
        <v>0</v>
      </c>
      <c r="I340" s="77" t="e">
        <f>D340/D$335*100</f>
        <v>#DIV/0!</v>
      </c>
      <c r="J340" s="77" t="e">
        <f>E340/E$335*100</f>
        <v>#DIV/0!</v>
      </c>
      <c r="K340" s="77" t="e">
        <f>F340/F$335*100</f>
        <v>#DIV/0!</v>
      </c>
      <c r="L340" s="77" t="e">
        <f>G340/G$335*100</f>
        <v>#DIV/0!</v>
      </c>
      <c r="M340" s="77" t="e">
        <f>H340/H$335*100</f>
        <v>#DIV/0!</v>
      </c>
      <c r="N340" s="80">
        <f>SUM(N341:N343)</f>
        <v>0</v>
      </c>
      <c r="O340" s="80">
        <f>SUM(O341:O343)</f>
        <v>0</v>
      </c>
      <c r="P340" s="80">
        <f>SUM(P341:P343)</f>
        <v>0</v>
      </c>
      <c r="Q340" s="76">
        <f t="shared" si="61"/>
        <v>0</v>
      </c>
      <c r="R340" s="80">
        <f>SUM(R341:R343)</f>
        <v>0</v>
      </c>
      <c r="S340" s="77" t="e">
        <f t="shared" si="62"/>
        <v>#DIV/0!</v>
      </c>
      <c r="T340" s="77" t="e">
        <f t="shared" si="63"/>
        <v>#DIV/0!</v>
      </c>
      <c r="U340" s="77" t="e">
        <f t="shared" si="64"/>
        <v>#DIV/0!</v>
      </c>
      <c r="V340" s="77" t="e">
        <f t="shared" si="65"/>
        <v>#DIV/0!</v>
      </c>
      <c r="W340" s="77" t="e">
        <f t="shared" si="66"/>
        <v>#DIV/0!</v>
      </c>
    </row>
    <row r="341" spans="1:23" x14ac:dyDescent="0.25">
      <c r="A341" s="35" t="s">
        <v>1179</v>
      </c>
      <c r="B341" s="31" t="s">
        <v>1180</v>
      </c>
      <c r="C341" s="33" t="s">
        <v>390</v>
      </c>
      <c r="D341" s="78">
        <v>0</v>
      </c>
      <c r="E341" s="78">
        <v>0</v>
      </c>
      <c r="F341" s="78">
        <v>0</v>
      </c>
      <c r="G341" s="76">
        <f t="shared" si="57"/>
        <v>0</v>
      </c>
      <c r="H341" s="78">
        <v>0</v>
      </c>
      <c r="I341" s="77" t="e">
        <f t="shared" ref="I341:M343" si="70">D341/D$340*100</f>
        <v>#DIV/0!</v>
      </c>
      <c r="J341" s="77" t="e">
        <f t="shared" si="70"/>
        <v>#DIV/0!</v>
      </c>
      <c r="K341" s="77" t="e">
        <f t="shared" si="70"/>
        <v>#DIV/0!</v>
      </c>
      <c r="L341" s="77" t="e">
        <f t="shared" si="70"/>
        <v>#DIV/0!</v>
      </c>
      <c r="M341" s="77" t="e">
        <f t="shared" si="70"/>
        <v>#DIV/0!</v>
      </c>
      <c r="N341" s="78">
        <v>0</v>
      </c>
      <c r="O341" s="78">
        <v>0</v>
      </c>
      <c r="P341" s="78">
        <v>0</v>
      </c>
      <c r="Q341" s="76">
        <f t="shared" si="61"/>
        <v>0</v>
      </c>
      <c r="R341" s="78">
        <v>0</v>
      </c>
      <c r="S341" s="77" t="e">
        <f t="shared" si="62"/>
        <v>#DIV/0!</v>
      </c>
      <c r="T341" s="77" t="e">
        <f t="shared" si="63"/>
        <v>#DIV/0!</v>
      </c>
      <c r="U341" s="77" t="e">
        <f t="shared" si="64"/>
        <v>#DIV/0!</v>
      </c>
      <c r="V341" s="77" t="e">
        <f t="shared" si="65"/>
        <v>#DIV/0!</v>
      </c>
      <c r="W341" s="77" t="e">
        <f t="shared" si="66"/>
        <v>#DIV/0!</v>
      </c>
    </row>
    <row r="342" spans="1:23" x14ac:dyDescent="0.25">
      <c r="A342" s="35" t="s">
        <v>1181</v>
      </c>
      <c r="B342" s="31" t="s">
        <v>1182</v>
      </c>
      <c r="C342" s="33" t="s">
        <v>392</v>
      </c>
      <c r="D342" s="78">
        <v>0</v>
      </c>
      <c r="E342" s="78">
        <v>0</v>
      </c>
      <c r="F342" s="78">
        <v>0</v>
      </c>
      <c r="G342" s="76">
        <f t="shared" si="57"/>
        <v>0</v>
      </c>
      <c r="H342" s="78">
        <v>0</v>
      </c>
      <c r="I342" s="77" t="e">
        <f t="shared" si="70"/>
        <v>#DIV/0!</v>
      </c>
      <c r="J342" s="77" t="e">
        <f t="shared" si="70"/>
        <v>#DIV/0!</v>
      </c>
      <c r="K342" s="77" t="e">
        <f t="shared" si="70"/>
        <v>#DIV/0!</v>
      </c>
      <c r="L342" s="77" t="e">
        <f t="shared" si="70"/>
        <v>#DIV/0!</v>
      </c>
      <c r="M342" s="77" t="e">
        <f t="shared" si="70"/>
        <v>#DIV/0!</v>
      </c>
      <c r="N342" s="78">
        <v>0</v>
      </c>
      <c r="O342" s="78">
        <v>0</v>
      </c>
      <c r="P342" s="78">
        <v>0</v>
      </c>
      <c r="Q342" s="76">
        <f t="shared" si="61"/>
        <v>0</v>
      </c>
      <c r="R342" s="78">
        <v>0</v>
      </c>
      <c r="S342" s="77" t="e">
        <f t="shared" si="62"/>
        <v>#DIV/0!</v>
      </c>
      <c r="T342" s="77" t="e">
        <f t="shared" si="63"/>
        <v>#DIV/0!</v>
      </c>
      <c r="U342" s="77" t="e">
        <f t="shared" si="64"/>
        <v>#DIV/0!</v>
      </c>
      <c r="V342" s="77" t="e">
        <f t="shared" si="65"/>
        <v>#DIV/0!</v>
      </c>
      <c r="W342" s="77" t="e">
        <f t="shared" si="66"/>
        <v>#DIV/0!</v>
      </c>
    </row>
    <row r="343" spans="1:23" x14ac:dyDescent="0.25">
      <c r="A343" s="35" t="s">
        <v>1183</v>
      </c>
      <c r="B343" s="31" t="s">
        <v>1184</v>
      </c>
      <c r="C343" s="33" t="s">
        <v>959</v>
      </c>
      <c r="D343" s="78">
        <v>0</v>
      </c>
      <c r="E343" s="78">
        <v>0</v>
      </c>
      <c r="F343" s="78">
        <v>0</v>
      </c>
      <c r="G343" s="76">
        <f t="shared" si="57"/>
        <v>0</v>
      </c>
      <c r="H343" s="78">
        <v>0</v>
      </c>
      <c r="I343" s="77" t="e">
        <f t="shared" si="70"/>
        <v>#DIV/0!</v>
      </c>
      <c r="J343" s="77" t="e">
        <f t="shared" si="70"/>
        <v>#DIV/0!</v>
      </c>
      <c r="K343" s="77" t="e">
        <f t="shared" si="70"/>
        <v>#DIV/0!</v>
      </c>
      <c r="L343" s="77" t="e">
        <f t="shared" si="70"/>
        <v>#DIV/0!</v>
      </c>
      <c r="M343" s="77" t="e">
        <f t="shared" si="70"/>
        <v>#DIV/0!</v>
      </c>
      <c r="N343" s="78">
        <v>0</v>
      </c>
      <c r="O343" s="78">
        <v>0</v>
      </c>
      <c r="P343" s="78">
        <v>0</v>
      </c>
      <c r="Q343" s="76">
        <f t="shared" si="61"/>
        <v>0</v>
      </c>
      <c r="R343" s="78">
        <v>0</v>
      </c>
      <c r="S343" s="77" t="e">
        <f t="shared" si="62"/>
        <v>#DIV/0!</v>
      </c>
      <c r="T343" s="77" t="e">
        <f t="shared" si="63"/>
        <v>#DIV/0!</v>
      </c>
      <c r="U343" s="77" t="e">
        <f t="shared" si="64"/>
        <v>#DIV/0!</v>
      </c>
      <c r="V343" s="77" t="e">
        <f t="shared" si="65"/>
        <v>#DIV/0!</v>
      </c>
      <c r="W343" s="77" t="e">
        <f t="shared" si="66"/>
        <v>#DIV/0!</v>
      </c>
    </row>
    <row r="344" spans="1:23" x14ac:dyDescent="0.25">
      <c r="A344" s="35" t="s">
        <v>1185</v>
      </c>
      <c r="B344" s="31" t="s">
        <v>1186</v>
      </c>
      <c r="C344" s="33" t="s">
        <v>1187</v>
      </c>
      <c r="D344" s="80">
        <f>SUM(D345:D348)</f>
        <v>0</v>
      </c>
      <c r="E344" s="80">
        <f>SUM(E345:E348)</f>
        <v>0</v>
      </c>
      <c r="F344" s="80">
        <f>SUM(F345:F348)</f>
        <v>0</v>
      </c>
      <c r="G344" s="76">
        <f t="shared" si="57"/>
        <v>0</v>
      </c>
      <c r="H344" s="80">
        <f>SUM(H345:H348)</f>
        <v>0</v>
      </c>
      <c r="I344" s="77" t="e">
        <f>D344/D$335*100</f>
        <v>#DIV/0!</v>
      </c>
      <c r="J344" s="77" t="e">
        <f>E344/E$335*100</f>
        <v>#DIV/0!</v>
      </c>
      <c r="K344" s="77" t="e">
        <f>F344/F$335*100</f>
        <v>#DIV/0!</v>
      </c>
      <c r="L344" s="77" t="e">
        <f>G344/G$335*100</f>
        <v>#DIV/0!</v>
      </c>
      <c r="M344" s="77" t="e">
        <f>H344/H$335*100</f>
        <v>#DIV/0!</v>
      </c>
      <c r="N344" s="80">
        <f>SUM(N345:N348)</f>
        <v>0</v>
      </c>
      <c r="O344" s="80">
        <f>SUM(O345:O348)</f>
        <v>0</v>
      </c>
      <c r="P344" s="80">
        <f>SUM(P345:P348)</f>
        <v>0</v>
      </c>
      <c r="Q344" s="76">
        <f t="shared" si="61"/>
        <v>0</v>
      </c>
      <c r="R344" s="80">
        <f>SUM(R345:R348)</f>
        <v>0</v>
      </c>
      <c r="S344" s="77" t="e">
        <f t="shared" si="62"/>
        <v>#DIV/0!</v>
      </c>
      <c r="T344" s="77" t="e">
        <f t="shared" si="63"/>
        <v>#DIV/0!</v>
      </c>
      <c r="U344" s="77" t="e">
        <f t="shared" si="64"/>
        <v>#DIV/0!</v>
      </c>
      <c r="V344" s="77" t="e">
        <f t="shared" si="65"/>
        <v>#DIV/0!</v>
      </c>
      <c r="W344" s="77" t="e">
        <f t="shared" si="66"/>
        <v>#DIV/0!</v>
      </c>
    </row>
    <row r="345" spans="1:23" x14ac:dyDescent="0.25">
      <c r="A345" s="35" t="s">
        <v>1188</v>
      </c>
      <c r="B345" s="31" t="s">
        <v>1189</v>
      </c>
      <c r="C345" s="33" t="s">
        <v>390</v>
      </c>
      <c r="D345" s="78">
        <v>0</v>
      </c>
      <c r="E345" s="78">
        <v>0</v>
      </c>
      <c r="F345" s="78">
        <v>0</v>
      </c>
      <c r="G345" s="76">
        <f t="shared" si="57"/>
        <v>0</v>
      </c>
      <c r="H345" s="75">
        <v>0</v>
      </c>
      <c r="I345" s="77" t="e">
        <f>D345/D$344*100</f>
        <v>#DIV/0!</v>
      </c>
      <c r="J345" s="77" t="e">
        <f>E345/E$344*100</f>
        <v>#DIV/0!</v>
      </c>
      <c r="K345" s="77" t="e">
        <f>F345/F$344*100</f>
        <v>#DIV/0!</v>
      </c>
      <c r="L345" s="77" t="e">
        <f>G345/G$344*100</f>
        <v>#DIV/0!</v>
      </c>
      <c r="M345" s="77" t="e">
        <f>H345/H$344*100</f>
        <v>#DIV/0!</v>
      </c>
      <c r="N345" s="75">
        <v>0</v>
      </c>
      <c r="O345" s="75">
        <v>0</v>
      </c>
      <c r="P345" s="75">
        <v>0</v>
      </c>
      <c r="Q345" s="76">
        <f t="shared" si="61"/>
        <v>0</v>
      </c>
      <c r="R345" s="75">
        <v>0</v>
      </c>
      <c r="S345" s="77" t="e">
        <f t="shared" si="62"/>
        <v>#DIV/0!</v>
      </c>
      <c r="T345" s="77" t="e">
        <f t="shared" si="63"/>
        <v>#DIV/0!</v>
      </c>
      <c r="U345" s="77" t="e">
        <f t="shared" si="64"/>
        <v>#DIV/0!</v>
      </c>
      <c r="V345" s="77" t="e">
        <f t="shared" si="65"/>
        <v>#DIV/0!</v>
      </c>
      <c r="W345" s="77" t="e">
        <f t="shared" si="66"/>
        <v>#DIV/0!</v>
      </c>
    </row>
    <row r="346" spans="1:23" x14ac:dyDescent="0.25">
      <c r="A346" s="35" t="s">
        <v>1190</v>
      </c>
      <c r="B346" s="31" t="s">
        <v>1191</v>
      </c>
      <c r="C346" s="33" t="s">
        <v>392</v>
      </c>
      <c r="D346" s="78">
        <v>0</v>
      </c>
      <c r="E346" s="75">
        <v>0</v>
      </c>
      <c r="F346" s="75">
        <v>0</v>
      </c>
      <c r="G346" s="76">
        <f t="shared" si="57"/>
        <v>0</v>
      </c>
      <c r="H346" s="75">
        <v>0</v>
      </c>
      <c r="I346" s="77" t="e">
        <f>D346/D335*100</f>
        <v>#DIV/0!</v>
      </c>
      <c r="J346" s="77" t="e">
        <f>E346/E335*100</f>
        <v>#DIV/0!</v>
      </c>
      <c r="K346" s="77" t="e">
        <f>F346/F335*100</f>
        <v>#DIV/0!</v>
      </c>
      <c r="L346" s="77" t="e">
        <f>G346/G335*100</f>
        <v>#DIV/0!</v>
      </c>
      <c r="M346" s="77" t="e">
        <f>H346/H335*100</f>
        <v>#DIV/0!</v>
      </c>
      <c r="N346" s="75">
        <v>0</v>
      </c>
      <c r="O346" s="75">
        <v>0</v>
      </c>
      <c r="P346" s="75">
        <v>0</v>
      </c>
      <c r="Q346" s="76">
        <f t="shared" si="61"/>
        <v>0</v>
      </c>
      <c r="R346" s="75">
        <v>0</v>
      </c>
      <c r="S346" s="77" t="e">
        <f t="shared" si="62"/>
        <v>#DIV/0!</v>
      </c>
      <c r="T346" s="77" t="e">
        <f t="shared" si="63"/>
        <v>#DIV/0!</v>
      </c>
      <c r="U346" s="77" t="e">
        <f t="shared" si="64"/>
        <v>#DIV/0!</v>
      </c>
      <c r="V346" s="77" t="e">
        <f t="shared" si="65"/>
        <v>#DIV/0!</v>
      </c>
      <c r="W346" s="77" t="e">
        <f t="shared" si="66"/>
        <v>#DIV/0!</v>
      </c>
    </row>
    <row r="347" spans="1:23" x14ac:dyDescent="0.25">
      <c r="A347" s="35" t="s">
        <v>1192</v>
      </c>
      <c r="B347" s="31" t="s">
        <v>1193</v>
      </c>
      <c r="C347" s="33" t="s">
        <v>959</v>
      </c>
      <c r="D347" s="78">
        <v>0</v>
      </c>
      <c r="E347" s="75">
        <v>0</v>
      </c>
      <c r="F347" s="75">
        <v>0</v>
      </c>
      <c r="G347" s="76">
        <f t="shared" si="57"/>
        <v>0</v>
      </c>
      <c r="H347" s="75">
        <v>0</v>
      </c>
      <c r="I347" s="77" t="e">
        <f>D347/D335*100</f>
        <v>#DIV/0!</v>
      </c>
      <c r="J347" s="77" t="e">
        <f>E347/E335*100</f>
        <v>#DIV/0!</v>
      </c>
      <c r="K347" s="77" t="e">
        <f>F347/F335*100</f>
        <v>#DIV/0!</v>
      </c>
      <c r="L347" s="77" t="e">
        <f>G347/G335*100</f>
        <v>#DIV/0!</v>
      </c>
      <c r="M347" s="77" t="e">
        <f>H347/H335*100</f>
        <v>#DIV/0!</v>
      </c>
      <c r="N347" s="75">
        <v>0</v>
      </c>
      <c r="O347" s="75">
        <v>0</v>
      </c>
      <c r="P347" s="75">
        <v>0</v>
      </c>
      <c r="Q347" s="76">
        <f t="shared" si="61"/>
        <v>0</v>
      </c>
      <c r="R347" s="75">
        <v>0</v>
      </c>
      <c r="S347" s="77" t="e">
        <f t="shared" si="62"/>
        <v>#DIV/0!</v>
      </c>
      <c r="T347" s="77" t="e">
        <f t="shared" si="63"/>
        <v>#DIV/0!</v>
      </c>
      <c r="U347" s="77" t="e">
        <f t="shared" si="64"/>
        <v>#DIV/0!</v>
      </c>
      <c r="V347" s="77" t="e">
        <f t="shared" si="65"/>
        <v>#DIV/0!</v>
      </c>
      <c r="W347" s="77" t="e">
        <f t="shared" si="66"/>
        <v>#DIV/0!</v>
      </c>
    </row>
    <row r="348" spans="1:23" x14ac:dyDescent="0.25">
      <c r="A348" s="35" t="s">
        <v>1194</v>
      </c>
      <c r="B348" s="31" t="s">
        <v>1195</v>
      </c>
      <c r="C348" s="33" t="s">
        <v>1196</v>
      </c>
      <c r="D348" s="78">
        <v>0</v>
      </c>
      <c r="E348" s="75">
        <v>0</v>
      </c>
      <c r="F348" s="75">
        <v>0</v>
      </c>
      <c r="G348" s="76">
        <f t="shared" si="57"/>
        <v>0</v>
      </c>
      <c r="H348" s="75">
        <v>0</v>
      </c>
      <c r="I348" s="77" t="e">
        <f>D348/D335*100</f>
        <v>#DIV/0!</v>
      </c>
      <c r="J348" s="77" t="e">
        <f>E348/E335*100</f>
        <v>#DIV/0!</v>
      </c>
      <c r="K348" s="77" t="e">
        <f>F348/F335*100</f>
        <v>#DIV/0!</v>
      </c>
      <c r="L348" s="77" t="e">
        <f>G348/G335*100</f>
        <v>#DIV/0!</v>
      </c>
      <c r="M348" s="77" t="e">
        <f>H348/H335*100</f>
        <v>#DIV/0!</v>
      </c>
      <c r="N348" s="75">
        <v>0</v>
      </c>
      <c r="O348" s="75">
        <v>0</v>
      </c>
      <c r="P348" s="75">
        <v>0</v>
      </c>
      <c r="Q348" s="76">
        <f t="shared" si="61"/>
        <v>0</v>
      </c>
      <c r="R348" s="75">
        <v>0</v>
      </c>
      <c r="S348" s="77" t="e">
        <f t="shared" si="62"/>
        <v>#DIV/0!</v>
      </c>
      <c r="T348" s="77" t="e">
        <f t="shared" si="63"/>
        <v>#DIV/0!</v>
      </c>
      <c r="U348" s="77" t="e">
        <f t="shared" si="64"/>
        <v>#DIV/0!</v>
      </c>
      <c r="V348" s="77" t="e">
        <f t="shared" si="65"/>
        <v>#DIV/0!</v>
      </c>
      <c r="W348" s="77" t="e">
        <f t="shared" si="66"/>
        <v>#DIV/0!</v>
      </c>
    </row>
    <row r="349" spans="1:23" x14ac:dyDescent="0.25">
      <c r="A349" s="7" t="s">
        <v>1197</v>
      </c>
      <c r="B349" s="6" t="s">
        <v>1198</v>
      </c>
      <c r="C349" s="11" t="s">
        <v>1199</v>
      </c>
      <c r="D349" s="69">
        <f>SUM(D350,D354,D355,D356,D360,D364,D368,D369,D373,D374,D375)</f>
        <v>0</v>
      </c>
      <c r="E349" s="69">
        <f>SUM(E350,E354,E355,E356,E360,E364,E368,E369,E373,E374,E375)</f>
        <v>0</v>
      </c>
      <c r="F349" s="69">
        <f>SUM(F350,F354,F355,F356,F360,F364,F368,F369,F373,F374,F375)</f>
        <v>0</v>
      </c>
      <c r="G349" s="69">
        <f t="shared" si="57"/>
        <v>0</v>
      </c>
      <c r="H349" s="69">
        <f>SUM(H350,H354,H355,H356,H360,H364,H368,H369,H373,H374,H375)</f>
        <v>0</v>
      </c>
      <c r="I349" s="74" t="e">
        <f>D349/D290*100</f>
        <v>#DIV/0!</v>
      </c>
      <c r="J349" s="74" t="e">
        <f>E349/E290*100</f>
        <v>#DIV/0!</v>
      </c>
      <c r="K349" s="74" t="e">
        <f>F349/F290*100</f>
        <v>#DIV/0!</v>
      </c>
      <c r="L349" s="74" t="e">
        <f>G349/G290*100</f>
        <v>#DIV/0!</v>
      </c>
      <c r="M349" s="74" t="e">
        <f>H349/H290*100</f>
        <v>#DIV/0!</v>
      </c>
      <c r="N349" s="69">
        <f>SUM(N350,N354,N355,N356,N360,N364,N368,N369,N373,N374,N375)</f>
        <v>0</v>
      </c>
      <c r="O349" s="69">
        <f>SUM(O350,O354,O355,O356,O360,O364,O368,O369,O373,O374,O375)</f>
        <v>0</v>
      </c>
      <c r="P349" s="69">
        <f>SUM(P350,P354,P355,P356,P360,P364,P368,P369,P373,P374,P375)</f>
        <v>0</v>
      </c>
      <c r="Q349" s="69">
        <f t="shared" si="61"/>
        <v>0</v>
      </c>
      <c r="R349" s="69">
        <f>SUM(R350,R354,R355,R356,R360,R364,R368,R369,R373,R374,R375)</f>
        <v>0</v>
      </c>
      <c r="S349" s="74" t="e">
        <f t="shared" si="62"/>
        <v>#DIV/0!</v>
      </c>
      <c r="T349" s="74" t="e">
        <f t="shared" si="63"/>
        <v>#DIV/0!</v>
      </c>
      <c r="U349" s="74" t="e">
        <f t="shared" si="64"/>
        <v>#DIV/0!</v>
      </c>
      <c r="V349" s="74" t="e">
        <f t="shared" si="65"/>
        <v>#DIV/0!</v>
      </c>
      <c r="W349" s="74" t="e">
        <f t="shared" si="66"/>
        <v>#DIV/0!</v>
      </c>
    </row>
    <row r="350" spans="1:23" ht="30" x14ac:dyDescent="0.25">
      <c r="A350" s="35" t="s">
        <v>1200</v>
      </c>
      <c r="B350" s="31" t="s">
        <v>1201</v>
      </c>
      <c r="C350" s="30" t="s">
        <v>1202</v>
      </c>
      <c r="D350" s="80">
        <f>SUM(D351:D353)</f>
        <v>0</v>
      </c>
      <c r="E350" s="80">
        <f>SUM(E351:E353)</f>
        <v>0</v>
      </c>
      <c r="F350" s="80">
        <f>SUM(F351:F353)</f>
        <v>0</v>
      </c>
      <c r="G350" s="76">
        <f t="shared" si="57"/>
        <v>0</v>
      </c>
      <c r="H350" s="80">
        <f>SUM(H351:H353)</f>
        <v>0</v>
      </c>
      <c r="I350" s="77" t="e">
        <f>D350/D349*100</f>
        <v>#DIV/0!</v>
      </c>
      <c r="J350" s="77" t="e">
        <f>E350/E349*100</f>
        <v>#DIV/0!</v>
      </c>
      <c r="K350" s="77" t="e">
        <f>F350/F349*100</f>
        <v>#DIV/0!</v>
      </c>
      <c r="L350" s="77" t="e">
        <f>G350/G349*100</f>
        <v>#DIV/0!</v>
      </c>
      <c r="M350" s="77" t="e">
        <f>H350/H349*100</f>
        <v>#DIV/0!</v>
      </c>
      <c r="N350" s="80">
        <f>SUM(N351:N353)</f>
        <v>0</v>
      </c>
      <c r="O350" s="80">
        <f>SUM(O351:O353)</f>
        <v>0</v>
      </c>
      <c r="P350" s="80">
        <f>SUM(P351:P353)</f>
        <v>0</v>
      </c>
      <c r="Q350" s="76">
        <f t="shared" si="61"/>
        <v>0</v>
      </c>
      <c r="R350" s="80">
        <f>SUM(R351:R353)</f>
        <v>0</v>
      </c>
      <c r="S350" s="77" t="e">
        <f t="shared" si="62"/>
        <v>#DIV/0!</v>
      </c>
      <c r="T350" s="77" t="e">
        <f t="shared" si="63"/>
        <v>#DIV/0!</v>
      </c>
      <c r="U350" s="77" t="e">
        <f t="shared" si="64"/>
        <v>#DIV/0!</v>
      </c>
      <c r="V350" s="77" t="e">
        <f t="shared" si="65"/>
        <v>#DIV/0!</v>
      </c>
      <c r="W350" s="77" t="e">
        <f t="shared" si="66"/>
        <v>#DIV/0!</v>
      </c>
    </row>
    <row r="351" spans="1:23" x14ac:dyDescent="0.25">
      <c r="A351" s="35" t="s">
        <v>1203</v>
      </c>
      <c r="B351" s="31" t="s">
        <v>1204</v>
      </c>
      <c r="C351" s="30" t="s">
        <v>390</v>
      </c>
      <c r="D351" s="78">
        <v>0</v>
      </c>
      <c r="E351" s="78">
        <v>0</v>
      </c>
      <c r="F351" s="78">
        <v>0</v>
      </c>
      <c r="G351" s="76">
        <f t="shared" si="57"/>
        <v>0</v>
      </c>
      <c r="H351" s="78">
        <v>0</v>
      </c>
      <c r="I351" s="77" t="e">
        <f t="shared" ref="I351:M353" si="71">D351/D$350*100</f>
        <v>#DIV/0!</v>
      </c>
      <c r="J351" s="77" t="e">
        <f t="shared" si="71"/>
        <v>#DIV/0!</v>
      </c>
      <c r="K351" s="77" t="e">
        <f t="shared" si="71"/>
        <v>#DIV/0!</v>
      </c>
      <c r="L351" s="77" t="e">
        <f t="shared" si="71"/>
        <v>#DIV/0!</v>
      </c>
      <c r="M351" s="77" t="e">
        <f t="shared" si="71"/>
        <v>#DIV/0!</v>
      </c>
      <c r="N351" s="78">
        <v>0</v>
      </c>
      <c r="O351" s="78">
        <v>0</v>
      </c>
      <c r="P351" s="78">
        <v>0</v>
      </c>
      <c r="Q351" s="76">
        <f t="shared" si="61"/>
        <v>0</v>
      </c>
      <c r="R351" s="78">
        <v>0</v>
      </c>
      <c r="S351" s="77" t="e">
        <f t="shared" si="62"/>
        <v>#DIV/0!</v>
      </c>
      <c r="T351" s="77" t="e">
        <f t="shared" si="63"/>
        <v>#DIV/0!</v>
      </c>
      <c r="U351" s="77" t="e">
        <f t="shared" si="64"/>
        <v>#DIV/0!</v>
      </c>
      <c r="V351" s="77" t="e">
        <f t="shared" si="65"/>
        <v>#DIV/0!</v>
      </c>
      <c r="W351" s="77" t="e">
        <f t="shared" si="66"/>
        <v>#DIV/0!</v>
      </c>
    </row>
    <row r="352" spans="1:23" x14ac:dyDescent="0.25">
      <c r="A352" s="35" t="s">
        <v>1205</v>
      </c>
      <c r="B352" s="31" t="s">
        <v>1206</v>
      </c>
      <c r="C352" s="30" t="s">
        <v>392</v>
      </c>
      <c r="D352" s="78">
        <v>0</v>
      </c>
      <c r="E352" s="78">
        <v>0</v>
      </c>
      <c r="F352" s="78">
        <v>0</v>
      </c>
      <c r="G352" s="76">
        <f t="shared" si="57"/>
        <v>0</v>
      </c>
      <c r="H352" s="78">
        <v>0</v>
      </c>
      <c r="I352" s="77" t="e">
        <f t="shared" si="71"/>
        <v>#DIV/0!</v>
      </c>
      <c r="J352" s="77" t="e">
        <f t="shared" si="71"/>
        <v>#DIV/0!</v>
      </c>
      <c r="K352" s="77" t="e">
        <f t="shared" si="71"/>
        <v>#DIV/0!</v>
      </c>
      <c r="L352" s="77" t="e">
        <f t="shared" si="71"/>
        <v>#DIV/0!</v>
      </c>
      <c r="M352" s="77" t="e">
        <f t="shared" si="71"/>
        <v>#DIV/0!</v>
      </c>
      <c r="N352" s="78">
        <v>0</v>
      </c>
      <c r="O352" s="78">
        <v>0</v>
      </c>
      <c r="P352" s="78">
        <v>0</v>
      </c>
      <c r="Q352" s="76">
        <f t="shared" si="61"/>
        <v>0</v>
      </c>
      <c r="R352" s="78">
        <v>0</v>
      </c>
      <c r="S352" s="77" t="e">
        <f t="shared" si="62"/>
        <v>#DIV/0!</v>
      </c>
      <c r="T352" s="77" t="e">
        <f t="shared" si="63"/>
        <v>#DIV/0!</v>
      </c>
      <c r="U352" s="77" t="e">
        <f t="shared" si="64"/>
        <v>#DIV/0!</v>
      </c>
      <c r="V352" s="77" t="e">
        <f t="shared" si="65"/>
        <v>#DIV/0!</v>
      </c>
      <c r="W352" s="77" t="e">
        <f t="shared" si="66"/>
        <v>#DIV/0!</v>
      </c>
    </row>
    <row r="353" spans="1:23" x14ac:dyDescent="0.25">
      <c r="A353" s="35" t="s">
        <v>1207</v>
      </c>
      <c r="B353" s="31" t="s">
        <v>1208</v>
      </c>
      <c r="C353" s="30" t="s">
        <v>959</v>
      </c>
      <c r="D353" s="78">
        <v>0</v>
      </c>
      <c r="E353" s="78">
        <v>0</v>
      </c>
      <c r="F353" s="78">
        <v>0</v>
      </c>
      <c r="G353" s="76">
        <f t="shared" si="57"/>
        <v>0</v>
      </c>
      <c r="H353" s="78">
        <v>0</v>
      </c>
      <c r="I353" s="77" t="e">
        <f t="shared" si="71"/>
        <v>#DIV/0!</v>
      </c>
      <c r="J353" s="77" t="e">
        <f t="shared" si="71"/>
        <v>#DIV/0!</v>
      </c>
      <c r="K353" s="77" t="e">
        <f t="shared" si="71"/>
        <v>#DIV/0!</v>
      </c>
      <c r="L353" s="77" t="e">
        <f t="shared" si="71"/>
        <v>#DIV/0!</v>
      </c>
      <c r="M353" s="77" t="e">
        <f t="shared" si="71"/>
        <v>#DIV/0!</v>
      </c>
      <c r="N353" s="78">
        <v>0</v>
      </c>
      <c r="O353" s="78">
        <v>0</v>
      </c>
      <c r="P353" s="78">
        <v>0</v>
      </c>
      <c r="Q353" s="76">
        <f t="shared" si="61"/>
        <v>0</v>
      </c>
      <c r="R353" s="78">
        <v>0</v>
      </c>
      <c r="S353" s="77" t="e">
        <f t="shared" si="62"/>
        <v>#DIV/0!</v>
      </c>
      <c r="T353" s="77" t="e">
        <f t="shared" si="63"/>
        <v>#DIV/0!</v>
      </c>
      <c r="U353" s="77" t="e">
        <f t="shared" si="64"/>
        <v>#DIV/0!</v>
      </c>
      <c r="V353" s="77" t="e">
        <f t="shared" si="65"/>
        <v>#DIV/0!</v>
      </c>
      <c r="W353" s="77" t="e">
        <f t="shared" si="66"/>
        <v>#DIV/0!</v>
      </c>
    </row>
    <row r="354" spans="1:23" ht="45" x14ac:dyDescent="0.25">
      <c r="A354" s="35" t="s">
        <v>1209</v>
      </c>
      <c r="B354" s="31" t="s">
        <v>1210</v>
      </c>
      <c r="C354" s="30" t="s">
        <v>1211</v>
      </c>
      <c r="D354" s="78">
        <v>0</v>
      </c>
      <c r="E354" s="78">
        <v>0</v>
      </c>
      <c r="F354" s="78">
        <v>0</v>
      </c>
      <c r="G354" s="76">
        <f t="shared" si="57"/>
        <v>0</v>
      </c>
      <c r="H354" s="78">
        <v>0</v>
      </c>
      <c r="I354" s="77" t="e">
        <f>D354/D349*100</f>
        <v>#DIV/0!</v>
      </c>
      <c r="J354" s="77" t="e">
        <f>E354/E349*100</f>
        <v>#DIV/0!</v>
      </c>
      <c r="K354" s="77" t="e">
        <f>F354/F349*100</f>
        <v>#DIV/0!</v>
      </c>
      <c r="L354" s="77" t="e">
        <f>G354/G349*100</f>
        <v>#DIV/0!</v>
      </c>
      <c r="M354" s="77" t="e">
        <f>H354/H349*100</f>
        <v>#DIV/0!</v>
      </c>
      <c r="N354" s="78">
        <v>0</v>
      </c>
      <c r="O354" s="78">
        <v>0</v>
      </c>
      <c r="P354" s="78">
        <v>0</v>
      </c>
      <c r="Q354" s="76">
        <f t="shared" si="61"/>
        <v>0</v>
      </c>
      <c r="R354" s="78">
        <v>0</v>
      </c>
      <c r="S354" s="77" t="e">
        <f t="shared" si="62"/>
        <v>#DIV/0!</v>
      </c>
      <c r="T354" s="77" t="e">
        <f t="shared" si="63"/>
        <v>#DIV/0!</v>
      </c>
      <c r="U354" s="77" t="e">
        <f t="shared" si="64"/>
        <v>#DIV/0!</v>
      </c>
      <c r="V354" s="77" t="e">
        <f t="shared" si="65"/>
        <v>#DIV/0!</v>
      </c>
      <c r="W354" s="77" t="e">
        <f t="shared" si="66"/>
        <v>#DIV/0!</v>
      </c>
    </row>
    <row r="355" spans="1:23" ht="30" x14ac:dyDescent="0.25">
      <c r="A355" s="35" t="s">
        <v>1212</v>
      </c>
      <c r="B355" s="31" t="s">
        <v>1213</v>
      </c>
      <c r="C355" s="30" t="s">
        <v>1214</v>
      </c>
      <c r="D355" s="78">
        <v>0</v>
      </c>
      <c r="E355" s="78">
        <v>0</v>
      </c>
      <c r="F355" s="78">
        <v>0</v>
      </c>
      <c r="G355" s="76">
        <f t="shared" si="57"/>
        <v>0</v>
      </c>
      <c r="H355" s="78">
        <v>0</v>
      </c>
      <c r="I355" s="77" t="e">
        <f>D355/D349*100</f>
        <v>#DIV/0!</v>
      </c>
      <c r="J355" s="77" t="e">
        <f>E355/E349*100</f>
        <v>#DIV/0!</v>
      </c>
      <c r="K355" s="77" t="e">
        <f>F355/F349*100</f>
        <v>#DIV/0!</v>
      </c>
      <c r="L355" s="77" t="e">
        <f>G355/G349*100</f>
        <v>#DIV/0!</v>
      </c>
      <c r="M355" s="77" t="e">
        <f>H355/H349*100</f>
        <v>#DIV/0!</v>
      </c>
      <c r="N355" s="78">
        <v>0</v>
      </c>
      <c r="O355" s="78">
        <v>0</v>
      </c>
      <c r="P355" s="78">
        <v>0</v>
      </c>
      <c r="Q355" s="76">
        <f t="shared" si="61"/>
        <v>0</v>
      </c>
      <c r="R355" s="78">
        <v>0</v>
      </c>
      <c r="S355" s="77" t="e">
        <f t="shared" si="62"/>
        <v>#DIV/0!</v>
      </c>
      <c r="T355" s="77" t="e">
        <f t="shared" si="63"/>
        <v>#DIV/0!</v>
      </c>
      <c r="U355" s="77" t="e">
        <f t="shared" si="64"/>
        <v>#DIV/0!</v>
      </c>
      <c r="V355" s="77" t="e">
        <f t="shared" si="65"/>
        <v>#DIV/0!</v>
      </c>
      <c r="W355" s="77" t="e">
        <f t="shared" si="66"/>
        <v>#DIV/0!</v>
      </c>
    </row>
    <row r="356" spans="1:23" x14ac:dyDescent="0.25">
      <c r="A356" s="35" t="s">
        <v>1215</v>
      </c>
      <c r="B356" s="31" t="s">
        <v>1216</v>
      </c>
      <c r="C356" s="30" t="s">
        <v>1217</v>
      </c>
      <c r="D356" s="80">
        <f>SUM(D357:D359)</f>
        <v>0</v>
      </c>
      <c r="E356" s="80">
        <f>SUM(E357:E359)</f>
        <v>0</v>
      </c>
      <c r="F356" s="80">
        <f>SUM(F357:F359)</f>
        <v>0</v>
      </c>
      <c r="G356" s="76">
        <f t="shared" si="57"/>
        <v>0</v>
      </c>
      <c r="H356" s="80">
        <f>SUM(H357:H359)</f>
        <v>0</v>
      </c>
      <c r="I356" s="77" t="e">
        <f>D356/D349*100</f>
        <v>#DIV/0!</v>
      </c>
      <c r="J356" s="77" t="e">
        <f>E356/E349*100</f>
        <v>#DIV/0!</v>
      </c>
      <c r="K356" s="77" t="e">
        <f>F356/F349*100</f>
        <v>#DIV/0!</v>
      </c>
      <c r="L356" s="77" t="e">
        <f>G356/G349*100</f>
        <v>#DIV/0!</v>
      </c>
      <c r="M356" s="77" t="e">
        <f>H356/H349*100</f>
        <v>#DIV/0!</v>
      </c>
      <c r="N356" s="80">
        <f>SUM(N357:N359)</f>
        <v>0</v>
      </c>
      <c r="O356" s="80">
        <f>SUM(O357:O359)</f>
        <v>0</v>
      </c>
      <c r="P356" s="80">
        <f>SUM(P357:P359)</f>
        <v>0</v>
      </c>
      <c r="Q356" s="76">
        <f t="shared" si="61"/>
        <v>0</v>
      </c>
      <c r="R356" s="80">
        <f>SUM(R357:R359)</f>
        <v>0</v>
      </c>
      <c r="S356" s="77" t="e">
        <f t="shared" si="62"/>
        <v>#DIV/0!</v>
      </c>
      <c r="T356" s="77" t="e">
        <f t="shared" si="63"/>
        <v>#DIV/0!</v>
      </c>
      <c r="U356" s="77" t="e">
        <f t="shared" si="64"/>
        <v>#DIV/0!</v>
      </c>
      <c r="V356" s="77" t="e">
        <f t="shared" si="65"/>
        <v>#DIV/0!</v>
      </c>
      <c r="W356" s="77" t="e">
        <f t="shared" si="66"/>
        <v>#DIV/0!</v>
      </c>
    </row>
    <row r="357" spans="1:23" x14ac:dyDescent="0.25">
      <c r="A357" s="35" t="s">
        <v>1218</v>
      </c>
      <c r="B357" s="31" t="s">
        <v>1219</v>
      </c>
      <c r="C357" s="30" t="s">
        <v>390</v>
      </c>
      <c r="D357" s="78">
        <v>0</v>
      </c>
      <c r="E357" s="78">
        <v>0</v>
      </c>
      <c r="F357" s="78">
        <v>0</v>
      </c>
      <c r="G357" s="76">
        <f t="shared" si="57"/>
        <v>0</v>
      </c>
      <c r="H357" s="78">
        <v>0</v>
      </c>
      <c r="I357" s="77" t="e">
        <f t="shared" ref="I357:M359" si="72">D357/D$356*100</f>
        <v>#DIV/0!</v>
      </c>
      <c r="J357" s="77" t="e">
        <f t="shared" si="72"/>
        <v>#DIV/0!</v>
      </c>
      <c r="K357" s="77" t="e">
        <f t="shared" si="72"/>
        <v>#DIV/0!</v>
      </c>
      <c r="L357" s="77" t="e">
        <f t="shared" si="72"/>
        <v>#DIV/0!</v>
      </c>
      <c r="M357" s="77" t="e">
        <f t="shared" si="72"/>
        <v>#DIV/0!</v>
      </c>
      <c r="N357" s="78">
        <v>0</v>
      </c>
      <c r="O357" s="78">
        <v>0</v>
      </c>
      <c r="P357" s="78">
        <v>0</v>
      </c>
      <c r="Q357" s="76">
        <f t="shared" si="61"/>
        <v>0</v>
      </c>
      <c r="R357" s="78">
        <v>0</v>
      </c>
      <c r="S357" s="77" t="e">
        <f t="shared" si="62"/>
        <v>#DIV/0!</v>
      </c>
      <c r="T357" s="77" t="e">
        <f t="shared" si="63"/>
        <v>#DIV/0!</v>
      </c>
      <c r="U357" s="77" t="e">
        <f t="shared" si="64"/>
        <v>#DIV/0!</v>
      </c>
      <c r="V357" s="77" t="e">
        <f t="shared" si="65"/>
        <v>#DIV/0!</v>
      </c>
      <c r="W357" s="77" t="e">
        <f t="shared" si="66"/>
        <v>#DIV/0!</v>
      </c>
    </row>
    <row r="358" spans="1:23" x14ac:dyDescent="0.25">
      <c r="A358" s="35" t="s">
        <v>1220</v>
      </c>
      <c r="B358" s="31" t="s">
        <v>1221</v>
      </c>
      <c r="C358" s="30" t="s">
        <v>392</v>
      </c>
      <c r="D358" s="78">
        <v>0</v>
      </c>
      <c r="E358" s="78">
        <v>0</v>
      </c>
      <c r="F358" s="78">
        <v>0</v>
      </c>
      <c r="G358" s="76">
        <f t="shared" si="57"/>
        <v>0</v>
      </c>
      <c r="H358" s="78">
        <v>0</v>
      </c>
      <c r="I358" s="77" t="e">
        <f t="shared" si="72"/>
        <v>#DIV/0!</v>
      </c>
      <c r="J358" s="77" t="e">
        <f t="shared" si="72"/>
        <v>#DIV/0!</v>
      </c>
      <c r="K358" s="77" t="e">
        <f t="shared" si="72"/>
        <v>#DIV/0!</v>
      </c>
      <c r="L358" s="77" t="e">
        <f t="shared" si="72"/>
        <v>#DIV/0!</v>
      </c>
      <c r="M358" s="77" t="e">
        <f t="shared" si="72"/>
        <v>#DIV/0!</v>
      </c>
      <c r="N358" s="78">
        <v>0</v>
      </c>
      <c r="O358" s="78">
        <v>0</v>
      </c>
      <c r="P358" s="78">
        <v>0</v>
      </c>
      <c r="Q358" s="76">
        <f t="shared" si="61"/>
        <v>0</v>
      </c>
      <c r="R358" s="78">
        <v>0</v>
      </c>
      <c r="S358" s="77" t="e">
        <f t="shared" si="62"/>
        <v>#DIV/0!</v>
      </c>
      <c r="T358" s="77" t="e">
        <f t="shared" si="63"/>
        <v>#DIV/0!</v>
      </c>
      <c r="U358" s="77" t="e">
        <f t="shared" si="64"/>
        <v>#DIV/0!</v>
      </c>
      <c r="V358" s="77" t="e">
        <f t="shared" si="65"/>
        <v>#DIV/0!</v>
      </c>
      <c r="W358" s="77" t="e">
        <f t="shared" si="66"/>
        <v>#DIV/0!</v>
      </c>
    </row>
    <row r="359" spans="1:23" x14ac:dyDescent="0.25">
      <c r="A359" s="35" t="s">
        <v>1222</v>
      </c>
      <c r="B359" s="31" t="s">
        <v>1223</v>
      </c>
      <c r="C359" s="30" t="s">
        <v>959</v>
      </c>
      <c r="D359" s="78">
        <v>0</v>
      </c>
      <c r="E359" s="78">
        <v>0</v>
      </c>
      <c r="F359" s="78">
        <v>0</v>
      </c>
      <c r="G359" s="76">
        <f t="shared" si="57"/>
        <v>0</v>
      </c>
      <c r="H359" s="78">
        <v>0</v>
      </c>
      <c r="I359" s="77" t="e">
        <f t="shared" si="72"/>
        <v>#DIV/0!</v>
      </c>
      <c r="J359" s="77" t="e">
        <f t="shared" si="72"/>
        <v>#DIV/0!</v>
      </c>
      <c r="K359" s="77" t="e">
        <f t="shared" si="72"/>
        <v>#DIV/0!</v>
      </c>
      <c r="L359" s="77" t="e">
        <f t="shared" si="72"/>
        <v>#DIV/0!</v>
      </c>
      <c r="M359" s="77" t="e">
        <f t="shared" si="72"/>
        <v>#DIV/0!</v>
      </c>
      <c r="N359" s="78">
        <v>0</v>
      </c>
      <c r="O359" s="78">
        <v>0</v>
      </c>
      <c r="P359" s="78">
        <v>0</v>
      </c>
      <c r="Q359" s="76">
        <f t="shared" si="61"/>
        <v>0</v>
      </c>
      <c r="R359" s="78">
        <v>0</v>
      </c>
      <c r="S359" s="77" t="e">
        <f t="shared" si="62"/>
        <v>#DIV/0!</v>
      </c>
      <c r="T359" s="77" t="e">
        <f t="shared" si="63"/>
        <v>#DIV/0!</v>
      </c>
      <c r="U359" s="77" t="e">
        <f t="shared" si="64"/>
        <v>#DIV/0!</v>
      </c>
      <c r="V359" s="77" t="e">
        <f t="shared" si="65"/>
        <v>#DIV/0!</v>
      </c>
      <c r="W359" s="77" t="e">
        <f t="shared" si="66"/>
        <v>#DIV/0!</v>
      </c>
    </row>
    <row r="360" spans="1:23" x14ac:dyDescent="0.25">
      <c r="A360" s="35" t="s">
        <v>1224</v>
      </c>
      <c r="B360" s="31" t="s">
        <v>1225</v>
      </c>
      <c r="C360" s="30" t="s">
        <v>1226</v>
      </c>
      <c r="D360" s="80">
        <f>SUM(D361:D363)</f>
        <v>0</v>
      </c>
      <c r="E360" s="80">
        <f>SUM(E361:E363)</f>
        <v>0</v>
      </c>
      <c r="F360" s="80">
        <f>SUM(F361:F363)</f>
        <v>0</v>
      </c>
      <c r="G360" s="76">
        <f t="shared" si="57"/>
        <v>0</v>
      </c>
      <c r="H360" s="80">
        <f>SUM(H361:H363)</f>
        <v>0</v>
      </c>
      <c r="I360" s="77" t="e">
        <f>D360/D349*100</f>
        <v>#DIV/0!</v>
      </c>
      <c r="J360" s="77" t="e">
        <f>E360/E349*100</f>
        <v>#DIV/0!</v>
      </c>
      <c r="K360" s="77" t="e">
        <f>F360/F349*100</f>
        <v>#DIV/0!</v>
      </c>
      <c r="L360" s="77" t="e">
        <f>G360/G349*100</f>
        <v>#DIV/0!</v>
      </c>
      <c r="M360" s="77" t="e">
        <f>H360/H349*100</f>
        <v>#DIV/0!</v>
      </c>
      <c r="N360" s="80">
        <f>SUM(N361:N363)</f>
        <v>0</v>
      </c>
      <c r="O360" s="80">
        <f>SUM(O361:O363)</f>
        <v>0</v>
      </c>
      <c r="P360" s="80">
        <f>SUM(P361:P363)</f>
        <v>0</v>
      </c>
      <c r="Q360" s="76">
        <f t="shared" si="61"/>
        <v>0</v>
      </c>
      <c r="R360" s="80">
        <f>SUM(R361:R363)</f>
        <v>0</v>
      </c>
      <c r="S360" s="77" t="e">
        <f t="shared" si="62"/>
        <v>#DIV/0!</v>
      </c>
      <c r="T360" s="77" t="e">
        <f t="shared" si="63"/>
        <v>#DIV/0!</v>
      </c>
      <c r="U360" s="77" t="e">
        <f t="shared" si="64"/>
        <v>#DIV/0!</v>
      </c>
      <c r="V360" s="77" t="e">
        <f t="shared" si="65"/>
        <v>#DIV/0!</v>
      </c>
      <c r="W360" s="77" t="e">
        <f t="shared" si="66"/>
        <v>#DIV/0!</v>
      </c>
    </row>
    <row r="361" spans="1:23" x14ac:dyDescent="0.25">
      <c r="A361" s="35" t="s">
        <v>1227</v>
      </c>
      <c r="B361" s="31" t="s">
        <v>1228</v>
      </c>
      <c r="C361" s="30" t="s">
        <v>390</v>
      </c>
      <c r="D361" s="78">
        <v>0</v>
      </c>
      <c r="E361" s="78">
        <v>0</v>
      </c>
      <c r="F361" s="78">
        <v>0</v>
      </c>
      <c r="G361" s="76">
        <f t="shared" si="57"/>
        <v>0</v>
      </c>
      <c r="H361" s="78">
        <v>0</v>
      </c>
      <c r="I361" s="77" t="e">
        <f t="shared" ref="I361:M363" si="73">D361/D$360*100</f>
        <v>#DIV/0!</v>
      </c>
      <c r="J361" s="77" t="e">
        <f t="shared" si="73"/>
        <v>#DIV/0!</v>
      </c>
      <c r="K361" s="77" t="e">
        <f t="shared" si="73"/>
        <v>#DIV/0!</v>
      </c>
      <c r="L361" s="77" t="e">
        <f t="shared" si="73"/>
        <v>#DIV/0!</v>
      </c>
      <c r="M361" s="77" t="e">
        <f t="shared" si="73"/>
        <v>#DIV/0!</v>
      </c>
      <c r="N361" s="78">
        <v>0</v>
      </c>
      <c r="O361" s="78">
        <v>0</v>
      </c>
      <c r="P361" s="78">
        <v>0</v>
      </c>
      <c r="Q361" s="76">
        <f t="shared" si="61"/>
        <v>0</v>
      </c>
      <c r="R361" s="78">
        <v>0</v>
      </c>
      <c r="S361" s="77" t="e">
        <f t="shared" si="62"/>
        <v>#DIV/0!</v>
      </c>
      <c r="T361" s="77" t="e">
        <f t="shared" si="63"/>
        <v>#DIV/0!</v>
      </c>
      <c r="U361" s="77" t="e">
        <f t="shared" si="64"/>
        <v>#DIV/0!</v>
      </c>
      <c r="V361" s="77" t="e">
        <f t="shared" si="65"/>
        <v>#DIV/0!</v>
      </c>
      <c r="W361" s="77" t="e">
        <f t="shared" si="66"/>
        <v>#DIV/0!</v>
      </c>
    </row>
    <row r="362" spans="1:23" x14ac:dyDescent="0.25">
      <c r="A362" s="35" t="s">
        <v>1229</v>
      </c>
      <c r="B362" s="31" t="s">
        <v>1230</v>
      </c>
      <c r="C362" s="30" t="s">
        <v>392</v>
      </c>
      <c r="D362" s="78">
        <v>0</v>
      </c>
      <c r="E362" s="78">
        <v>0</v>
      </c>
      <c r="F362" s="78">
        <v>0</v>
      </c>
      <c r="G362" s="76">
        <f t="shared" si="57"/>
        <v>0</v>
      </c>
      <c r="H362" s="78">
        <v>0</v>
      </c>
      <c r="I362" s="77" t="e">
        <f t="shared" si="73"/>
        <v>#DIV/0!</v>
      </c>
      <c r="J362" s="77" t="e">
        <f t="shared" si="73"/>
        <v>#DIV/0!</v>
      </c>
      <c r="K362" s="77" t="e">
        <f t="shared" si="73"/>
        <v>#DIV/0!</v>
      </c>
      <c r="L362" s="77" t="e">
        <f t="shared" si="73"/>
        <v>#DIV/0!</v>
      </c>
      <c r="M362" s="77" t="e">
        <f t="shared" si="73"/>
        <v>#DIV/0!</v>
      </c>
      <c r="N362" s="78">
        <v>0</v>
      </c>
      <c r="O362" s="78">
        <v>0</v>
      </c>
      <c r="P362" s="78">
        <v>0</v>
      </c>
      <c r="Q362" s="76">
        <f t="shared" si="61"/>
        <v>0</v>
      </c>
      <c r="R362" s="78">
        <v>0</v>
      </c>
      <c r="S362" s="77" t="e">
        <f t="shared" si="62"/>
        <v>#DIV/0!</v>
      </c>
      <c r="T362" s="77" t="e">
        <f t="shared" si="63"/>
        <v>#DIV/0!</v>
      </c>
      <c r="U362" s="77" t="e">
        <f t="shared" si="64"/>
        <v>#DIV/0!</v>
      </c>
      <c r="V362" s="77" t="e">
        <f t="shared" si="65"/>
        <v>#DIV/0!</v>
      </c>
      <c r="W362" s="77" t="e">
        <f t="shared" si="66"/>
        <v>#DIV/0!</v>
      </c>
    </row>
    <row r="363" spans="1:23" x14ac:dyDescent="0.25">
      <c r="A363" s="35" t="s">
        <v>1231</v>
      </c>
      <c r="B363" s="31" t="s">
        <v>1232</v>
      </c>
      <c r="C363" s="30" t="s">
        <v>959</v>
      </c>
      <c r="D363" s="78">
        <v>0</v>
      </c>
      <c r="E363" s="78">
        <v>0</v>
      </c>
      <c r="F363" s="78">
        <v>0</v>
      </c>
      <c r="G363" s="76">
        <f t="shared" si="57"/>
        <v>0</v>
      </c>
      <c r="H363" s="78">
        <v>0</v>
      </c>
      <c r="I363" s="77" t="e">
        <f t="shared" si="73"/>
        <v>#DIV/0!</v>
      </c>
      <c r="J363" s="77" t="e">
        <f t="shared" si="73"/>
        <v>#DIV/0!</v>
      </c>
      <c r="K363" s="77" t="e">
        <f t="shared" si="73"/>
        <v>#DIV/0!</v>
      </c>
      <c r="L363" s="77" t="e">
        <f t="shared" si="73"/>
        <v>#DIV/0!</v>
      </c>
      <c r="M363" s="77" t="e">
        <f t="shared" si="73"/>
        <v>#DIV/0!</v>
      </c>
      <c r="N363" s="78">
        <v>0</v>
      </c>
      <c r="O363" s="78">
        <v>0</v>
      </c>
      <c r="P363" s="78">
        <v>0</v>
      </c>
      <c r="Q363" s="76">
        <f t="shared" si="61"/>
        <v>0</v>
      </c>
      <c r="R363" s="78">
        <v>0</v>
      </c>
      <c r="S363" s="77" t="e">
        <f t="shared" si="62"/>
        <v>#DIV/0!</v>
      </c>
      <c r="T363" s="77" t="e">
        <f t="shared" si="63"/>
        <v>#DIV/0!</v>
      </c>
      <c r="U363" s="77" t="e">
        <f t="shared" si="64"/>
        <v>#DIV/0!</v>
      </c>
      <c r="V363" s="77" t="e">
        <f t="shared" si="65"/>
        <v>#DIV/0!</v>
      </c>
      <c r="W363" s="77" t="e">
        <f t="shared" si="66"/>
        <v>#DIV/0!</v>
      </c>
    </row>
    <row r="364" spans="1:23" x14ac:dyDescent="0.25">
      <c r="A364" s="35" t="s">
        <v>1233</v>
      </c>
      <c r="B364" s="31" t="s">
        <v>1234</v>
      </c>
      <c r="C364" s="30" t="s">
        <v>1235</v>
      </c>
      <c r="D364" s="80">
        <f>SUM(D365:D367)</f>
        <v>0</v>
      </c>
      <c r="E364" s="80">
        <f>SUM(E365:E367)</f>
        <v>0</v>
      </c>
      <c r="F364" s="80">
        <f>SUM(F365:F367)</f>
        <v>0</v>
      </c>
      <c r="G364" s="76">
        <f t="shared" si="57"/>
        <v>0</v>
      </c>
      <c r="H364" s="80">
        <f>SUM(H365:H367)</f>
        <v>0</v>
      </c>
      <c r="I364" s="77" t="e">
        <f>D364/D349*100</f>
        <v>#DIV/0!</v>
      </c>
      <c r="J364" s="77" t="e">
        <f>E364/E349*100</f>
        <v>#DIV/0!</v>
      </c>
      <c r="K364" s="77" t="e">
        <f>F364/F349*100</f>
        <v>#DIV/0!</v>
      </c>
      <c r="L364" s="77" t="e">
        <f>G364/G349*100</f>
        <v>#DIV/0!</v>
      </c>
      <c r="M364" s="77" t="e">
        <f>H364/H349*100</f>
        <v>#DIV/0!</v>
      </c>
      <c r="N364" s="80">
        <f>SUM(N365:N367)</f>
        <v>0</v>
      </c>
      <c r="O364" s="80">
        <f>SUM(O365:O367)</f>
        <v>0</v>
      </c>
      <c r="P364" s="80">
        <f>SUM(P365:P367)</f>
        <v>0</v>
      </c>
      <c r="Q364" s="76">
        <f t="shared" si="61"/>
        <v>0</v>
      </c>
      <c r="R364" s="80">
        <f>SUM(R365:R367)</f>
        <v>0</v>
      </c>
      <c r="S364" s="77" t="e">
        <f t="shared" si="62"/>
        <v>#DIV/0!</v>
      </c>
      <c r="T364" s="77" t="e">
        <f t="shared" si="63"/>
        <v>#DIV/0!</v>
      </c>
      <c r="U364" s="77" t="e">
        <f t="shared" si="64"/>
        <v>#DIV/0!</v>
      </c>
      <c r="V364" s="77" t="e">
        <f t="shared" si="65"/>
        <v>#DIV/0!</v>
      </c>
      <c r="W364" s="77" t="e">
        <f t="shared" si="66"/>
        <v>#DIV/0!</v>
      </c>
    </row>
    <row r="365" spans="1:23" x14ac:dyDescent="0.25">
      <c r="A365" s="35" t="s">
        <v>1236</v>
      </c>
      <c r="B365" s="31" t="s">
        <v>1237</v>
      </c>
      <c r="C365" s="30" t="s">
        <v>390</v>
      </c>
      <c r="D365" s="78">
        <v>0</v>
      </c>
      <c r="E365" s="78">
        <v>0</v>
      </c>
      <c r="F365" s="78">
        <v>0</v>
      </c>
      <c r="G365" s="76">
        <f t="shared" si="57"/>
        <v>0</v>
      </c>
      <c r="H365" s="78">
        <v>0</v>
      </c>
      <c r="I365" s="77" t="e">
        <f t="shared" ref="I365:M367" si="74">D365/D$364*100</f>
        <v>#DIV/0!</v>
      </c>
      <c r="J365" s="77" t="e">
        <f t="shared" si="74"/>
        <v>#DIV/0!</v>
      </c>
      <c r="K365" s="77" t="e">
        <f t="shared" si="74"/>
        <v>#DIV/0!</v>
      </c>
      <c r="L365" s="77" t="e">
        <f t="shared" si="74"/>
        <v>#DIV/0!</v>
      </c>
      <c r="M365" s="77" t="e">
        <f t="shared" si="74"/>
        <v>#DIV/0!</v>
      </c>
      <c r="N365" s="78">
        <v>0</v>
      </c>
      <c r="O365" s="78">
        <v>0</v>
      </c>
      <c r="P365" s="78">
        <v>0</v>
      </c>
      <c r="Q365" s="76">
        <f t="shared" si="61"/>
        <v>0</v>
      </c>
      <c r="R365" s="78">
        <v>0</v>
      </c>
      <c r="S365" s="77" t="e">
        <f t="shared" si="62"/>
        <v>#DIV/0!</v>
      </c>
      <c r="T365" s="77" t="e">
        <f t="shared" si="63"/>
        <v>#DIV/0!</v>
      </c>
      <c r="U365" s="77" t="e">
        <f t="shared" si="64"/>
        <v>#DIV/0!</v>
      </c>
      <c r="V365" s="77" t="e">
        <f t="shared" si="65"/>
        <v>#DIV/0!</v>
      </c>
      <c r="W365" s="77" t="e">
        <f t="shared" si="66"/>
        <v>#DIV/0!</v>
      </c>
    </row>
    <row r="366" spans="1:23" x14ac:dyDescent="0.25">
      <c r="A366" s="35" t="s">
        <v>1238</v>
      </c>
      <c r="B366" s="31" t="s">
        <v>1239</v>
      </c>
      <c r="C366" s="30" t="s">
        <v>392</v>
      </c>
      <c r="D366" s="78">
        <v>0</v>
      </c>
      <c r="E366" s="78">
        <v>0</v>
      </c>
      <c r="F366" s="78">
        <v>0</v>
      </c>
      <c r="G366" s="76">
        <f t="shared" si="57"/>
        <v>0</v>
      </c>
      <c r="H366" s="78">
        <v>0</v>
      </c>
      <c r="I366" s="77" t="e">
        <f t="shared" si="74"/>
        <v>#DIV/0!</v>
      </c>
      <c r="J366" s="77" t="e">
        <f t="shared" si="74"/>
        <v>#DIV/0!</v>
      </c>
      <c r="K366" s="77" t="e">
        <f t="shared" si="74"/>
        <v>#DIV/0!</v>
      </c>
      <c r="L366" s="77" t="e">
        <f t="shared" si="74"/>
        <v>#DIV/0!</v>
      </c>
      <c r="M366" s="77" t="e">
        <f t="shared" si="74"/>
        <v>#DIV/0!</v>
      </c>
      <c r="N366" s="78">
        <v>0</v>
      </c>
      <c r="O366" s="78">
        <v>0</v>
      </c>
      <c r="P366" s="78">
        <v>0</v>
      </c>
      <c r="Q366" s="76">
        <f t="shared" si="61"/>
        <v>0</v>
      </c>
      <c r="R366" s="78">
        <v>0</v>
      </c>
      <c r="S366" s="77" t="e">
        <f t="shared" si="62"/>
        <v>#DIV/0!</v>
      </c>
      <c r="T366" s="77" t="e">
        <f t="shared" si="63"/>
        <v>#DIV/0!</v>
      </c>
      <c r="U366" s="77" t="e">
        <f t="shared" si="64"/>
        <v>#DIV/0!</v>
      </c>
      <c r="V366" s="77" t="e">
        <f t="shared" si="65"/>
        <v>#DIV/0!</v>
      </c>
      <c r="W366" s="77" t="e">
        <f t="shared" si="66"/>
        <v>#DIV/0!</v>
      </c>
    </row>
    <row r="367" spans="1:23" x14ac:dyDescent="0.25">
      <c r="A367" s="35" t="s">
        <v>1240</v>
      </c>
      <c r="B367" s="31" t="s">
        <v>1241</v>
      </c>
      <c r="C367" s="30" t="s">
        <v>959</v>
      </c>
      <c r="D367" s="78">
        <v>0</v>
      </c>
      <c r="E367" s="78">
        <v>0</v>
      </c>
      <c r="F367" s="78">
        <v>0</v>
      </c>
      <c r="G367" s="76">
        <f t="shared" si="57"/>
        <v>0</v>
      </c>
      <c r="H367" s="78">
        <v>0</v>
      </c>
      <c r="I367" s="77" t="e">
        <f t="shared" si="74"/>
        <v>#DIV/0!</v>
      </c>
      <c r="J367" s="77" t="e">
        <f t="shared" si="74"/>
        <v>#DIV/0!</v>
      </c>
      <c r="K367" s="77" t="e">
        <f t="shared" si="74"/>
        <v>#DIV/0!</v>
      </c>
      <c r="L367" s="77" t="e">
        <f t="shared" si="74"/>
        <v>#DIV/0!</v>
      </c>
      <c r="M367" s="77" t="e">
        <f t="shared" si="74"/>
        <v>#DIV/0!</v>
      </c>
      <c r="N367" s="78">
        <v>0</v>
      </c>
      <c r="O367" s="78">
        <v>0</v>
      </c>
      <c r="P367" s="78">
        <v>0</v>
      </c>
      <c r="Q367" s="76">
        <f t="shared" si="61"/>
        <v>0</v>
      </c>
      <c r="R367" s="78">
        <v>0</v>
      </c>
      <c r="S367" s="77" t="e">
        <f t="shared" si="62"/>
        <v>#DIV/0!</v>
      </c>
      <c r="T367" s="77" t="e">
        <f t="shared" si="63"/>
        <v>#DIV/0!</v>
      </c>
      <c r="U367" s="77" t="e">
        <f t="shared" si="64"/>
        <v>#DIV/0!</v>
      </c>
      <c r="V367" s="77" t="e">
        <f t="shared" si="65"/>
        <v>#DIV/0!</v>
      </c>
      <c r="W367" s="77" t="e">
        <f t="shared" si="66"/>
        <v>#DIV/0!</v>
      </c>
    </row>
    <row r="368" spans="1:23" x14ac:dyDescent="0.25">
      <c r="A368" s="35" t="s">
        <v>1242</v>
      </c>
      <c r="B368" s="31" t="s">
        <v>1243</v>
      </c>
      <c r="C368" s="30" t="s">
        <v>1244</v>
      </c>
      <c r="D368" s="78">
        <v>0</v>
      </c>
      <c r="E368" s="78">
        <v>0</v>
      </c>
      <c r="F368" s="78">
        <v>0</v>
      </c>
      <c r="G368" s="76">
        <f t="shared" si="57"/>
        <v>0</v>
      </c>
      <c r="H368" s="78">
        <v>0</v>
      </c>
      <c r="I368" s="77" t="e">
        <f>D368/D349*100</f>
        <v>#DIV/0!</v>
      </c>
      <c r="J368" s="77" t="e">
        <f>E368/E349*100</f>
        <v>#DIV/0!</v>
      </c>
      <c r="K368" s="77" t="e">
        <f>F368/F349*100</f>
        <v>#DIV/0!</v>
      </c>
      <c r="L368" s="77" t="e">
        <f>G368/G349*100</f>
        <v>#DIV/0!</v>
      </c>
      <c r="M368" s="77" t="e">
        <f>H368/H349*100</f>
        <v>#DIV/0!</v>
      </c>
      <c r="N368" s="78">
        <v>0</v>
      </c>
      <c r="O368" s="78">
        <v>0</v>
      </c>
      <c r="P368" s="78">
        <v>0</v>
      </c>
      <c r="Q368" s="76">
        <f t="shared" si="61"/>
        <v>0</v>
      </c>
      <c r="R368" s="78">
        <v>0</v>
      </c>
      <c r="S368" s="77" t="e">
        <f t="shared" si="62"/>
        <v>#DIV/0!</v>
      </c>
      <c r="T368" s="77" t="e">
        <f t="shared" si="63"/>
        <v>#DIV/0!</v>
      </c>
      <c r="U368" s="77" t="e">
        <f t="shared" si="64"/>
        <v>#DIV/0!</v>
      </c>
      <c r="V368" s="77" t="e">
        <f t="shared" si="65"/>
        <v>#DIV/0!</v>
      </c>
      <c r="W368" s="77" t="e">
        <f t="shared" si="66"/>
        <v>#DIV/0!</v>
      </c>
    </row>
    <row r="369" spans="1:23" x14ac:dyDescent="0.25">
      <c r="A369" s="35" t="s">
        <v>1245</v>
      </c>
      <c r="B369" s="31" t="s">
        <v>1246</v>
      </c>
      <c r="C369" s="30" t="s">
        <v>1247</v>
      </c>
      <c r="D369" s="80">
        <f>SUM(D370:D372)</f>
        <v>0</v>
      </c>
      <c r="E369" s="80">
        <f>SUM(E370:E372)</f>
        <v>0</v>
      </c>
      <c r="F369" s="80">
        <f>SUM(F370:F372)</f>
        <v>0</v>
      </c>
      <c r="G369" s="76">
        <f t="shared" si="57"/>
        <v>0</v>
      </c>
      <c r="H369" s="80">
        <f>SUM(H370:H372)</f>
        <v>0</v>
      </c>
      <c r="I369" s="77" t="e">
        <f>D369/D349*100</f>
        <v>#DIV/0!</v>
      </c>
      <c r="J369" s="77" t="e">
        <f>E369/E349*100</f>
        <v>#DIV/0!</v>
      </c>
      <c r="K369" s="77" t="e">
        <f>F369/F349*100</f>
        <v>#DIV/0!</v>
      </c>
      <c r="L369" s="77" t="e">
        <f>G369/G349*100</f>
        <v>#DIV/0!</v>
      </c>
      <c r="M369" s="77" t="e">
        <f>H369/H349*100</f>
        <v>#DIV/0!</v>
      </c>
      <c r="N369" s="80">
        <f>SUM(N370:N372)</f>
        <v>0</v>
      </c>
      <c r="O369" s="80">
        <f>SUM(O370:O372)</f>
        <v>0</v>
      </c>
      <c r="P369" s="80">
        <f>SUM(P370:P372)</f>
        <v>0</v>
      </c>
      <c r="Q369" s="76">
        <f t="shared" si="61"/>
        <v>0</v>
      </c>
      <c r="R369" s="80">
        <f>SUM(R370:R372)</f>
        <v>0</v>
      </c>
      <c r="S369" s="77" t="e">
        <f t="shared" si="62"/>
        <v>#DIV/0!</v>
      </c>
      <c r="T369" s="77" t="e">
        <f t="shared" si="63"/>
        <v>#DIV/0!</v>
      </c>
      <c r="U369" s="77" t="e">
        <f t="shared" si="64"/>
        <v>#DIV/0!</v>
      </c>
      <c r="V369" s="77" t="e">
        <f t="shared" si="65"/>
        <v>#DIV/0!</v>
      </c>
      <c r="W369" s="77" t="e">
        <f t="shared" si="66"/>
        <v>#DIV/0!</v>
      </c>
    </row>
    <row r="370" spans="1:23" x14ac:dyDescent="0.25">
      <c r="A370" s="35" t="s">
        <v>1248</v>
      </c>
      <c r="B370" s="31" t="s">
        <v>1249</v>
      </c>
      <c r="C370" s="30" t="s">
        <v>390</v>
      </c>
      <c r="D370" s="78">
        <v>0</v>
      </c>
      <c r="E370" s="78">
        <v>0</v>
      </c>
      <c r="F370" s="78">
        <v>0</v>
      </c>
      <c r="G370" s="76">
        <f t="shared" si="57"/>
        <v>0</v>
      </c>
      <c r="H370" s="78">
        <v>0</v>
      </c>
      <c r="I370" s="77" t="e">
        <f t="shared" ref="I370:M372" si="75">D370/D$369*100</f>
        <v>#DIV/0!</v>
      </c>
      <c r="J370" s="77" t="e">
        <f t="shared" si="75"/>
        <v>#DIV/0!</v>
      </c>
      <c r="K370" s="77" t="e">
        <f t="shared" si="75"/>
        <v>#DIV/0!</v>
      </c>
      <c r="L370" s="77" t="e">
        <f t="shared" si="75"/>
        <v>#DIV/0!</v>
      </c>
      <c r="M370" s="77" t="e">
        <f t="shared" si="75"/>
        <v>#DIV/0!</v>
      </c>
      <c r="N370" s="78">
        <v>0</v>
      </c>
      <c r="O370" s="78">
        <v>0</v>
      </c>
      <c r="P370" s="78">
        <v>0</v>
      </c>
      <c r="Q370" s="76">
        <f t="shared" si="61"/>
        <v>0</v>
      </c>
      <c r="R370" s="78">
        <v>0</v>
      </c>
      <c r="S370" s="77" t="e">
        <f t="shared" si="62"/>
        <v>#DIV/0!</v>
      </c>
      <c r="T370" s="77" t="e">
        <f t="shared" si="63"/>
        <v>#DIV/0!</v>
      </c>
      <c r="U370" s="77" t="e">
        <f t="shared" si="64"/>
        <v>#DIV/0!</v>
      </c>
      <c r="V370" s="77" t="e">
        <f t="shared" si="65"/>
        <v>#DIV/0!</v>
      </c>
      <c r="W370" s="77" t="e">
        <f t="shared" si="66"/>
        <v>#DIV/0!</v>
      </c>
    </row>
    <row r="371" spans="1:23" x14ac:dyDescent="0.25">
      <c r="A371" s="35" t="s">
        <v>1250</v>
      </c>
      <c r="B371" s="31">
        <v>78</v>
      </c>
      <c r="C371" s="30" t="s">
        <v>392</v>
      </c>
      <c r="D371" s="78">
        <v>0</v>
      </c>
      <c r="E371" s="78">
        <v>0</v>
      </c>
      <c r="F371" s="78">
        <v>0</v>
      </c>
      <c r="G371" s="76">
        <f t="shared" si="57"/>
        <v>0</v>
      </c>
      <c r="H371" s="78">
        <v>0</v>
      </c>
      <c r="I371" s="77" t="e">
        <f t="shared" si="75"/>
        <v>#DIV/0!</v>
      </c>
      <c r="J371" s="77" t="e">
        <f t="shared" si="75"/>
        <v>#DIV/0!</v>
      </c>
      <c r="K371" s="77" t="e">
        <f t="shared" si="75"/>
        <v>#DIV/0!</v>
      </c>
      <c r="L371" s="77" t="e">
        <f t="shared" si="75"/>
        <v>#DIV/0!</v>
      </c>
      <c r="M371" s="77" t="e">
        <f t="shared" si="75"/>
        <v>#DIV/0!</v>
      </c>
      <c r="N371" s="78">
        <v>0</v>
      </c>
      <c r="O371" s="78">
        <v>0</v>
      </c>
      <c r="P371" s="78">
        <v>0</v>
      </c>
      <c r="Q371" s="76">
        <f t="shared" si="61"/>
        <v>0</v>
      </c>
      <c r="R371" s="78">
        <v>0</v>
      </c>
      <c r="S371" s="77" t="e">
        <f t="shared" si="62"/>
        <v>#DIV/0!</v>
      </c>
      <c r="T371" s="77" t="e">
        <f t="shared" si="63"/>
        <v>#DIV/0!</v>
      </c>
      <c r="U371" s="77" t="e">
        <f t="shared" si="64"/>
        <v>#DIV/0!</v>
      </c>
      <c r="V371" s="77" t="e">
        <f t="shared" si="65"/>
        <v>#DIV/0!</v>
      </c>
      <c r="W371" s="77" t="e">
        <f t="shared" si="66"/>
        <v>#DIV/0!</v>
      </c>
    </row>
    <row r="372" spans="1:23" x14ac:dyDescent="0.25">
      <c r="A372" s="35" t="s">
        <v>1251</v>
      </c>
      <c r="B372" s="31">
        <v>79</v>
      </c>
      <c r="C372" s="30" t="s">
        <v>959</v>
      </c>
      <c r="D372" s="78">
        <v>0</v>
      </c>
      <c r="E372" s="78">
        <v>0</v>
      </c>
      <c r="F372" s="78">
        <v>0</v>
      </c>
      <c r="G372" s="76">
        <f t="shared" si="57"/>
        <v>0</v>
      </c>
      <c r="H372" s="78">
        <v>0</v>
      </c>
      <c r="I372" s="77" t="e">
        <f t="shared" si="75"/>
        <v>#DIV/0!</v>
      </c>
      <c r="J372" s="77" t="e">
        <f t="shared" si="75"/>
        <v>#DIV/0!</v>
      </c>
      <c r="K372" s="77" t="e">
        <f t="shared" si="75"/>
        <v>#DIV/0!</v>
      </c>
      <c r="L372" s="77" t="e">
        <f t="shared" si="75"/>
        <v>#DIV/0!</v>
      </c>
      <c r="M372" s="77" t="e">
        <f t="shared" si="75"/>
        <v>#DIV/0!</v>
      </c>
      <c r="N372" s="78">
        <v>0</v>
      </c>
      <c r="O372" s="78">
        <v>0</v>
      </c>
      <c r="P372" s="78">
        <v>0</v>
      </c>
      <c r="Q372" s="76">
        <f t="shared" si="61"/>
        <v>0</v>
      </c>
      <c r="R372" s="78">
        <v>0</v>
      </c>
      <c r="S372" s="77" t="e">
        <f t="shared" si="62"/>
        <v>#DIV/0!</v>
      </c>
      <c r="T372" s="77" t="e">
        <f t="shared" si="63"/>
        <v>#DIV/0!</v>
      </c>
      <c r="U372" s="77" t="e">
        <f t="shared" si="64"/>
        <v>#DIV/0!</v>
      </c>
      <c r="V372" s="77" t="e">
        <f t="shared" si="65"/>
        <v>#DIV/0!</v>
      </c>
      <c r="W372" s="77" t="e">
        <f t="shared" si="66"/>
        <v>#DIV/0!</v>
      </c>
    </row>
    <row r="373" spans="1:23" x14ac:dyDescent="0.25">
      <c r="A373" s="35" t="s">
        <v>1252</v>
      </c>
      <c r="B373" s="31">
        <v>80</v>
      </c>
      <c r="C373" s="30" t="s">
        <v>1253</v>
      </c>
      <c r="D373" s="78">
        <v>0</v>
      </c>
      <c r="E373" s="78">
        <v>0</v>
      </c>
      <c r="F373" s="78">
        <v>0</v>
      </c>
      <c r="G373" s="76">
        <f t="shared" si="57"/>
        <v>0</v>
      </c>
      <c r="H373" s="78">
        <v>0</v>
      </c>
      <c r="I373" s="77" t="e">
        <f t="shared" ref="I373:M375" si="76">D373/D$349*100</f>
        <v>#DIV/0!</v>
      </c>
      <c r="J373" s="77" t="e">
        <f t="shared" si="76"/>
        <v>#DIV/0!</v>
      </c>
      <c r="K373" s="77" t="e">
        <f t="shared" si="76"/>
        <v>#DIV/0!</v>
      </c>
      <c r="L373" s="77" t="e">
        <f t="shared" si="76"/>
        <v>#DIV/0!</v>
      </c>
      <c r="M373" s="77" t="e">
        <f t="shared" si="76"/>
        <v>#DIV/0!</v>
      </c>
      <c r="N373" s="78">
        <v>0</v>
      </c>
      <c r="O373" s="78">
        <v>0</v>
      </c>
      <c r="P373" s="78">
        <v>0</v>
      </c>
      <c r="Q373" s="76">
        <f t="shared" si="61"/>
        <v>0</v>
      </c>
      <c r="R373" s="78">
        <v>0</v>
      </c>
      <c r="S373" s="77" t="e">
        <f t="shared" si="62"/>
        <v>#DIV/0!</v>
      </c>
      <c r="T373" s="77" t="e">
        <f t="shared" si="63"/>
        <v>#DIV/0!</v>
      </c>
      <c r="U373" s="77" t="e">
        <f t="shared" si="64"/>
        <v>#DIV/0!</v>
      </c>
      <c r="V373" s="77" t="e">
        <f t="shared" si="65"/>
        <v>#DIV/0!</v>
      </c>
      <c r="W373" s="77" t="e">
        <f t="shared" si="66"/>
        <v>#DIV/0!</v>
      </c>
    </row>
    <row r="374" spans="1:23" ht="30" x14ac:dyDescent="0.25">
      <c r="A374" s="35" t="s">
        <v>1254</v>
      </c>
      <c r="B374" s="31">
        <v>81</v>
      </c>
      <c r="C374" s="30" t="s">
        <v>1255</v>
      </c>
      <c r="D374" s="78">
        <v>0</v>
      </c>
      <c r="E374" s="78">
        <v>0</v>
      </c>
      <c r="F374" s="78">
        <v>0</v>
      </c>
      <c r="G374" s="76">
        <f t="shared" si="57"/>
        <v>0</v>
      </c>
      <c r="H374" s="78">
        <v>0</v>
      </c>
      <c r="I374" s="77" t="e">
        <f t="shared" si="76"/>
        <v>#DIV/0!</v>
      </c>
      <c r="J374" s="77" t="e">
        <f t="shared" si="76"/>
        <v>#DIV/0!</v>
      </c>
      <c r="K374" s="77" t="e">
        <f t="shared" si="76"/>
        <v>#DIV/0!</v>
      </c>
      <c r="L374" s="77" t="e">
        <f t="shared" si="76"/>
        <v>#DIV/0!</v>
      </c>
      <c r="M374" s="77" t="e">
        <f t="shared" si="76"/>
        <v>#DIV/0!</v>
      </c>
      <c r="N374" s="78">
        <v>0</v>
      </c>
      <c r="O374" s="78">
        <v>0</v>
      </c>
      <c r="P374" s="78">
        <v>0</v>
      </c>
      <c r="Q374" s="76">
        <f t="shared" si="61"/>
        <v>0</v>
      </c>
      <c r="R374" s="78">
        <v>0</v>
      </c>
      <c r="S374" s="77" t="e">
        <f t="shared" si="62"/>
        <v>#DIV/0!</v>
      </c>
      <c r="T374" s="77" t="e">
        <f t="shared" si="63"/>
        <v>#DIV/0!</v>
      </c>
      <c r="U374" s="77" t="e">
        <f t="shared" si="64"/>
        <v>#DIV/0!</v>
      </c>
      <c r="V374" s="77" t="e">
        <f t="shared" si="65"/>
        <v>#DIV/0!</v>
      </c>
      <c r="W374" s="77" t="e">
        <f t="shared" si="66"/>
        <v>#DIV/0!</v>
      </c>
    </row>
    <row r="375" spans="1:23" ht="30" x14ac:dyDescent="0.25">
      <c r="A375" s="35" t="s">
        <v>1256</v>
      </c>
      <c r="B375" s="31">
        <v>82</v>
      </c>
      <c r="C375" s="30" t="s">
        <v>1257</v>
      </c>
      <c r="D375" s="80">
        <f>SUM(D376:D378)</f>
        <v>0</v>
      </c>
      <c r="E375" s="80">
        <f>SUM(E376:E378)</f>
        <v>0</v>
      </c>
      <c r="F375" s="80">
        <f>SUM(F376:F378)</f>
        <v>0</v>
      </c>
      <c r="G375" s="76">
        <f t="shared" si="57"/>
        <v>0</v>
      </c>
      <c r="H375" s="80">
        <f>SUM(H376:H378)</f>
        <v>0</v>
      </c>
      <c r="I375" s="77" t="e">
        <f t="shared" si="76"/>
        <v>#DIV/0!</v>
      </c>
      <c r="J375" s="77" t="e">
        <f t="shared" si="76"/>
        <v>#DIV/0!</v>
      </c>
      <c r="K375" s="77" t="e">
        <f t="shared" si="76"/>
        <v>#DIV/0!</v>
      </c>
      <c r="L375" s="77" t="e">
        <f t="shared" si="76"/>
        <v>#DIV/0!</v>
      </c>
      <c r="M375" s="77" t="e">
        <f t="shared" si="76"/>
        <v>#DIV/0!</v>
      </c>
      <c r="N375" s="80">
        <f>SUM(N376:N378)</f>
        <v>0</v>
      </c>
      <c r="O375" s="80">
        <f>SUM(O376:O378)</f>
        <v>0</v>
      </c>
      <c r="P375" s="80">
        <f>SUM(P376:P378)</f>
        <v>0</v>
      </c>
      <c r="Q375" s="76">
        <f t="shared" si="61"/>
        <v>0</v>
      </c>
      <c r="R375" s="80">
        <f>SUM(R376:R378)</f>
        <v>0</v>
      </c>
      <c r="S375" s="77" t="e">
        <f t="shared" si="62"/>
        <v>#DIV/0!</v>
      </c>
      <c r="T375" s="77" t="e">
        <f t="shared" si="63"/>
        <v>#DIV/0!</v>
      </c>
      <c r="U375" s="77" t="e">
        <f t="shared" si="64"/>
        <v>#DIV/0!</v>
      </c>
      <c r="V375" s="77" t="e">
        <f t="shared" si="65"/>
        <v>#DIV/0!</v>
      </c>
      <c r="W375" s="77" t="e">
        <f t="shared" si="66"/>
        <v>#DIV/0!</v>
      </c>
    </row>
    <row r="376" spans="1:23" x14ac:dyDescent="0.25">
      <c r="A376" s="35" t="s">
        <v>1258</v>
      </c>
      <c r="B376" s="31">
        <v>83</v>
      </c>
      <c r="C376" s="30" t="s">
        <v>390</v>
      </c>
      <c r="D376" s="78">
        <v>0</v>
      </c>
      <c r="E376" s="75">
        <v>0</v>
      </c>
      <c r="F376" s="75">
        <v>0</v>
      </c>
      <c r="G376" s="76">
        <f t="shared" si="57"/>
        <v>0</v>
      </c>
      <c r="H376" s="75">
        <v>0</v>
      </c>
      <c r="I376" s="77" t="e">
        <f t="shared" ref="I376:M378" si="77">D376/D$375*100</f>
        <v>#DIV/0!</v>
      </c>
      <c r="J376" s="77" t="e">
        <f t="shared" si="77"/>
        <v>#DIV/0!</v>
      </c>
      <c r="K376" s="77" t="e">
        <f t="shared" si="77"/>
        <v>#DIV/0!</v>
      </c>
      <c r="L376" s="77" t="e">
        <f t="shared" si="77"/>
        <v>#DIV/0!</v>
      </c>
      <c r="M376" s="77" t="e">
        <f t="shared" si="77"/>
        <v>#DIV/0!</v>
      </c>
      <c r="N376" s="75">
        <v>0</v>
      </c>
      <c r="O376" s="75">
        <v>0</v>
      </c>
      <c r="P376" s="75">
        <v>0</v>
      </c>
      <c r="Q376" s="76">
        <f t="shared" si="61"/>
        <v>0</v>
      </c>
      <c r="R376" s="75">
        <v>0</v>
      </c>
      <c r="S376" s="77" t="e">
        <f t="shared" si="62"/>
        <v>#DIV/0!</v>
      </c>
      <c r="T376" s="77" t="e">
        <f t="shared" si="63"/>
        <v>#DIV/0!</v>
      </c>
      <c r="U376" s="77" t="e">
        <f t="shared" si="64"/>
        <v>#DIV/0!</v>
      </c>
      <c r="V376" s="77" t="e">
        <f t="shared" si="65"/>
        <v>#DIV/0!</v>
      </c>
      <c r="W376" s="77" t="e">
        <f t="shared" si="66"/>
        <v>#DIV/0!</v>
      </c>
    </row>
    <row r="377" spans="1:23" x14ac:dyDescent="0.25">
      <c r="A377" s="35" t="s">
        <v>1259</v>
      </c>
      <c r="B377" s="31">
        <v>84</v>
      </c>
      <c r="C377" s="30" t="s">
        <v>392</v>
      </c>
      <c r="D377" s="78">
        <v>0</v>
      </c>
      <c r="E377" s="75">
        <v>0</v>
      </c>
      <c r="F377" s="75">
        <v>0</v>
      </c>
      <c r="G377" s="76">
        <f t="shared" ref="G377:G440" si="78">D377+E377+F377</f>
        <v>0</v>
      </c>
      <c r="H377" s="75">
        <v>0</v>
      </c>
      <c r="I377" s="77" t="e">
        <f t="shared" si="77"/>
        <v>#DIV/0!</v>
      </c>
      <c r="J377" s="77" t="e">
        <f t="shared" si="77"/>
        <v>#DIV/0!</v>
      </c>
      <c r="K377" s="77" t="e">
        <f t="shared" si="77"/>
        <v>#DIV/0!</v>
      </c>
      <c r="L377" s="77" t="e">
        <f t="shared" si="77"/>
        <v>#DIV/0!</v>
      </c>
      <c r="M377" s="77" t="e">
        <f t="shared" si="77"/>
        <v>#DIV/0!</v>
      </c>
      <c r="N377" s="75">
        <v>0</v>
      </c>
      <c r="O377" s="75">
        <v>0</v>
      </c>
      <c r="P377" s="75">
        <v>0</v>
      </c>
      <c r="Q377" s="76">
        <f t="shared" si="61"/>
        <v>0</v>
      </c>
      <c r="R377" s="75">
        <v>0</v>
      </c>
      <c r="S377" s="77" t="e">
        <f t="shared" si="62"/>
        <v>#DIV/0!</v>
      </c>
      <c r="T377" s="77" t="e">
        <f t="shared" si="63"/>
        <v>#DIV/0!</v>
      </c>
      <c r="U377" s="77" t="e">
        <f t="shared" si="64"/>
        <v>#DIV/0!</v>
      </c>
      <c r="V377" s="77" t="e">
        <f t="shared" si="65"/>
        <v>#DIV/0!</v>
      </c>
      <c r="W377" s="77" t="e">
        <f t="shared" si="66"/>
        <v>#DIV/0!</v>
      </c>
    </row>
    <row r="378" spans="1:23" x14ac:dyDescent="0.25">
      <c r="A378" s="35" t="s">
        <v>1260</v>
      </c>
      <c r="B378" s="31">
        <v>85</v>
      </c>
      <c r="C378" s="30" t="s">
        <v>959</v>
      </c>
      <c r="D378" s="78">
        <v>0</v>
      </c>
      <c r="E378" s="75">
        <v>0</v>
      </c>
      <c r="F378" s="75">
        <v>0</v>
      </c>
      <c r="G378" s="76">
        <f t="shared" si="78"/>
        <v>0</v>
      </c>
      <c r="H378" s="75">
        <v>0</v>
      </c>
      <c r="I378" s="77" t="e">
        <f t="shared" si="77"/>
        <v>#DIV/0!</v>
      </c>
      <c r="J378" s="77" t="e">
        <f t="shared" si="77"/>
        <v>#DIV/0!</v>
      </c>
      <c r="K378" s="77" t="e">
        <f t="shared" si="77"/>
        <v>#DIV/0!</v>
      </c>
      <c r="L378" s="77" t="e">
        <f t="shared" si="77"/>
        <v>#DIV/0!</v>
      </c>
      <c r="M378" s="77" t="e">
        <f t="shared" si="77"/>
        <v>#DIV/0!</v>
      </c>
      <c r="N378" s="75">
        <v>0</v>
      </c>
      <c r="O378" s="75">
        <v>0</v>
      </c>
      <c r="P378" s="75">
        <v>0</v>
      </c>
      <c r="Q378" s="76">
        <f t="shared" si="61"/>
        <v>0</v>
      </c>
      <c r="R378" s="75">
        <v>0</v>
      </c>
      <c r="S378" s="77" t="e">
        <f t="shared" si="62"/>
        <v>#DIV/0!</v>
      </c>
      <c r="T378" s="77" t="e">
        <f t="shared" si="63"/>
        <v>#DIV/0!</v>
      </c>
      <c r="U378" s="77" t="e">
        <f t="shared" si="64"/>
        <v>#DIV/0!</v>
      </c>
      <c r="V378" s="77" t="e">
        <f t="shared" si="65"/>
        <v>#DIV/0!</v>
      </c>
      <c r="W378" s="77" t="e">
        <f t="shared" si="66"/>
        <v>#DIV/0!</v>
      </c>
    </row>
    <row r="379" spans="1:23" x14ac:dyDescent="0.25">
      <c r="A379" s="32" t="s">
        <v>1261</v>
      </c>
      <c r="B379" s="6" t="s">
        <v>1262</v>
      </c>
      <c r="C379" s="34" t="s">
        <v>1263</v>
      </c>
      <c r="D379" s="69">
        <f>SUM(D380:D381)</f>
        <v>0</v>
      </c>
      <c r="E379" s="69">
        <f>SUM(E380:E381)</f>
        <v>0</v>
      </c>
      <c r="F379" s="69">
        <f>SUM(F380:F381)</f>
        <v>0</v>
      </c>
      <c r="G379" s="69">
        <f t="shared" si="78"/>
        <v>0</v>
      </c>
      <c r="H379" s="69">
        <f>SUM(H380:H381)</f>
        <v>0</v>
      </c>
      <c r="I379" s="74" t="e">
        <f>D379/D290*100</f>
        <v>#DIV/0!</v>
      </c>
      <c r="J379" s="74" t="e">
        <f>E379/E290*100</f>
        <v>#DIV/0!</v>
      </c>
      <c r="K379" s="74" t="e">
        <f>F379/F290*100</f>
        <v>#DIV/0!</v>
      </c>
      <c r="L379" s="74" t="e">
        <f>G379/G290*100</f>
        <v>#DIV/0!</v>
      </c>
      <c r="M379" s="74" t="e">
        <f>H379/H290*100</f>
        <v>#DIV/0!</v>
      </c>
      <c r="N379" s="69">
        <f>SUM(N380:N381)</f>
        <v>0</v>
      </c>
      <c r="O379" s="69">
        <f>SUM(O380:O381)</f>
        <v>0</v>
      </c>
      <c r="P379" s="69">
        <f>SUM(P380:P381)</f>
        <v>0</v>
      </c>
      <c r="Q379" s="69">
        <f t="shared" si="61"/>
        <v>0</v>
      </c>
      <c r="R379" s="69">
        <f>SUM(R380:R381)</f>
        <v>0</v>
      </c>
      <c r="S379" s="74" t="e">
        <f t="shared" si="62"/>
        <v>#DIV/0!</v>
      </c>
      <c r="T379" s="74" t="e">
        <f t="shared" si="63"/>
        <v>#DIV/0!</v>
      </c>
      <c r="U379" s="74" t="e">
        <f t="shared" si="64"/>
        <v>#DIV/0!</v>
      </c>
      <c r="V379" s="74" t="e">
        <f t="shared" si="65"/>
        <v>#DIV/0!</v>
      </c>
      <c r="W379" s="74" t="e">
        <f t="shared" si="66"/>
        <v>#DIV/0!</v>
      </c>
    </row>
    <row r="380" spans="1:23" x14ac:dyDescent="0.25">
      <c r="A380" s="40" t="s">
        <v>1264</v>
      </c>
      <c r="B380" s="31" t="s">
        <v>1265</v>
      </c>
      <c r="C380" s="33" t="s">
        <v>1266</v>
      </c>
      <c r="D380" s="80">
        <f>SUM(D381:D383)</f>
        <v>0</v>
      </c>
      <c r="E380" s="80">
        <f>SUM(E381:E383)</f>
        <v>0</v>
      </c>
      <c r="F380" s="80">
        <f>SUM(F381:F383)</f>
        <v>0</v>
      </c>
      <c r="G380" s="76">
        <f t="shared" si="78"/>
        <v>0</v>
      </c>
      <c r="H380" s="80">
        <f>SUM(H381:H383)</f>
        <v>0</v>
      </c>
      <c r="I380" s="77" t="e">
        <f>D380/D379*100</f>
        <v>#DIV/0!</v>
      </c>
      <c r="J380" s="77" t="e">
        <f>E380/E379*100</f>
        <v>#DIV/0!</v>
      </c>
      <c r="K380" s="77" t="e">
        <f>F380/F379*100</f>
        <v>#DIV/0!</v>
      </c>
      <c r="L380" s="77" t="e">
        <f>G380/G379*100</f>
        <v>#DIV/0!</v>
      </c>
      <c r="M380" s="77" t="e">
        <f>H380/H379*100</f>
        <v>#DIV/0!</v>
      </c>
      <c r="N380" s="80">
        <f>SUM(N381:N383)</f>
        <v>0</v>
      </c>
      <c r="O380" s="80">
        <f>SUM(O381:O383)</f>
        <v>0</v>
      </c>
      <c r="P380" s="80">
        <f>SUM(P381:P383)</f>
        <v>0</v>
      </c>
      <c r="Q380" s="76">
        <f t="shared" si="61"/>
        <v>0</v>
      </c>
      <c r="R380" s="80">
        <f>SUM(R381:R383)</f>
        <v>0</v>
      </c>
      <c r="S380" s="77" t="e">
        <f t="shared" si="62"/>
        <v>#DIV/0!</v>
      </c>
      <c r="T380" s="77" t="e">
        <f t="shared" si="63"/>
        <v>#DIV/0!</v>
      </c>
      <c r="U380" s="77" t="e">
        <f t="shared" si="64"/>
        <v>#DIV/0!</v>
      </c>
      <c r="V380" s="77" t="e">
        <f t="shared" si="65"/>
        <v>#DIV/0!</v>
      </c>
      <c r="W380" s="77" t="e">
        <f t="shared" si="66"/>
        <v>#DIV/0!</v>
      </c>
    </row>
    <row r="381" spans="1:23" x14ac:dyDescent="0.25">
      <c r="A381" s="40" t="s">
        <v>1267</v>
      </c>
      <c r="B381" s="31" t="s">
        <v>1268</v>
      </c>
      <c r="C381" s="33" t="s">
        <v>390</v>
      </c>
      <c r="D381" s="78">
        <v>0</v>
      </c>
      <c r="E381" s="75">
        <v>0</v>
      </c>
      <c r="F381" s="75">
        <v>0</v>
      </c>
      <c r="G381" s="76">
        <f t="shared" si="78"/>
        <v>0</v>
      </c>
      <c r="H381" s="75">
        <v>0</v>
      </c>
      <c r="I381" s="77" t="e">
        <f t="shared" ref="I381:M383" si="79">D381/D$379*100</f>
        <v>#DIV/0!</v>
      </c>
      <c r="J381" s="77" t="e">
        <f t="shared" si="79"/>
        <v>#DIV/0!</v>
      </c>
      <c r="K381" s="77" t="e">
        <f t="shared" si="79"/>
        <v>#DIV/0!</v>
      </c>
      <c r="L381" s="77" t="e">
        <f t="shared" si="79"/>
        <v>#DIV/0!</v>
      </c>
      <c r="M381" s="77" t="e">
        <f t="shared" si="79"/>
        <v>#DIV/0!</v>
      </c>
      <c r="N381" s="75">
        <v>0</v>
      </c>
      <c r="O381" s="75">
        <v>0</v>
      </c>
      <c r="P381" s="75">
        <v>0</v>
      </c>
      <c r="Q381" s="76">
        <f t="shared" si="61"/>
        <v>0</v>
      </c>
      <c r="R381" s="75">
        <v>0</v>
      </c>
      <c r="S381" s="77" t="e">
        <f t="shared" si="62"/>
        <v>#DIV/0!</v>
      </c>
      <c r="T381" s="77" t="e">
        <f t="shared" si="63"/>
        <v>#DIV/0!</v>
      </c>
      <c r="U381" s="77" t="e">
        <f t="shared" si="64"/>
        <v>#DIV/0!</v>
      </c>
      <c r="V381" s="77" t="e">
        <f t="shared" si="65"/>
        <v>#DIV/0!</v>
      </c>
      <c r="W381" s="77" t="e">
        <f t="shared" si="66"/>
        <v>#DIV/0!</v>
      </c>
    </row>
    <row r="382" spans="1:23" x14ac:dyDescent="0.25">
      <c r="A382" s="40" t="s">
        <v>1269</v>
      </c>
      <c r="B382" s="31">
        <v>86</v>
      </c>
      <c r="C382" s="33" t="s">
        <v>392</v>
      </c>
      <c r="D382" s="78">
        <v>0</v>
      </c>
      <c r="E382" s="75">
        <v>0</v>
      </c>
      <c r="F382" s="75">
        <v>0</v>
      </c>
      <c r="G382" s="76">
        <f t="shared" si="78"/>
        <v>0</v>
      </c>
      <c r="H382" s="75">
        <v>0</v>
      </c>
      <c r="I382" s="77" t="e">
        <f t="shared" si="79"/>
        <v>#DIV/0!</v>
      </c>
      <c r="J382" s="77" t="e">
        <f t="shared" si="79"/>
        <v>#DIV/0!</v>
      </c>
      <c r="K382" s="77" t="e">
        <f t="shared" si="79"/>
        <v>#DIV/0!</v>
      </c>
      <c r="L382" s="77" t="e">
        <f t="shared" si="79"/>
        <v>#DIV/0!</v>
      </c>
      <c r="M382" s="77" t="e">
        <f t="shared" si="79"/>
        <v>#DIV/0!</v>
      </c>
      <c r="N382" s="75">
        <v>0</v>
      </c>
      <c r="O382" s="75">
        <v>0</v>
      </c>
      <c r="P382" s="75">
        <v>0</v>
      </c>
      <c r="Q382" s="76">
        <f t="shared" si="61"/>
        <v>0</v>
      </c>
      <c r="R382" s="75">
        <v>0</v>
      </c>
      <c r="S382" s="77" t="e">
        <f t="shared" si="62"/>
        <v>#DIV/0!</v>
      </c>
      <c r="T382" s="77" t="e">
        <f t="shared" si="63"/>
        <v>#DIV/0!</v>
      </c>
      <c r="U382" s="77" t="e">
        <f t="shared" si="64"/>
        <v>#DIV/0!</v>
      </c>
      <c r="V382" s="77" t="e">
        <f t="shared" si="65"/>
        <v>#DIV/0!</v>
      </c>
      <c r="W382" s="77" t="e">
        <f t="shared" si="66"/>
        <v>#DIV/0!</v>
      </c>
    </row>
    <row r="383" spans="1:23" x14ac:dyDescent="0.25">
      <c r="A383" s="40" t="s">
        <v>1270</v>
      </c>
      <c r="B383" s="31">
        <v>87</v>
      </c>
      <c r="C383" s="33" t="s">
        <v>959</v>
      </c>
      <c r="D383" s="78">
        <v>0</v>
      </c>
      <c r="E383" s="75">
        <v>0</v>
      </c>
      <c r="F383" s="75">
        <v>0</v>
      </c>
      <c r="G383" s="76">
        <f t="shared" si="78"/>
        <v>0</v>
      </c>
      <c r="H383" s="75">
        <v>0</v>
      </c>
      <c r="I383" s="77" t="e">
        <f t="shared" si="79"/>
        <v>#DIV/0!</v>
      </c>
      <c r="J383" s="77" t="e">
        <f t="shared" si="79"/>
        <v>#DIV/0!</v>
      </c>
      <c r="K383" s="77" t="e">
        <f t="shared" si="79"/>
        <v>#DIV/0!</v>
      </c>
      <c r="L383" s="77" t="e">
        <f t="shared" si="79"/>
        <v>#DIV/0!</v>
      </c>
      <c r="M383" s="77" t="e">
        <f t="shared" si="79"/>
        <v>#DIV/0!</v>
      </c>
      <c r="N383" s="75">
        <v>0</v>
      </c>
      <c r="O383" s="75">
        <v>0</v>
      </c>
      <c r="P383" s="75">
        <v>0</v>
      </c>
      <c r="Q383" s="76">
        <f t="shared" si="61"/>
        <v>0</v>
      </c>
      <c r="R383" s="75">
        <v>0</v>
      </c>
      <c r="S383" s="77" t="e">
        <f t="shared" si="62"/>
        <v>#DIV/0!</v>
      </c>
      <c r="T383" s="77" t="e">
        <f t="shared" si="63"/>
        <v>#DIV/0!</v>
      </c>
      <c r="U383" s="77" t="e">
        <f t="shared" si="64"/>
        <v>#DIV/0!</v>
      </c>
      <c r="V383" s="77" t="e">
        <f t="shared" si="65"/>
        <v>#DIV/0!</v>
      </c>
      <c r="W383" s="77" t="e">
        <f t="shared" si="66"/>
        <v>#DIV/0!</v>
      </c>
    </row>
    <row r="384" spans="1:23" x14ac:dyDescent="0.25">
      <c r="A384" s="32" t="s">
        <v>1271</v>
      </c>
      <c r="B384" s="6" t="s">
        <v>1272</v>
      </c>
      <c r="C384" s="34" t="s">
        <v>1273</v>
      </c>
      <c r="D384" s="69">
        <f>SUM(D385)</f>
        <v>0</v>
      </c>
      <c r="E384" s="69">
        <f>SUM(E385)</f>
        <v>0</v>
      </c>
      <c r="F384" s="69">
        <f>SUM(F385)</f>
        <v>0</v>
      </c>
      <c r="G384" s="69">
        <f t="shared" si="78"/>
        <v>0</v>
      </c>
      <c r="H384" s="69">
        <f>SUM(H385)</f>
        <v>0</v>
      </c>
      <c r="I384" s="74" t="e">
        <f>D384/D290*100</f>
        <v>#DIV/0!</v>
      </c>
      <c r="J384" s="74" t="e">
        <f>E384/E290*100</f>
        <v>#DIV/0!</v>
      </c>
      <c r="K384" s="74" t="e">
        <f>F384/F290*100</f>
        <v>#DIV/0!</v>
      </c>
      <c r="L384" s="74" t="e">
        <f>G384/G290*100</f>
        <v>#DIV/0!</v>
      </c>
      <c r="M384" s="74" t="e">
        <f>H384/H290*100</f>
        <v>#DIV/0!</v>
      </c>
      <c r="N384" s="69">
        <f>SUM(N385)</f>
        <v>0</v>
      </c>
      <c r="O384" s="69">
        <f>SUM(O385)</f>
        <v>0</v>
      </c>
      <c r="P384" s="69">
        <f>SUM(P385)</f>
        <v>0</v>
      </c>
      <c r="Q384" s="69">
        <f t="shared" si="61"/>
        <v>0</v>
      </c>
      <c r="R384" s="69">
        <f>SUM(R385)</f>
        <v>0</v>
      </c>
      <c r="S384" s="74" t="e">
        <f t="shared" si="62"/>
        <v>#DIV/0!</v>
      </c>
      <c r="T384" s="74" t="e">
        <f t="shared" si="63"/>
        <v>#DIV/0!</v>
      </c>
      <c r="U384" s="74" t="e">
        <f t="shared" si="64"/>
        <v>#DIV/0!</v>
      </c>
      <c r="V384" s="74" t="e">
        <f t="shared" si="65"/>
        <v>#DIV/0!</v>
      </c>
      <c r="W384" s="74" t="e">
        <f t="shared" si="66"/>
        <v>#DIV/0!</v>
      </c>
    </row>
    <row r="385" spans="1:23" x14ac:dyDescent="0.25">
      <c r="A385" s="7" t="s">
        <v>1274</v>
      </c>
      <c r="B385" s="6" t="s">
        <v>1275</v>
      </c>
      <c r="C385" s="12" t="s">
        <v>1273</v>
      </c>
      <c r="D385" s="76">
        <f>SUM(D386:D388)</f>
        <v>0</v>
      </c>
      <c r="E385" s="76">
        <f>SUM(E386:E388)</f>
        <v>0</v>
      </c>
      <c r="F385" s="76">
        <f>SUM(F386:F388)</f>
        <v>0</v>
      </c>
      <c r="G385" s="76">
        <f t="shared" si="78"/>
        <v>0</v>
      </c>
      <c r="H385" s="76">
        <f>SUM(H386:H388)</f>
        <v>0</v>
      </c>
      <c r="I385" s="77" t="e">
        <f t="shared" ref="I385:M388" si="80">D385/D$384*100</f>
        <v>#DIV/0!</v>
      </c>
      <c r="J385" s="77" t="e">
        <f t="shared" si="80"/>
        <v>#DIV/0!</v>
      </c>
      <c r="K385" s="77" t="e">
        <f t="shared" si="80"/>
        <v>#DIV/0!</v>
      </c>
      <c r="L385" s="77" t="e">
        <f t="shared" si="80"/>
        <v>#DIV/0!</v>
      </c>
      <c r="M385" s="77" t="e">
        <f t="shared" si="80"/>
        <v>#DIV/0!</v>
      </c>
      <c r="N385" s="76">
        <f>SUM(N386:N388)</f>
        <v>0</v>
      </c>
      <c r="O385" s="76">
        <f>SUM(O386:O388)</f>
        <v>0</v>
      </c>
      <c r="P385" s="76">
        <f>SUM(P386:P388)</f>
        <v>0</v>
      </c>
      <c r="Q385" s="76">
        <f t="shared" si="61"/>
        <v>0</v>
      </c>
      <c r="R385" s="76">
        <f>SUM(R386:R388)</f>
        <v>0</v>
      </c>
      <c r="S385" s="77" t="e">
        <f t="shared" si="62"/>
        <v>#DIV/0!</v>
      </c>
      <c r="T385" s="77" t="e">
        <f t="shared" si="63"/>
        <v>#DIV/0!</v>
      </c>
      <c r="U385" s="77" t="e">
        <f t="shared" si="64"/>
        <v>#DIV/0!</v>
      </c>
      <c r="V385" s="77" t="e">
        <f t="shared" si="65"/>
        <v>#DIV/0!</v>
      </c>
      <c r="W385" s="77" t="e">
        <f t="shared" si="66"/>
        <v>#DIV/0!</v>
      </c>
    </row>
    <row r="386" spans="1:23" x14ac:dyDescent="0.25">
      <c r="A386" s="40" t="s">
        <v>1276</v>
      </c>
      <c r="B386" s="31">
        <v>88</v>
      </c>
      <c r="C386" s="33" t="s">
        <v>390</v>
      </c>
      <c r="D386" s="78">
        <v>0</v>
      </c>
      <c r="E386" s="75">
        <v>0</v>
      </c>
      <c r="F386" s="75">
        <v>0</v>
      </c>
      <c r="G386" s="76">
        <f t="shared" si="78"/>
        <v>0</v>
      </c>
      <c r="H386" s="75">
        <v>0</v>
      </c>
      <c r="I386" s="77" t="e">
        <f t="shared" si="80"/>
        <v>#DIV/0!</v>
      </c>
      <c r="J386" s="77" t="e">
        <f t="shared" si="80"/>
        <v>#DIV/0!</v>
      </c>
      <c r="K386" s="77" t="e">
        <f t="shared" si="80"/>
        <v>#DIV/0!</v>
      </c>
      <c r="L386" s="77" t="e">
        <f t="shared" si="80"/>
        <v>#DIV/0!</v>
      </c>
      <c r="M386" s="77" t="e">
        <f t="shared" si="80"/>
        <v>#DIV/0!</v>
      </c>
      <c r="N386" s="75">
        <v>0</v>
      </c>
      <c r="O386" s="75">
        <v>0</v>
      </c>
      <c r="P386" s="75">
        <v>0</v>
      </c>
      <c r="Q386" s="76">
        <f t="shared" si="61"/>
        <v>0</v>
      </c>
      <c r="R386" s="75">
        <v>0</v>
      </c>
      <c r="S386" s="77" t="e">
        <f t="shared" si="62"/>
        <v>#DIV/0!</v>
      </c>
      <c r="T386" s="77" t="e">
        <f t="shared" si="63"/>
        <v>#DIV/0!</v>
      </c>
      <c r="U386" s="77" t="e">
        <f t="shared" si="64"/>
        <v>#DIV/0!</v>
      </c>
      <c r="V386" s="77" t="e">
        <f t="shared" si="65"/>
        <v>#DIV/0!</v>
      </c>
      <c r="W386" s="77" t="e">
        <f t="shared" si="66"/>
        <v>#DIV/0!</v>
      </c>
    </row>
    <row r="387" spans="1:23" x14ac:dyDescent="0.25">
      <c r="A387" s="40" t="s">
        <v>1277</v>
      </c>
      <c r="B387" s="31">
        <v>89</v>
      </c>
      <c r="C387" s="33" t="s">
        <v>392</v>
      </c>
      <c r="D387" s="78">
        <v>0</v>
      </c>
      <c r="E387" s="75">
        <v>0</v>
      </c>
      <c r="F387" s="75">
        <v>0</v>
      </c>
      <c r="G387" s="76">
        <f t="shared" si="78"/>
        <v>0</v>
      </c>
      <c r="H387" s="75">
        <v>0</v>
      </c>
      <c r="I387" s="77" t="e">
        <f t="shared" si="80"/>
        <v>#DIV/0!</v>
      </c>
      <c r="J387" s="77" t="e">
        <f t="shared" si="80"/>
        <v>#DIV/0!</v>
      </c>
      <c r="K387" s="77" t="e">
        <f t="shared" si="80"/>
        <v>#DIV/0!</v>
      </c>
      <c r="L387" s="77" t="e">
        <f t="shared" si="80"/>
        <v>#DIV/0!</v>
      </c>
      <c r="M387" s="77" t="e">
        <f t="shared" si="80"/>
        <v>#DIV/0!</v>
      </c>
      <c r="N387" s="75">
        <v>0</v>
      </c>
      <c r="O387" s="75">
        <v>0</v>
      </c>
      <c r="P387" s="75">
        <v>0</v>
      </c>
      <c r="Q387" s="76">
        <f t="shared" si="61"/>
        <v>0</v>
      </c>
      <c r="R387" s="75">
        <v>0</v>
      </c>
      <c r="S387" s="77" t="e">
        <f t="shared" si="62"/>
        <v>#DIV/0!</v>
      </c>
      <c r="T387" s="77" t="e">
        <f t="shared" si="63"/>
        <v>#DIV/0!</v>
      </c>
      <c r="U387" s="77" t="e">
        <f t="shared" si="64"/>
        <v>#DIV/0!</v>
      </c>
      <c r="V387" s="77" t="e">
        <f t="shared" si="65"/>
        <v>#DIV/0!</v>
      </c>
      <c r="W387" s="77" t="e">
        <f t="shared" si="66"/>
        <v>#DIV/0!</v>
      </c>
    </row>
    <row r="388" spans="1:23" x14ac:dyDescent="0.25">
      <c r="A388" s="40" t="s">
        <v>1278</v>
      </c>
      <c r="B388" s="31">
        <v>90</v>
      </c>
      <c r="C388" s="33" t="s">
        <v>959</v>
      </c>
      <c r="D388" s="78">
        <v>0</v>
      </c>
      <c r="E388" s="75">
        <v>0</v>
      </c>
      <c r="F388" s="75">
        <v>0</v>
      </c>
      <c r="G388" s="76">
        <f t="shared" si="78"/>
        <v>0</v>
      </c>
      <c r="H388" s="75">
        <v>0</v>
      </c>
      <c r="I388" s="77" t="e">
        <f t="shared" si="80"/>
        <v>#DIV/0!</v>
      </c>
      <c r="J388" s="77" t="e">
        <f t="shared" si="80"/>
        <v>#DIV/0!</v>
      </c>
      <c r="K388" s="77" t="e">
        <f t="shared" si="80"/>
        <v>#DIV/0!</v>
      </c>
      <c r="L388" s="77" t="e">
        <f t="shared" si="80"/>
        <v>#DIV/0!</v>
      </c>
      <c r="M388" s="77" t="e">
        <f t="shared" si="80"/>
        <v>#DIV/0!</v>
      </c>
      <c r="N388" s="75">
        <v>0</v>
      </c>
      <c r="O388" s="75">
        <v>0</v>
      </c>
      <c r="P388" s="75">
        <v>0</v>
      </c>
      <c r="Q388" s="76">
        <f t="shared" si="61"/>
        <v>0</v>
      </c>
      <c r="R388" s="75">
        <v>0</v>
      </c>
      <c r="S388" s="77" t="e">
        <f t="shared" si="62"/>
        <v>#DIV/0!</v>
      </c>
      <c r="T388" s="77" t="e">
        <f t="shared" si="63"/>
        <v>#DIV/0!</v>
      </c>
      <c r="U388" s="77" t="e">
        <f t="shared" si="64"/>
        <v>#DIV/0!</v>
      </c>
      <c r="V388" s="77" t="e">
        <f t="shared" si="65"/>
        <v>#DIV/0!</v>
      </c>
      <c r="W388" s="77" t="e">
        <f t="shared" si="66"/>
        <v>#DIV/0!</v>
      </c>
    </row>
    <row r="389" spans="1:23" x14ac:dyDescent="0.25">
      <c r="A389" s="32" t="s">
        <v>1279</v>
      </c>
      <c r="B389" s="6" t="s">
        <v>1280</v>
      </c>
      <c r="C389" s="34" t="s">
        <v>1281</v>
      </c>
      <c r="D389" s="69">
        <f>SUM(D390)</f>
        <v>0</v>
      </c>
      <c r="E389" s="69">
        <f>SUM(E390)</f>
        <v>0</v>
      </c>
      <c r="F389" s="69">
        <f>SUM(F390)</f>
        <v>0</v>
      </c>
      <c r="G389" s="69">
        <f t="shared" si="78"/>
        <v>0</v>
      </c>
      <c r="H389" s="69">
        <f>SUM(H390)</f>
        <v>0</v>
      </c>
      <c r="I389" s="74" t="e">
        <f>D389/D290*100</f>
        <v>#DIV/0!</v>
      </c>
      <c r="J389" s="74" t="e">
        <f>E389/E290*100</f>
        <v>#DIV/0!</v>
      </c>
      <c r="K389" s="74" t="e">
        <f>F389/F290*100</f>
        <v>#DIV/0!</v>
      </c>
      <c r="L389" s="74" t="e">
        <f>G389/G290*100</f>
        <v>#DIV/0!</v>
      </c>
      <c r="M389" s="74" t="e">
        <f>H389/H290*100</f>
        <v>#DIV/0!</v>
      </c>
      <c r="N389" s="69">
        <f>SUM(N390)</f>
        <v>0</v>
      </c>
      <c r="O389" s="69">
        <f>SUM(O390)</f>
        <v>0</v>
      </c>
      <c r="P389" s="69">
        <f>SUM(P390)</f>
        <v>0</v>
      </c>
      <c r="Q389" s="69">
        <f t="shared" ref="Q389:Q442" si="81">N389+O389+P389</f>
        <v>0</v>
      </c>
      <c r="R389" s="69">
        <f>SUM(R390)</f>
        <v>0</v>
      </c>
      <c r="S389" s="74" t="e">
        <f t="shared" ref="S389:S453" si="82">N389*I389/D389</f>
        <v>#DIV/0!</v>
      </c>
      <c r="T389" s="74" t="e">
        <f t="shared" ref="T389:T453" si="83">O389*J389/E389</f>
        <v>#DIV/0!</v>
      </c>
      <c r="U389" s="74" t="e">
        <f t="shared" ref="U389:U453" si="84">P389*K389/F389</f>
        <v>#DIV/0!</v>
      </c>
      <c r="V389" s="74" t="e">
        <f t="shared" ref="V389:V453" si="85">Q389*L389/G389</f>
        <v>#DIV/0!</v>
      </c>
      <c r="W389" s="74" t="e">
        <f t="shared" ref="W389:W453" si="86">R389*M389/H389</f>
        <v>#DIV/0!</v>
      </c>
    </row>
    <row r="390" spans="1:23" x14ac:dyDescent="0.25">
      <c r="A390" s="7" t="s">
        <v>1282</v>
      </c>
      <c r="B390" s="6" t="s">
        <v>1283</v>
      </c>
      <c r="C390" s="12" t="s">
        <v>1281</v>
      </c>
      <c r="D390" s="76">
        <f>SUM(D391:D393)</f>
        <v>0</v>
      </c>
      <c r="E390" s="76">
        <f>SUM(E391:E393)</f>
        <v>0</v>
      </c>
      <c r="F390" s="76">
        <f>SUM(F391:F393)</f>
        <v>0</v>
      </c>
      <c r="G390" s="76">
        <f t="shared" si="78"/>
        <v>0</v>
      </c>
      <c r="H390" s="76">
        <f>SUM(H391:H393)</f>
        <v>0</v>
      </c>
      <c r="I390" s="77" t="e">
        <f t="shared" ref="I390:M393" si="87">D390/D$389*100</f>
        <v>#DIV/0!</v>
      </c>
      <c r="J390" s="77" t="e">
        <f t="shared" si="87"/>
        <v>#DIV/0!</v>
      </c>
      <c r="K390" s="77" t="e">
        <f t="shared" si="87"/>
        <v>#DIV/0!</v>
      </c>
      <c r="L390" s="77" t="e">
        <f t="shared" si="87"/>
        <v>#DIV/0!</v>
      </c>
      <c r="M390" s="77" t="e">
        <f t="shared" si="87"/>
        <v>#DIV/0!</v>
      </c>
      <c r="N390" s="76">
        <f>SUM(N391:N393)</f>
        <v>0</v>
      </c>
      <c r="O390" s="76">
        <f>SUM(O391:O393)</f>
        <v>0</v>
      </c>
      <c r="P390" s="76">
        <f>SUM(P391:P393)</f>
        <v>0</v>
      </c>
      <c r="Q390" s="76">
        <f t="shared" si="81"/>
        <v>0</v>
      </c>
      <c r="R390" s="76">
        <f>SUM(R391:R393)</f>
        <v>0</v>
      </c>
      <c r="S390" s="77" t="e">
        <f t="shared" si="82"/>
        <v>#DIV/0!</v>
      </c>
      <c r="T390" s="77" t="e">
        <f t="shared" si="83"/>
        <v>#DIV/0!</v>
      </c>
      <c r="U390" s="77" t="e">
        <f t="shared" si="84"/>
        <v>#DIV/0!</v>
      </c>
      <c r="V390" s="77" t="e">
        <f t="shared" si="85"/>
        <v>#DIV/0!</v>
      </c>
      <c r="W390" s="77" t="e">
        <f t="shared" si="86"/>
        <v>#DIV/0!</v>
      </c>
    </row>
    <row r="391" spans="1:23" x14ac:dyDescent="0.25">
      <c r="A391" s="40" t="s">
        <v>1284</v>
      </c>
      <c r="B391" s="31">
        <v>91</v>
      </c>
      <c r="C391" s="33" t="s">
        <v>390</v>
      </c>
      <c r="D391" s="78">
        <v>0</v>
      </c>
      <c r="E391" s="75">
        <v>0</v>
      </c>
      <c r="F391" s="75">
        <v>0</v>
      </c>
      <c r="G391" s="76">
        <f t="shared" si="78"/>
        <v>0</v>
      </c>
      <c r="H391" s="75">
        <v>0</v>
      </c>
      <c r="I391" s="77" t="e">
        <f t="shared" si="87"/>
        <v>#DIV/0!</v>
      </c>
      <c r="J391" s="77" t="e">
        <f t="shared" si="87"/>
        <v>#DIV/0!</v>
      </c>
      <c r="K391" s="77" t="e">
        <f t="shared" si="87"/>
        <v>#DIV/0!</v>
      </c>
      <c r="L391" s="77" t="e">
        <f t="shared" si="87"/>
        <v>#DIV/0!</v>
      </c>
      <c r="M391" s="77" t="e">
        <f t="shared" si="87"/>
        <v>#DIV/0!</v>
      </c>
      <c r="N391" s="75">
        <v>0</v>
      </c>
      <c r="O391" s="75">
        <v>0</v>
      </c>
      <c r="P391" s="75">
        <v>0</v>
      </c>
      <c r="Q391" s="76">
        <f t="shared" si="81"/>
        <v>0</v>
      </c>
      <c r="R391" s="75">
        <v>0</v>
      </c>
      <c r="S391" s="77" t="e">
        <f t="shared" si="82"/>
        <v>#DIV/0!</v>
      </c>
      <c r="T391" s="77" t="e">
        <f t="shared" si="83"/>
        <v>#DIV/0!</v>
      </c>
      <c r="U391" s="77" t="e">
        <f t="shared" si="84"/>
        <v>#DIV/0!</v>
      </c>
      <c r="V391" s="77" t="e">
        <f t="shared" si="85"/>
        <v>#DIV/0!</v>
      </c>
      <c r="W391" s="77" t="e">
        <f t="shared" si="86"/>
        <v>#DIV/0!</v>
      </c>
    </row>
    <row r="392" spans="1:23" x14ac:dyDescent="0.25">
      <c r="A392" s="40" t="s">
        <v>1285</v>
      </c>
      <c r="B392" s="31">
        <v>92</v>
      </c>
      <c r="C392" s="33" t="s">
        <v>392</v>
      </c>
      <c r="D392" s="78">
        <v>0</v>
      </c>
      <c r="E392" s="75">
        <v>0</v>
      </c>
      <c r="F392" s="75">
        <v>0</v>
      </c>
      <c r="G392" s="76">
        <f t="shared" si="78"/>
        <v>0</v>
      </c>
      <c r="H392" s="75">
        <v>0</v>
      </c>
      <c r="I392" s="77" t="e">
        <f t="shared" si="87"/>
        <v>#DIV/0!</v>
      </c>
      <c r="J392" s="77" t="e">
        <f t="shared" si="87"/>
        <v>#DIV/0!</v>
      </c>
      <c r="K392" s="77" t="e">
        <f t="shared" si="87"/>
        <v>#DIV/0!</v>
      </c>
      <c r="L392" s="77" t="e">
        <f t="shared" si="87"/>
        <v>#DIV/0!</v>
      </c>
      <c r="M392" s="77" t="e">
        <f t="shared" si="87"/>
        <v>#DIV/0!</v>
      </c>
      <c r="N392" s="75">
        <v>0</v>
      </c>
      <c r="O392" s="75">
        <v>0</v>
      </c>
      <c r="P392" s="75">
        <v>0</v>
      </c>
      <c r="Q392" s="76">
        <f t="shared" si="81"/>
        <v>0</v>
      </c>
      <c r="R392" s="75">
        <v>0</v>
      </c>
      <c r="S392" s="77" t="e">
        <f t="shared" si="82"/>
        <v>#DIV/0!</v>
      </c>
      <c r="T392" s="77" t="e">
        <f t="shared" si="83"/>
        <v>#DIV/0!</v>
      </c>
      <c r="U392" s="77" t="e">
        <f t="shared" si="84"/>
        <v>#DIV/0!</v>
      </c>
      <c r="V392" s="77" t="e">
        <f t="shared" si="85"/>
        <v>#DIV/0!</v>
      </c>
      <c r="W392" s="77" t="e">
        <f t="shared" si="86"/>
        <v>#DIV/0!</v>
      </c>
    </row>
    <row r="393" spans="1:23" x14ac:dyDescent="0.25">
      <c r="A393" s="40" t="s">
        <v>1286</v>
      </c>
      <c r="B393" s="31">
        <v>96</v>
      </c>
      <c r="C393" s="33" t="s">
        <v>959</v>
      </c>
      <c r="D393" s="78">
        <v>0</v>
      </c>
      <c r="E393" s="75">
        <v>0</v>
      </c>
      <c r="F393" s="75">
        <v>0</v>
      </c>
      <c r="G393" s="76">
        <f t="shared" si="78"/>
        <v>0</v>
      </c>
      <c r="H393" s="75">
        <v>0</v>
      </c>
      <c r="I393" s="77" t="e">
        <f t="shared" si="87"/>
        <v>#DIV/0!</v>
      </c>
      <c r="J393" s="77" t="e">
        <f t="shared" si="87"/>
        <v>#DIV/0!</v>
      </c>
      <c r="K393" s="77" t="e">
        <f t="shared" si="87"/>
        <v>#DIV/0!</v>
      </c>
      <c r="L393" s="77" t="e">
        <f t="shared" si="87"/>
        <v>#DIV/0!</v>
      </c>
      <c r="M393" s="77" t="e">
        <f t="shared" si="87"/>
        <v>#DIV/0!</v>
      </c>
      <c r="N393" s="75">
        <v>0</v>
      </c>
      <c r="O393" s="75">
        <v>0</v>
      </c>
      <c r="P393" s="75">
        <v>0</v>
      </c>
      <c r="Q393" s="76">
        <f t="shared" si="81"/>
        <v>0</v>
      </c>
      <c r="R393" s="75">
        <v>0</v>
      </c>
      <c r="S393" s="77" t="e">
        <f t="shared" si="82"/>
        <v>#DIV/0!</v>
      </c>
      <c r="T393" s="77" t="e">
        <f t="shared" si="83"/>
        <v>#DIV/0!</v>
      </c>
      <c r="U393" s="77" t="e">
        <f t="shared" si="84"/>
        <v>#DIV/0!</v>
      </c>
      <c r="V393" s="77" t="e">
        <f t="shared" si="85"/>
        <v>#DIV/0!</v>
      </c>
      <c r="W393" s="77" t="e">
        <f t="shared" si="86"/>
        <v>#DIV/0!</v>
      </c>
    </row>
    <row r="394" spans="1:23" x14ac:dyDescent="0.25">
      <c r="A394" s="32" t="s">
        <v>1287</v>
      </c>
      <c r="B394" s="6" t="s">
        <v>1288</v>
      </c>
      <c r="C394" s="34" t="s">
        <v>1289</v>
      </c>
      <c r="D394" s="69">
        <f>SUM(D395)</f>
        <v>0</v>
      </c>
      <c r="E394" s="69">
        <f>SUM(E395)</f>
        <v>0</v>
      </c>
      <c r="F394" s="69">
        <f>SUM(F395)</f>
        <v>0</v>
      </c>
      <c r="G394" s="69">
        <f t="shared" si="78"/>
        <v>0</v>
      </c>
      <c r="H394" s="69">
        <f>SUM(H395)</f>
        <v>0</v>
      </c>
      <c r="I394" s="74" t="e">
        <f>D394/D290*100</f>
        <v>#DIV/0!</v>
      </c>
      <c r="J394" s="74" t="e">
        <f>E394/E290*100</f>
        <v>#DIV/0!</v>
      </c>
      <c r="K394" s="74" t="e">
        <f>F394/F290*100</f>
        <v>#DIV/0!</v>
      </c>
      <c r="L394" s="74" t="e">
        <f>G394/G290*100</f>
        <v>#DIV/0!</v>
      </c>
      <c r="M394" s="74" t="e">
        <f>H394/H290*100</f>
        <v>#DIV/0!</v>
      </c>
      <c r="N394" s="69">
        <f>SUM(N395)</f>
        <v>0</v>
      </c>
      <c r="O394" s="69">
        <f>SUM(O395)</f>
        <v>0</v>
      </c>
      <c r="P394" s="69">
        <f>SUM(P395)</f>
        <v>0</v>
      </c>
      <c r="Q394" s="69">
        <f t="shared" si="81"/>
        <v>0</v>
      </c>
      <c r="R394" s="69">
        <f>SUM(R395)</f>
        <v>0</v>
      </c>
      <c r="S394" s="74" t="e">
        <f t="shared" si="82"/>
        <v>#DIV/0!</v>
      </c>
      <c r="T394" s="74" t="e">
        <f t="shared" si="83"/>
        <v>#DIV/0!</v>
      </c>
      <c r="U394" s="74" t="e">
        <f t="shared" si="84"/>
        <v>#DIV/0!</v>
      </c>
      <c r="V394" s="74" t="e">
        <f t="shared" si="85"/>
        <v>#DIV/0!</v>
      </c>
      <c r="W394" s="74" t="e">
        <f t="shared" si="86"/>
        <v>#DIV/0!</v>
      </c>
    </row>
    <row r="395" spans="1:23" x14ac:dyDescent="0.25">
      <c r="A395" s="7" t="s">
        <v>1290</v>
      </c>
      <c r="B395" s="6" t="s">
        <v>1291</v>
      </c>
      <c r="C395" s="12" t="s">
        <v>1289</v>
      </c>
      <c r="D395" s="76">
        <f>SUM(D396:D398)</f>
        <v>0</v>
      </c>
      <c r="E395" s="76">
        <f>SUM(E396:E398)</f>
        <v>0</v>
      </c>
      <c r="F395" s="76">
        <f>SUM(F396:F398)</f>
        <v>0</v>
      </c>
      <c r="G395" s="76">
        <f t="shared" si="78"/>
        <v>0</v>
      </c>
      <c r="H395" s="76">
        <f>SUM(H396:H398)</f>
        <v>0</v>
      </c>
      <c r="I395" s="77" t="e">
        <f t="shared" ref="I395:M398" si="88">D395/D$394*100</f>
        <v>#DIV/0!</v>
      </c>
      <c r="J395" s="77" t="e">
        <f t="shared" si="88"/>
        <v>#DIV/0!</v>
      </c>
      <c r="K395" s="77" t="e">
        <f t="shared" si="88"/>
        <v>#DIV/0!</v>
      </c>
      <c r="L395" s="77" t="e">
        <f t="shared" si="88"/>
        <v>#DIV/0!</v>
      </c>
      <c r="M395" s="77" t="e">
        <f t="shared" si="88"/>
        <v>#DIV/0!</v>
      </c>
      <c r="N395" s="76">
        <f>SUM(N396:N398)</f>
        <v>0</v>
      </c>
      <c r="O395" s="76">
        <f>SUM(O396:O398)</f>
        <v>0</v>
      </c>
      <c r="P395" s="76">
        <f>SUM(P396:P398)</f>
        <v>0</v>
      </c>
      <c r="Q395" s="76">
        <f t="shared" si="81"/>
        <v>0</v>
      </c>
      <c r="R395" s="76">
        <f>SUM(R396:R398)</f>
        <v>0</v>
      </c>
      <c r="S395" s="77" t="e">
        <f t="shared" si="82"/>
        <v>#DIV/0!</v>
      </c>
      <c r="T395" s="77" t="e">
        <f t="shared" si="83"/>
        <v>#DIV/0!</v>
      </c>
      <c r="U395" s="77" t="e">
        <f t="shared" si="84"/>
        <v>#DIV/0!</v>
      </c>
      <c r="V395" s="77" t="e">
        <f t="shared" si="85"/>
        <v>#DIV/0!</v>
      </c>
      <c r="W395" s="77" t="e">
        <f t="shared" si="86"/>
        <v>#DIV/0!</v>
      </c>
    </row>
    <row r="396" spans="1:23" x14ac:dyDescent="0.25">
      <c r="A396" s="35" t="s">
        <v>1292</v>
      </c>
      <c r="B396" s="31">
        <v>97</v>
      </c>
      <c r="C396" s="33" t="s">
        <v>390</v>
      </c>
      <c r="D396" s="75">
        <v>0</v>
      </c>
      <c r="E396" s="75">
        <v>0</v>
      </c>
      <c r="F396" s="75">
        <v>0</v>
      </c>
      <c r="G396" s="76">
        <f t="shared" si="78"/>
        <v>0</v>
      </c>
      <c r="H396" s="75">
        <v>0</v>
      </c>
      <c r="I396" s="77" t="e">
        <f t="shared" si="88"/>
        <v>#DIV/0!</v>
      </c>
      <c r="J396" s="77" t="e">
        <f t="shared" si="88"/>
        <v>#DIV/0!</v>
      </c>
      <c r="K396" s="77" t="e">
        <f t="shared" si="88"/>
        <v>#DIV/0!</v>
      </c>
      <c r="L396" s="77" t="e">
        <f t="shared" si="88"/>
        <v>#DIV/0!</v>
      </c>
      <c r="M396" s="77" t="e">
        <f t="shared" si="88"/>
        <v>#DIV/0!</v>
      </c>
      <c r="N396" s="75">
        <v>0</v>
      </c>
      <c r="O396" s="75">
        <v>0</v>
      </c>
      <c r="P396" s="75">
        <v>0</v>
      </c>
      <c r="Q396" s="76">
        <f t="shared" si="81"/>
        <v>0</v>
      </c>
      <c r="R396" s="75">
        <v>0</v>
      </c>
      <c r="S396" s="77" t="e">
        <f t="shared" si="82"/>
        <v>#DIV/0!</v>
      </c>
      <c r="T396" s="77" t="e">
        <f t="shared" si="83"/>
        <v>#DIV/0!</v>
      </c>
      <c r="U396" s="77" t="e">
        <f t="shared" si="84"/>
        <v>#DIV/0!</v>
      </c>
      <c r="V396" s="77" t="e">
        <f t="shared" si="85"/>
        <v>#DIV/0!</v>
      </c>
      <c r="W396" s="77" t="e">
        <f t="shared" si="86"/>
        <v>#DIV/0!</v>
      </c>
    </row>
    <row r="397" spans="1:23" x14ac:dyDescent="0.25">
      <c r="A397" s="35" t="s">
        <v>1293</v>
      </c>
      <c r="B397" s="31">
        <v>98</v>
      </c>
      <c r="C397" s="33" t="s">
        <v>392</v>
      </c>
      <c r="D397" s="75">
        <v>0</v>
      </c>
      <c r="E397" s="75">
        <v>0</v>
      </c>
      <c r="F397" s="75">
        <v>0</v>
      </c>
      <c r="G397" s="76">
        <f t="shared" si="78"/>
        <v>0</v>
      </c>
      <c r="H397" s="75">
        <v>0</v>
      </c>
      <c r="I397" s="77" t="e">
        <f t="shared" si="88"/>
        <v>#DIV/0!</v>
      </c>
      <c r="J397" s="77" t="e">
        <f t="shared" si="88"/>
        <v>#DIV/0!</v>
      </c>
      <c r="K397" s="77" t="e">
        <f t="shared" si="88"/>
        <v>#DIV/0!</v>
      </c>
      <c r="L397" s="77" t="e">
        <f t="shared" si="88"/>
        <v>#DIV/0!</v>
      </c>
      <c r="M397" s="77" t="e">
        <f t="shared" si="88"/>
        <v>#DIV/0!</v>
      </c>
      <c r="N397" s="75">
        <v>0</v>
      </c>
      <c r="O397" s="75">
        <v>0</v>
      </c>
      <c r="P397" s="75">
        <v>0</v>
      </c>
      <c r="Q397" s="76">
        <f t="shared" si="81"/>
        <v>0</v>
      </c>
      <c r="R397" s="75">
        <v>0</v>
      </c>
      <c r="S397" s="77" t="e">
        <f t="shared" si="82"/>
        <v>#DIV/0!</v>
      </c>
      <c r="T397" s="77" t="e">
        <f t="shared" si="83"/>
        <v>#DIV/0!</v>
      </c>
      <c r="U397" s="77" t="e">
        <f t="shared" si="84"/>
        <v>#DIV/0!</v>
      </c>
      <c r="V397" s="77" t="e">
        <f t="shared" si="85"/>
        <v>#DIV/0!</v>
      </c>
      <c r="W397" s="77" t="e">
        <f t="shared" si="86"/>
        <v>#DIV/0!</v>
      </c>
    </row>
    <row r="398" spans="1:23" x14ac:dyDescent="0.25">
      <c r="A398" s="35" t="s">
        <v>1294</v>
      </c>
      <c r="B398" s="31">
        <v>105</v>
      </c>
      <c r="C398" s="33" t="s">
        <v>959</v>
      </c>
      <c r="D398" s="75">
        <v>0</v>
      </c>
      <c r="E398" s="75">
        <v>0</v>
      </c>
      <c r="F398" s="75">
        <v>0</v>
      </c>
      <c r="G398" s="76">
        <f t="shared" si="78"/>
        <v>0</v>
      </c>
      <c r="H398" s="75">
        <v>0</v>
      </c>
      <c r="I398" s="77" t="e">
        <f t="shared" si="88"/>
        <v>#DIV/0!</v>
      </c>
      <c r="J398" s="77" t="e">
        <f t="shared" si="88"/>
        <v>#DIV/0!</v>
      </c>
      <c r="K398" s="77" t="e">
        <f t="shared" si="88"/>
        <v>#DIV/0!</v>
      </c>
      <c r="L398" s="77" t="e">
        <f t="shared" si="88"/>
        <v>#DIV/0!</v>
      </c>
      <c r="M398" s="77" t="e">
        <f t="shared" si="88"/>
        <v>#DIV/0!</v>
      </c>
      <c r="N398" s="75">
        <v>0</v>
      </c>
      <c r="O398" s="75">
        <v>0</v>
      </c>
      <c r="P398" s="75">
        <v>0</v>
      </c>
      <c r="Q398" s="76">
        <f t="shared" si="81"/>
        <v>0</v>
      </c>
      <c r="R398" s="75">
        <v>0</v>
      </c>
      <c r="S398" s="77" t="e">
        <f t="shared" si="82"/>
        <v>#DIV/0!</v>
      </c>
      <c r="T398" s="77" t="e">
        <f t="shared" si="83"/>
        <v>#DIV/0!</v>
      </c>
      <c r="U398" s="77" t="e">
        <f t="shared" si="84"/>
        <v>#DIV/0!</v>
      </c>
      <c r="V398" s="77" t="e">
        <f t="shared" si="85"/>
        <v>#DIV/0!</v>
      </c>
      <c r="W398" s="77" t="e">
        <f t="shared" si="86"/>
        <v>#DIV/0!</v>
      </c>
    </row>
    <row r="399" spans="1:23" x14ac:dyDescent="0.25">
      <c r="A399" s="32" t="s">
        <v>1295</v>
      </c>
      <c r="B399" s="6" t="s">
        <v>1296</v>
      </c>
      <c r="C399" s="11" t="s">
        <v>1297</v>
      </c>
      <c r="D399" s="69">
        <f>SUM(D400)</f>
        <v>0</v>
      </c>
      <c r="E399" s="69">
        <f>SUM(E400)</f>
        <v>0</v>
      </c>
      <c r="F399" s="69">
        <f>SUM(F400)</f>
        <v>0</v>
      </c>
      <c r="G399" s="69">
        <f t="shared" si="78"/>
        <v>0</v>
      </c>
      <c r="H399" s="69">
        <f>SUM(H400)</f>
        <v>0</v>
      </c>
      <c r="I399" s="74" t="e">
        <f>D399/D290*100</f>
        <v>#DIV/0!</v>
      </c>
      <c r="J399" s="74" t="e">
        <f>E399/E290*100</f>
        <v>#DIV/0!</v>
      </c>
      <c r="K399" s="74" t="e">
        <f>F399/F290*100</f>
        <v>#DIV/0!</v>
      </c>
      <c r="L399" s="74" t="e">
        <f>G399/G290*100</f>
        <v>#DIV/0!</v>
      </c>
      <c r="M399" s="74" t="e">
        <f>H399/H290*100</f>
        <v>#DIV/0!</v>
      </c>
      <c r="N399" s="69">
        <f>SUM(N400)</f>
        <v>0</v>
      </c>
      <c r="O399" s="69">
        <f>SUM(O400)</f>
        <v>0</v>
      </c>
      <c r="P399" s="69">
        <f>SUM(P400)</f>
        <v>0</v>
      </c>
      <c r="Q399" s="69">
        <f t="shared" si="81"/>
        <v>0</v>
      </c>
      <c r="R399" s="69">
        <f>SUM(R400)</f>
        <v>0</v>
      </c>
      <c r="S399" s="74" t="e">
        <f t="shared" si="82"/>
        <v>#DIV/0!</v>
      </c>
      <c r="T399" s="74" t="e">
        <f t="shared" si="83"/>
        <v>#DIV/0!</v>
      </c>
      <c r="U399" s="74" t="e">
        <f t="shared" si="84"/>
        <v>#DIV/0!</v>
      </c>
      <c r="V399" s="74" t="e">
        <f t="shared" si="85"/>
        <v>#DIV/0!</v>
      </c>
      <c r="W399" s="74" t="e">
        <f t="shared" si="86"/>
        <v>#DIV/0!</v>
      </c>
    </row>
    <row r="400" spans="1:23" ht="30" x14ac:dyDescent="0.25">
      <c r="A400" s="35" t="s">
        <v>1298</v>
      </c>
      <c r="B400" s="31" t="s">
        <v>1299</v>
      </c>
      <c r="C400" s="30" t="s">
        <v>1300</v>
      </c>
      <c r="D400" s="80">
        <f>SUM(D401:D403)</f>
        <v>0</v>
      </c>
      <c r="E400" s="80">
        <f>SUM(E401:E403)</f>
        <v>0</v>
      </c>
      <c r="F400" s="80">
        <f>SUM(F401:F403)</f>
        <v>0</v>
      </c>
      <c r="G400" s="76">
        <f t="shared" si="78"/>
        <v>0</v>
      </c>
      <c r="H400" s="80">
        <f>SUM(H401:H403)</f>
        <v>0</v>
      </c>
      <c r="I400" s="77" t="e">
        <f t="shared" ref="I400:M403" si="89">D400/D$399*100</f>
        <v>#DIV/0!</v>
      </c>
      <c r="J400" s="77" t="e">
        <f t="shared" si="89"/>
        <v>#DIV/0!</v>
      </c>
      <c r="K400" s="77" t="e">
        <f t="shared" si="89"/>
        <v>#DIV/0!</v>
      </c>
      <c r="L400" s="77" t="e">
        <f t="shared" si="89"/>
        <v>#DIV/0!</v>
      </c>
      <c r="M400" s="77" t="e">
        <f t="shared" si="89"/>
        <v>#DIV/0!</v>
      </c>
      <c r="N400" s="80">
        <f>SUM(N401:N403)</f>
        <v>0</v>
      </c>
      <c r="O400" s="80">
        <f>SUM(O401:O403)</f>
        <v>0</v>
      </c>
      <c r="P400" s="80">
        <f>SUM(P401:P403)</f>
        <v>0</v>
      </c>
      <c r="Q400" s="76">
        <f t="shared" si="81"/>
        <v>0</v>
      </c>
      <c r="R400" s="80">
        <f>SUM(R401:R403)</f>
        <v>0</v>
      </c>
      <c r="S400" s="77" t="e">
        <f t="shared" si="82"/>
        <v>#DIV/0!</v>
      </c>
      <c r="T400" s="77" t="e">
        <f t="shared" si="83"/>
        <v>#DIV/0!</v>
      </c>
      <c r="U400" s="77" t="e">
        <f t="shared" si="84"/>
        <v>#DIV/0!</v>
      </c>
      <c r="V400" s="77" t="e">
        <f t="shared" si="85"/>
        <v>#DIV/0!</v>
      </c>
      <c r="W400" s="77" t="e">
        <f t="shared" si="86"/>
        <v>#DIV/0!</v>
      </c>
    </row>
    <row r="401" spans="1:23" x14ac:dyDescent="0.25">
      <c r="A401" s="35" t="s">
        <v>1301</v>
      </c>
      <c r="B401" s="31">
        <v>106</v>
      </c>
      <c r="C401" s="30" t="s">
        <v>390</v>
      </c>
      <c r="D401" s="78">
        <v>0</v>
      </c>
      <c r="E401" s="75">
        <v>0</v>
      </c>
      <c r="F401" s="75">
        <v>0</v>
      </c>
      <c r="G401" s="76">
        <f t="shared" si="78"/>
        <v>0</v>
      </c>
      <c r="H401" s="75">
        <v>0</v>
      </c>
      <c r="I401" s="77" t="e">
        <f t="shared" si="89"/>
        <v>#DIV/0!</v>
      </c>
      <c r="J401" s="77" t="e">
        <f t="shared" si="89"/>
        <v>#DIV/0!</v>
      </c>
      <c r="K401" s="77" t="e">
        <f t="shared" si="89"/>
        <v>#DIV/0!</v>
      </c>
      <c r="L401" s="77" t="e">
        <f t="shared" si="89"/>
        <v>#DIV/0!</v>
      </c>
      <c r="M401" s="77" t="e">
        <f t="shared" si="89"/>
        <v>#DIV/0!</v>
      </c>
      <c r="N401" s="75">
        <v>0</v>
      </c>
      <c r="O401" s="75">
        <v>0</v>
      </c>
      <c r="P401" s="75">
        <v>0</v>
      </c>
      <c r="Q401" s="76">
        <f t="shared" si="81"/>
        <v>0</v>
      </c>
      <c r="R401" s="75">
        <v>0</v>
      </c>
      <c r="S401" s="77" t="e">
        <f t="shared" si="82"/>
        <v>#DIV/0!</v>
      </c>
      <c r="T401" s="77" t="e">
        <f t="shared" si="83"/>
        <v>#DIV/0!</v>
      </c>
      <c r="U401" s="77" t="e">
        <f t="shared" si="84"/>
        <v>#DIV/0!</v>
      </c>
      <c r="V401" s="77" t="e">
        <f t="shared" si="85"/>
        <v>#DIV/0!</v>
      </c>
      <c r="W401" s="77" t="e">
        <f t="shared" si="86"/>
        <v>#DIV/0!</v>
      </c>
    </row>
    <row r="402" spans="1:23" x14ac:dyDescent="0.25">
      <c r="A402" s="35" t="s">
        <v>1302</v>
      </c>
      <c r="B402" s="31">
        <v>107</v>
      </c>
      <c r="C402" s="30" t="s">
        <v>392</v>
      </c>
      <c r="D402" s="78">
        <v>0</v>
      </c>
      <c r="E402" s="75">
        <v>0</v>
      </c>
      <c r="F402" s="75">
        <v>0</v>
      </c>
      <c r="G402" s="76">
        <f t="shared" si="78"/>
        <v>0</v>
      </c>
      <c r="H402" s="75">
        <v>0</v>
      </c>
      <c r="I402" s="77" t="e">
        <f t="shared" si="89"/>
        <v>#DIV/0!</v>
      </c>
      <c r="J402" s="77" t="e">
        <f t="shared" si="89"/>
        <v>#DIV/0!</v>
      </c>
      <c r="K402" s="77" t="e">
        <f t="shared" si="89"/>
        <v>#DIV/0!</v>
      </c>
      <c r="L402" s="77" t="e">
        <f t="shared" si="89"/>
        <v>#DIV/0!</v>
      </c>
      <c r="M402" s="77" t="e">
        <f t="shared" si="89"/>
        <v>#DIV/0!</v>
      </c>
      <c r="N402" s="75">
        <v>0</v>
      </c>
      <c r="O402" s="75">
        <v>0</v>
      </c>
      <c r="P402" s="75">
        <v>0</v>
      </c>
      <c r="Q402" s="76">
        <f t="shared" si="81"/>
        <v>0</v>
      </c>
      <c r="R402" s="75">
        <v>0</v>
      </c>
      <c r="S402" s="77" t="e">
        <f t="shared" si="82"/>
        <v>#DIV/0!</v>
      </c>
      <c r="T402" s="77" t="e">
        <f t="shared" si="83"/>
        <v>#DIV/0!</v>
      </c>
      <c r="U402" s="77" t="e">
        <f t="shared" si="84"/>
        <v>#DIV/0!</v>
      </c>
      <c r="V402" s="77" t="e">
        <f t="shared" si="85"/>
        <v>#DIV/0!</v>
      </c>
      <c r="W402" s="77" t="e">
        <f t="shared" si="86"/>
        <v>#DIV/0!</v>
      </c>
    </row>
    <row r="403" spans="1:23" x14ac:dyDescent="0.25">
      <c r="A403" s="35" t="s">
        <v>1303</v>
      </c>
      <c r="B403" s="31">
        <v>115</v>
      </c>
      <c r="C403" s="30" t="s">
        <v>959</v>
      </c>
      <c r="D403" s="78">
        <v>0</v>
      </c>
      <c r="E403" s="75">
        <v>0</v>
      </c>
      <c r="F403" s="75">
        <v>0</v>
      </c>
      <c r="G403" s="76">
        <f t="shared" si="78"/>
        <v>0</v>
      </c>
      <c r="H403" s="75">
        <v>0</v>
      </c>
      <c r="I403" s="77" t="e">
        <f t="shared" si="89"/>
        <v>#DIV/0!</v>
      </c>
      <c r="J403" s="77" t="e">
        <f t="shared" si="89"/>
        <v>#DIV/0!</v>
      </c>
      <c r="K403" s="77" t="e">
        <f t="shared" si="89"/>
        <v>#DIV/0!</v>
      </c>
      <c r="L403" s="77" t="e">
        <f t="shared" si="89"/>
        <v>#DIV/0!</v>
      </c>
      <c r="M403" s="77" t="e">
        <f t="shared" si="89"/>
        <v>#DIV/0!</v>
      </c>
      <c r="N403" s="75">
        <v>0</v>
      </c>
      <c r="O403" s="75">
        <v>0</v>
      </c>
      <c r="P403" s="75">
        <v>0</v>
      </c>
      <c r="Q403" s="76">
        <f t="shared" si="81"/>
        <v>0</v>
      </c>
      <c r="R403" s="75">
        <v>0</v>
      </c>
      <c r="S403" s="77" t="e">
        <f t="shared" si="82"/>
        <v>#DIV/0!</v>
      </c>
      <c r="T403" s="77" t="e">
        <f t="shared" si="83"/>
        <v>#DIV/0!</v>
      </c>
      <c r="U403" s="77" t="e">
        <f t="shared" si="84"/>
        <v>#DIV/0!</v>
      </c>
      <c r="V403" s="77" t="e">
        <f t="shared" si="85"/>
        <v>#DIV/0!</v>
      </c>
      <c r="W403" s="77" t="e">
        <f t="shared" si="86"/>
        <v>#DIV/0!</v>
      </c>
    </row>
    <row r="404" spans="1:23" ht="28.5" x14ac:dyDescent="0.25">
      <c r="A404" s="32" t="s">
        <v>1304</v>
      </c>
      <c r="B404" s="6" t="s">
        <v>1305</v>
      </c>
      <c r="C404" s="34" t="s">
        <v>1306</v>
      </c>
      <c r="D404" s="69">
        <f>SUM(D405,D410,D415,D420)</f>
        <v>0</v>
      </c>
      <c r="E404" s="69">
        <f>SUM(E405,E410,E415,E420)</f>
        <v>0</v>
      </c>
      <c r="F404" s="69">
        <f>SUM(F405,F410,F415,F420)</f>
        <v>0</v>
      </c>
      <c r="G404" s="69">
        <f t="shared" si="78"/>
        <v>0</v>
      </c>
      <c r="H404" s="69">
        <f>SUM(H405,H410,H415,H420)</f>
        <v>0</v>
      </c>
      <c r="I404" s="74" t="e">
        <f>D404/D290*100</f>
        <v>#DIV/0!</v>
      </c>
      <c r="J404" s="74" t="e">
        <f>E404/E290*100</f>
        <v>#DIV/0!</v>
      </c>
      <c r="K404" s="74" t="e">
        <f>F404/F290*100</f>
        <v>#DIV/0!</v>
      </c>
      <c r="L404" s="74" t="e">
        <f>G404/G290*100</f>
        <v>#DIV/0!</v>
      </c>
      <c r="M404" s="74" t="e">
        <f>H404/H290*100</f>
        <v>#DIV/0!</v>
      </c>
      <c r="N404" s="69">
        <f>SUM(N405,N410,N415,N420)</f>
        <v>0</v>
      </c>
      <c r="O404" s="69">
        <f>SUM(O405,O410,O415,O420)</f>
        <v>0</v>
      </c>
      <c r="P404" s="69">
        <f>SUM(P405,P410,P415,P420)</f>
        <v>0</v>
      </c>
      <c r="Q404" s="69">
        <f t="shared" si="81"/>
        <v>0</v>
      </c>
      <c r="R404" s="69">
        <f>SUM(R405,R410,R415,R420)</f>
        <v>0</v>
      </c>
      <c r="S404" s="74" t="e">
        <f t="shared" si="82"/>
        <v>#DIV/0!</v>
      </c>
      <c r="T404" s="74" t="e">
        <f t="shared" si="83"/>
        <v>#DIV/0!</v>
      </c>
      <c r="U404" s="74" t="e">
        <f t="shared" si="84"/>
        <v>#DIV/0!</v>
      </c>
      <c r="V404" s="74" t="e">
        <f t="shared" si="85"/>
        <v>#DIV/0!</v>
      </c>
      <c r="W404" s="74" t="e">
        <f t="shared" si="86"/>
        <v>#DIV/0!</v>
      </c>
    </row>
    <row r="405" spans="1:23" ht="30" x14ac:dyDescent="0.25">
      <c r="A405" s="35" t="s">
        <v>1307</v>
      </c>
      <c r="B405" s="31" t="s">
        <v>1308</v>
      </c>
      <c r="C405" s="30" t="s">
        <v>1306</v>
      </c>
      <c r="D405" s="80">
        <f>SUM(D406:D409)</f>
        <v>0</v>
      </c>
      <c r="E405" s="80">
        <f>SUM(E406:E409)</f>
        <v>0</v>
      </c>
      <c r="F405" s="80">
        <f>SUM(F406:F409)</f>
        <v>0</v>
      </c>
      <c r="G405" s="76">
        <f t="shared" si="78"/>
        <v>0</v>
      </c>
      <c r="H405" s="80">
        <f>SUM(H406:H409)</f>
        <v>0</v>
      </c>
      <c r="I405" s="77" t="e">
        <f>D405/D404*100</f>
        <v>#DIV/0!</v>
      </c>
      <c r="J405" s="77" t="e">
        <f>E405/E404*100</f>
        <v>#DIV/0!</v>
      </c>
      <c r="K405" s="77" t="e">
        <f>F405/F404*100</f>
        <v>#DIV/0!</v>
      </c>
      <c r="L405" s="77" t="e">
        <f>G405/G404*100</f>
        <v>#DIV/0!</v>
      </c>
      <c r="M405" s="77" t="e">
        <f>H405/H404*100</f>
        <v>#DIV/0!</v>
      </c>
      <c r="N405" s="80">
        <f>SUM(N406:N409)</f>
        <v>0</v>
      </c>
      <c r="O405" s="80">
        <f>SUM(O406:O409)</f>
        <v>0</v>
      </c>
      <c r="P405" s="80">
        <f>SUM(P406:P409)</f>
        <v>0</v>
      </c>
      <c r="Q405" s="76">
        <f t="shared" si="81"/>
        <v>0</v>
      </c>
      <c r="R405" s="80">
        <f>SUM(R406:R409)</f>
        <v>0</v>
      </c>
      <c r="S405" s="77" t="e">
        <f t="shared" si="82"/>
        <v>#DIV/0!</v>
      </c>
      <c r="T405" s="77" t="e">
        <f t="shared" si="83"/>
        <v>#DIV/0!</v>
      </c>
      <c r="U405" s="77" t="e">
        <f t="shared" si="84"/>
        <v>#DIV/0!</v>
      </c>
      <c r="V405" s="77" t="e">
        <f t="shared" si="85"/>
        <v>#DIV/0!</v>
      </c>
      <c r="W405" s="77" t="e">
        <f t="shared" si="86"/>
        <v>#DIV/0!</v>
      </c>
    </row>
    <row r="406" spans="1:23" x14ac:dyDescent="0.25">
      <c r="A406" s="35" t="s">
        <v>1309</v>
      </c>
      <c r="B406" s="31" t="s">
        <v>1310</v>
      </c>
      <c r="C406" s="30" t="s">
        <v>390</v>
      </c>
      <c r="D406" s="78">
        <v>0</v>
      </c>
      <c r="E406" s="75">
        <v>0</v>
      </c>
      <c r="F406" s="75">
        <v>0</v>
      </c>
      <c r="G406" s="76">
        <f t="shared" si="78"/>
        <v>0</v>
      </c>
      <c r="H406" s="75">
        <v>0</v>
      </c>
      <c r="I406" s="77" t="e">
        <f>D406/$D$405*100</f>
        <v>#DIV/0!</v>
      </c>
      <c r="J406" s="77" t="e">
        <f>E406/$E$405*100</f>
        <v>#DIV/0!</v>
      </c>
      <c r="K406" s="77" t="e">
        <f>F406/$F$405*100</f>
        <v>#DIV/0!</v>
      </c>
      <c r="L406" s="77" t="e">
        <f>G406/$G$405*100</f>
        <v>#DIV/0!</v>
      </c>
      <c r="M406" s="77" t="e">
        <f>H406/$H$405*100</f>
        <v>#DIV/0!</v>
      </c>
      <c r="N406" s="75">
        <v>0</v>
      </c>
      <c r="O406" s="75">
        <v>0</v>
      </c>
      <c r="P406" s="75">
        <v>0</v>
      </c>
      <c r="Q406" s="76">
        <f t="shared" si="81"/>
        <v>0</v>
      </c>
      <c r="R406" s="75">
        <v>0</v>
      </c>
      <c r="S406" s="77" t="e">
        <f t="shared" si="82"/>
        <v>#DIV/0!</v>
      </c>
      <c r="T406" s="77" t="e">
        <f t="shared" si="83"/>
        <v>#DIV/0!</v>
      </c>
      <c r="U406" s="77" t="e">
        <f t="shared" si="84"/>
        <v>#DIV/0!</v>
      </c>
      <c r="V406" s="77" t="e">
        <f t="shared" si="85"/>
        <v>#DIV/0!</v>
      </c>
      <c r="W406" s="77" t="e">
        <f t="shared" si="86"/>
        <v>#DIV/0!</v>
      </c>
    </row>
    <row r="407" spans="1:23" x14ac:dyDescent="0.25">
      <c r="A407" s="35" t="s">
        <v>1311</v>
      </c>
      <c r="B407" s="31">
        <v>116</v>
      </c>
      <c r="C407" s="30" t="s">
        <v>392</v>
      </c>
      <c r="D407" s="78">
        <v>0</v>
      </c>
      <c r="E407" s="75">
        <v>0</v>
      </c>
      <c r="F407" s="75">
        <v>0</v>
      </c>
      <c r="G407" s="76">
        <f t="shared" si="78"/>
        <v>0</v>
      </c>
      <c r="H407" s="75">
        <v>0</v>
      </c>
      <c r="I407" s="77" t="e">
        <f>D407/$D$405*100</f>
        <v>#DIV/0!</v>
      </c>
      <c r="J407" s="77" t="e">
        <f>E407/$E$405*100</f>
        <v>#DIV/0!</v>
      </c>
      <c r="K407" s="77" t="e">
        <f>F407/$F$405*100</f>
        <v>#DIV/0!</v>
      </c>
      <c r="L407" s="77" t="e">
        <f>G407/$G$405*100</f>
        <v>#DIV/0!</v>
      </c>
      <c r="M407" s="77" t="e">
        <f>H407/$H$405*100</f>
        <v>#DIV/0!</v>
      </c>
      <c r="N407" s="75">
        <v>0</v>
      </c>
      <c r="O407" s="75">
        <v>0</v>
      </c>
      <c r="P407" s="75">
        <v>0</v>
      </c>
      <c r="Q407" s="76">
        <f t="shared" si="81"/>
        <v>0</v>
      </c>
      <c r="R407" s="75">
        <v>0</v>
      </c>
      <c r="S407" s="77" t="e">
        <f t="shared" si="82"/>
        <v>#DIV/0!</v>
      </c>
      <c r="T407" s="77" t="e">
        <f t="shared" si="83"/>
        <v>#DIV/0!</v>
      </c>
      <c r="U407" s="77" t="e">
        <f t="shared" si="84"/>
        <v>#DIV/0!</v>
      </c>
      <c r="V407" s="77" t="e">
        <f t="shared" si="85"/>
        <v>#DIV/0!</v>
      </c>
      <c r="W407" s="77" t="e">
        <f t="shared" si="86"/>
        <v>#DIV/0!</v>
      </c>
    </row>
    <row r="408" spans="1:23" x14ac:dyDescent="0.25">
      <c r="A408" s="35" t="s">
        <v>1312</v>
      </c>
      <c r="B408" s="31">
        <v>117</v>
      </c>
      <c r="C408" s="30" t="s">
        <v>959</v>
      </c>
      <c r="D408" s="78">
        <v>0</v>
      </c>
      <c r="E408" s="75">
        <v>0</v>
      </c>
      <c r="F408" s="75">
        <v>0</v>
      </c>
      <c r="G408" s="76">
        <f t="shared" si="78"/>
        <v>0</v>
      </c>
      <c r="H408" s="75">
        <v>0</v>
      </c>
      <c r="I408" s="77" t="e">
        <f>D408/$D$405*100</f>
        <v>#DIV/0!</v>
      </c>
      <c r="J408" s="77" t="e">
        <f>E408/$E$405*100</f>
        <v>#DIV/0!</v>
      </c>
      <c r="K408" s="77" t="e">
        <f>F408/$F$405*100</f>
        <v>#DIV/0!</v>
      </c>
      <c r="L408" s="77" t="e">
        <f>G408/$G$405*100</f>
        <v>#DIV/0!</v>
      </c>
      <c r="M408" s="77" t="e">
        <f>H408/$H$405*100</f>
        <v>#DIV/0!</v>
      </c>
      <c r="N408" s="75">
        <v>0</v>
      </c>
      <c r="O408" s="75">
        <v>0</v>
      </c>
      <c r="P408" s="75">
        <v>0</v>
      </c>
      <c r="Q408" s="76">
        <f t="shared" si="81"/>
        <v>0</v>
      </c>
      <c r="R408" s="75">
        <v>0</v>
      </c>
      <c r="S408" s="77" t="e">
        <f t="shared" si="82"/>
        <v>#DIV/0!</v>
      </c>
      <c r="T408" s="77" t="e">
        <f t="shared" si="83"/>
        <v>#DIV/0!</v>
      </c>
      <c r="U408" s="77" t="e">
        <f t="shared" si="84"/>
        <v>#DIV/0!</v>
      </c>
      <c r="V408" s="77" t="e">
        <f t="shared" si="85"/>
        <v>#DIV/0!</v>
      </c>
      <c r="W408" s="77" t="e">
        <f t="shared" si="86"/>
        <v>#DIV/0!</v>
      </c>
    </row>
    <row r="409" spans="1:23" x14ac:dyDescent="0.25">
      <c r="A409" s="35" t="s">
        <v>1313</v>
      </c>
      <c r="B409" s="31">
        <v>130</v>
      </c>
      <c r="C409" s="30" t="s">
        <v>1196</v>
      </c>
      <c r="D409" s="78">
        <v>0</v>
      </c>
      <c r="E409" s="75">
        <v>0</v>
      </c>
      <c r="F409" s="75">
        <v>0</v>
      </c>
      <c r="G409" s="76">
        <f t="shared" si="78"/>
        <v>0</v>
      </c>
      <c r="H409" s="75">
        <v>0</v>
      </c>
      <c r="I409" s="77" t="e">
        <f>D409/$D$405*100</f>
        <v>#DIV/0!</v>
      </c>
      <c r="J409" s="77" t="e">
        <f>E409/$E$405*100</f>
        <v>#DIV/0!</v>
      </c>
      <c r="K409" s="77" t="e">
        <f>F409/$F$405*100</f>
        <v>#DIV/0!</v>
      </c>
      <c r="L409" s="77" t="e">
        <f>G409/$G$405*100</f>
        <v>#DIV/0!</v>
      </c>
      <c r="M409" s="77" t="e">
        <f>H409/$H$405*100</f>
        <v>#DIV/0!</v>
      </c>
      <c r="N409" s="75">
        <v>0</v>
      </c>
      <c r="O409" s="75">
        <v>0</v>
      </c>
      <c r="P409" s="75">
        <v>0</v>
      </c>
      <c r="Q409" s="76">
        <f t="shared" si="81"/>
        <v>0</v>
      </c>
      <c r="R409" s="75">
        <v>0</v>
      </c>
      <c r="S409" s="77" t="e">
        <f t="shared" si="82"/>
        <v>#DIV/0!</v>
      </c>
      <c r="T409" s="77" t="e">
        <f t="shared" si="83"/>
        <v>#DIV/0!</v>
      </c>
      <c r="U409" s="77" t="e">
        <f t="shared" si="84"/>
        <v>#DIV/0!</v>
      </c>
      <c r="V409" s="77" t="e">
        <f t="shared" si="85"/>
        <v>#DIV/0!</v>
      </c>
      <c r="W409" s="77" t="e">
        <f t="shared" si="86"/>
        <v>#DIV/0!</v>
      </c>
    </row>
    <row r="410" spans="1:23" ht="15" customHeight="1" x14ac:dyDescent="0.25">
      <c r="A410" s="35" t="s">
        <v>1314</v>
      </c>
      <c r="B410" s="31">
        <v>131</v>
      </c>
      <c r="C410" s="30" t="s">
        <v>1315</v>
      </c>
      <c r="D410" s="80">
        <f>SUM(D411:D414)</f>
        <v>0</v>
      </c>
      <c r="E410" s="80">
        <f>SUM(E411:E414)</f>
        <v>0</v>
      </c>
      <c r="F410" s="80">
        <f>SUM(F411:F414)</f>
        <v>0</v>
      </c>
      <c r="G410" s="76">
        <f t="shared" si="78"/>
        <v>0</v>
      </c>
      <c r="H410" s="80">
        <f>SUM(H411:H414)</f>
        <v>0</v>
      </c>
      <c r="I410" s="77" t="e">
        <f>D410/D404*100</f>
        <v>#DIV/0!</v>
      </c>
      <c r="J410" s="77" t="e">
        <f>E410/$E$404*100</f>
        <v>#DIV/0!</v>
      </c>
      <c r="K410" s="77" t="e">
        <f>F410/$F$404*100</f>
        <v>#DIV/0!</v>
      </c>
      <c r="L410" s="77" t="e">
        <f>G410/$G$404*100</f>
        <v>#DIV/0!</v>
      </c>
      <c r="M410" s="77" t="e">
        <f>H410/$H$404*100</f>
        <v>#DIV/0!</v>
      </c>
      <c r="N410" s="80">
        <f>SUM(N411:N414)</f>
        <v>0</v>
      </c>
      <c r="O410" s="80">
        <f>SUM(O411:O414)</f>
        <v>0</v>
      </c>
      <c r="P410" s="80">
        <f>SUM(P411:P414)</f>
        <v>0</v>
      </c>
      <c r="Q410" s="76">
        <f t="shared" si="81"/>
        <v>0</v>
      </c>
      <c r="R410" s="80">
        <f>SUM(R411:R414)</f>
        <v>0</v>
      </c>
      <c r="S410" s="77" t="e">
        <f t="shared" si="82"/>
        <v>#DIV/0!</v>
      </c>
      <c r="T410" s="77" t="e">
        <f t="shared" si="83"/>
        <v>#DIV/0!</v>
      </c>
      <c r="U410" s="77" t="e">
        <f t="shared" si="84"/>
        <v>#DIV/0!</v>
      </c>
      <c r="V410" s="77" t="e">
        <f t="shared" si="85"/>
        <v>#DIV/0!</v>
      </c>
      <c r="W410" s="77" t="e">
        <f t="shared" si="86"/>
        <v>#DIV/0!</v>
      </c>
    </row>
    <row r="411" spans="1:23" x14ac:dyDescent="0.25">
      <c r="A411" s="35" t="s">
        <v>1316</v>
      </c>
      <c r="B411" s="31">
        <v>132</v>
      </c>
      <c r="C411" s="30" t="s">
        <v>390</v>
      </c>
      <c r="D411" s="78">
        <v>0</v>
      </c>
      <c r="E411" s="75">
        <v>0</v>
      </c>
      <c r="F411" s="75">
        <v>0</v>
      </c>
      <c r="G411" s="76">
        <f t="shared" si="78"/>
        <v>0</v>
      </c>
      <c r="H411" s="75">
        <v>0</v>
      </c>
      <c r="I411" s="77" t="e">
        <f>D411/$D$410*100</f>
        <v>#DIV/0!</v>
      </c>
      <c r="J411" s="77" t="e">
        <f>E411/$E$410*100</f>
        <v>#DIV/0!</v>
      </c>
      <c r="K411" s="77" t="e">
        <f>F411/$F$410*100</f>
        <v>#DIV/0!</v>
      </c>
      <c r="L411" s="77" t="e">
        <f>G411/$G$410*100</f>
        <v>#DIV/0!</v>
      </c>
      <c r="M411" s="77" t="e">
        <f>H411/$H$410*100</f>
        <v>#DIV/0!</v>
      </c>
      <c r="N411" s="75">
        <v>0</v>
      </c>
      <c r="O411" s="75">
        <v>0</v>
      </c>
      <c r="P411" s="75">
        <v>0</v>
      </c>
      <c r="Q411" s="76">
        <f t="shared" si="81"/>
        <v>0</v>
      </c>
      <c r="R411" s="75">
        <v>0</v>
      </c>
      <c r="S411" s="77" t="e">
        <f t="shared" si="82"/>
        <v>#DIV/0!</v>
      </c>
      <c r="T411" s="77" t="e">
        <f t="shared" si="83"/>
        <v>#DIV/0!</v>
      </c>
      <c r="U411" s="77" t="e">
        <f t="shared" si="84"/>
        <v>#DIV/0!</v>
      </c>
      <c r="V411" s="77" t="e">
        <f t="shared" si="85"/>
        <v>#DIV/0!</v>
      </c>
      <c r="W411" s="77" t="e">
        <f t="shared" si="86"/>
        <v>#DIV/0!</v>
      </c>
    </row>
    <row r="412" spans="1:23" x14ac:dyDescent="0.25">
      <c r="A412" s="35" t="s">
        <v>1317</v>
      </c>
      <c r="B412" s="31">
        <v>133</v>
      </c>
      <c r="C412" s="30" t="s">
        <v>392</v>
      </c>
      <c r="D412" s="78">
        <v>0</v>
      </c>
      <c r="E412" s="75">
        <v>0</v>
      </c>
      <c r="F412" s="75">
        <v>0</v>
      </c>
      <c r="G412" s="76">
        <f t="shared" si="78"/>
        <v>0</v>
      </c>
      <c r="H412" s="75">
        <v>0</v>
      </c>
      <c r="I412" s="77" t="e">
        <f>D412/$D$410*100</f>
        <v>#DIV/0!</v>
      </c>
      <c r="J412" s="77" t="e">
        <f>E412/$E$410*100</f>
        <v>#DIV/0!</v>
      </c>
      <c r="K412" s="77" t="e">
        <f>F412/$F$410*100</f>
        <v>#DIV/0!</v>
      </c>
      <c r="L412" s="77" t="e">
        <f>G412/$G$410*100</f>
        <v>#DIV/0!</v>
      </c>
      <c r="M412" s="77" t="e">
        <f>H412/$H$410*100</f>
        <v>#DIV/0!</v>
      </c>
      <c r="N412" s="75">
        <v>0</v>
      </c>
      <c r="O412" s="75">
        <v>0</v>
      </c>
      <c r="P412" s="75">
        <v>0</v>
      </c>
      <c r="Q412" s="76">
        <f t="shared" si="81"/>
        <v>0</v>
      </c>
      <c r="R412" s="75">
        <v>0</v>
      </c>
      <c r="S412" s="77" t="e">
        <f t="shared" si="82"/>
        <v>#DIV/0!</v>
      </c>
      <c r="T412" s="77" t="e">
        <f t="shared" si="83"/>
        <v>#DIV/0!</v>
      </c>
      <c r="U412" s="77" t="e">
        <f t="shared" si="84"/>
        <v>#DIV/0!</v>
      </c>
      <c r="V412" s="77" t="e">
        <f t="shared" si="85"/>
        <v>#DIV/0!</v>
      </c>
      <c r="W412" s="77" t="e">
        <f t="shared" si="86"/>
        <v>#DIV/0!</v>
      </c>
    </row>
    <row r="413" spans="1:23" x14ac:dyDescent="0.25">
      <c r="A413" s="35" t="s">
        <v>1318</v>
      </c>
      <c r="B413" s="31">
        <v>134</v>
      </c>
      <c r="C413" s="30" t="s">
        <v>959</v>
      </c>
      <c r="D413" s="78">
        <v>0</v>
      </c>
      <c r="E413" s="75">
        <v>0</v>
      </c>
      <c r="F413" s="75">
        <v>0</v>
      </c>
      <c r="G413" s="76">
        <f t="shared" si="78"/>
        <v>0</v>
      </c>
      <c r="H413" s="75">
        <v>0</v>
      </c>
      <c r="I413" s="77" t="e">
        <f>D413/$D$410*100</f>
        <v>#DIV/0!</v>
      </c>
      <c r="J413" s="77" t="e">
        <f>E413/$E$410*100</f>
        <v>#DIV/0!</v>
      </c>
      <c r="K413" s="77" t="e">
        <f>F413/$F$410*100</f>
        <v>#DIV/0!</v>
      </c>
      <c r="L413" s="77" t="e">
        <f>G413/$G$410*100</f>
        <v>#DIV/0!</v>
      </c>
      <c r="M413" s="77" t="e">
        <f>H413/$H$410*100</f>
        <v>#DIV/0!</v>
      </c>
      <c r="N413" s="75">
        <v>0</v>
      </c>
      <c r="O413" s="75">
        <v>0</v>
      </c>
      <c r="P413" s="75">
        <v>0</v>
      </c>
      <c r="Q413" s="76">
        <f t="shared" si="81"/>
        <v>0</v>
      </c>
      <c r="R413" s="75">
        <v>0</v>
      </c>
      <c r="S413" s="77" t="e">
        <f t="shared" si="82"/>
        <v>#DIV/0!</v>
      </c>
      <c r="T413" s="77" t="e">
        <f t="shared" si="83"/>
        <v>#DIV/0!</v>
      </c>
      <c r="U413" s="77" t="e">
        <f t="shared" si="84"/>
        <v>#DIV/0!</v>
      </c>
      <c r="V413" s="77" t="e">
        <f t="shared" si="85"/>
        <v>#DIV/0!</v>
      </c>
      <c r="W413" s="77" t="e">
        <f t="shared" si="86"/>
        <v>#DIV/0!</v>
      </c>
    </row>
    <row r="414" spans="1:23" x14ac:dyDescent="0.25">
      <c r="A414" s="35" t="s">
        <v>1319</v>
      </c>
      <c r="B414" s="31">
        <v>135</v>
      </c>
      <c r="C414" s="30" t="s">
        <v>1196</v>
      </c>
      <c r="D414" s="78">
        <v>0</v>
      </c>
      <c r="E414" s="75">
        <v>0</v>
      </c>
      <c r="F414" s="75">
        <v>0</v>
      </c>
      <c r="G414" s="76">
        <f t="shared" si="78"/>
        <v>0</v>
      </c>
      <c r="H414" s="75">
        <v>0</v>
      </c>
      <c r="I414" s="77" t="e">
        <f>D414/$D$410*100</f>
        <v>#DIV/0!</v>
      </c>
      <c r="J414" s="77" t="e">
        <f>E414/$E$410*100</f>
        <v>#DIV/0!</v>
      </c>
      <c r="K414" s="77" t="e">
        <f>F414/$F$410*100</f>
        <v>#DIV/0!</v>
      </c>
      <c r="L414" s="77" t="e">
        <f>G414/$G$410*100</f>
        <v>#DIV/0!</v>
      </c>
      <c r="M414" s="77" t="e">
        <f>H414/$H$410*100</f>
        <v>#DIV/0!</v>
      </c>
      <c r="N414" s="75">
        <v>0</v>
      </c>
      <c r="O414" s="75">
        <v>0</v>
      </c>
      <c r="P414" s="75">
        <v>0</v>
      </c>
      <c r="Q414" s="76">
        <f t="shared" si="81"/>
        <v>0</v>
      </c>
      <c r="R414" s="75">
        <v>0</v>
      </c>
      <c r="S414" s="77" t="e">
        <f t="shared" si="82"/>
        <v>#DIV/0!</v>
      </c>
      <c r="T414" s="77" t="e">
        <f t="shared" si="83"/>
        <v>#DIV/0!</v>
      </c>
      <c r="U414" s="77" t="e">
        <f t="shared" si="84"/>
        <v>#DIV/0!</v>
      </c>
      <c r="V414" s="77" t="e">
        <f t="shared" si="85"/>
        <v>#DIV/0!</v>
      </c>
      <c r="W414" s="77" t="e">
        <f t="shared" si="86"/>
        <v>#DIV/0!</v>
      </c>
    </row>
    <row r="415" spans="1:23" x14ac:dyDescent="0.25">
      <c r="A415" s="35" t="s">
        <v>1320</v>
      </c>
      <c r="B415" s="31">
        <v>136</v>
      </c>
      <c r="C415" s="30" t="s">
        <v>1321</v>
      </c>
      <c r="D415" s="80">
        <f>SUM(D416:D419)</f>
        <v>0</v>
      </c>
      <c r="E415" s="80">
        <f>SUM(E416:E419)</f>
        <v>0</v>
      </c>
      <c r="F415" s="80">
        <f>SUM(F416:F419)</f>
        <v>0</v>
      </c>
      <c r="G415" s="76">
        <f t="shared" si="78"/>
        <v>0</v>
      </c>
      <c r="H415" s="80">
        <f>SUM(H416:H419)</f>
        <v>0</v>
      </c>
      <c r="I415" s="77" t="e">
        <f>D415/$D$404*100</f>
        <v>#DIV/0!</v>
      </c>
      <c r="J415" s="77" t="e">
        <f>E415/$E$404*100</f>
        <v>#DIV/0!</v>
      </c>
      <c r="K415" s="77" t="e">
        <f>F415/$F$404*100</f>
        <v>#DIV/0!</v>
      </c>
      <c r="L415" s="77" t="e">
        <f>G415/$G$404*100</f>
        <v>#DIV/0!</v>
      </c>
      <c r="M415" s="77" t="e">
        <f>H415/$H$404*100</f>
        <v>#DIV/0!</v>
      </c>
      <c r="N415" s="80">
        <f>SUM(N416:N419)</f>
        <v>0</v>
      </c>
      <c r="O415" s="80">
        <f>SUM(O416:O419)</f>
        <v>0</v>
      </c>
      <c r="P415" s="80">
        <f>SUM(P416:P419)</f>
        <v>0</v>
      </c>
      <c r="Q415" s="76">
        <f t="shared" si="81"/>
        <v>0</v>
      </c>
      <c r="R415" s="80">
        <f>SUM(R416:R419)</f>
        <v>0</v>
      </c>
      <c r="S415" s="77" t="e">
        <f t="shared" si="82"/>
        <v>#DIV/0!</v>
      </c>
      <c r="T415" s="77" t="e">
        <f t="shared" si="83"/>
        <v>#DIV/0!</v>
      </c>
      <c r="U415" s="77" t="e">
        <f t="shared" si="84"/>
        <v>#DIV/0!</v>
      </c>
      <c r="V415" s="77" t="e">
        <f t="shared" si="85"/>
        <v>#DIV/0!</v>
      </c>
      <c r="W415" s="77" t="e">
        <f t="shared" si="86"/>
        <v>#DIV/0!</v>
      </c>
    </row>
    <row r="416" spans="1:23" x14ac:dyDescent="0.25">
      <c r="A416" s="35" t="s">
        <v>1322</v>
      </c>
      <c r="B416" s="31">
        <v>137</v>
      </c>
      <c r="C416" s="30" t="s">
        <v>390</v>
      </c>
      <c r="D416" s="78">
        <v>0</v>
      </c>
      <c r="E416" s="75">
        <v>0</v>
      </c>
      <c r="F416" s="75">
        <v>0</v>
      </c>
      <c r="G416" s="76">
        <f t="shared" si="78"/>
        <v>0</v>
      </c>
      <c r="H416" s="75">
        <v>0</v>
      </c>
      <c r="I416" s="77" t="e">
        <f>D416/$D$415*100</f>
        <v>#DIV/0!</v>
      </c>
      <c r="J416" s="77" t="e">
        <f>E416/$E$415*100</f>
        <v>#DIV/0!</v>
      </c>
      <c r="K416" s="77" t="e">
        <f>F416/$F$415*100</f>
        <v>#DIV/0!</v>
      </c>
      <c r="L416" s="77" t="e">
        <f>G416/$G$415*100</f>
        <v>#DIV/0!</v>
      </c>
      <c r="M416" s="77" t="e">
        <f>H416/$H$415*100</f>
        <v>#DIV/0!</v>
      </c>
      <c r="N416" s="75">
        <v>0</v>
      </c>
      <c r="O416" s="75">
        <v>0</v>
      </c>
      <c r="P416" s="75">
        <v>0</v>
      </c>
      <c r="Q416" s="76">
        <f t="shared" si="81"/>
        <v>0</v>
      </c>
      <c r="R416" s="75">
        <v>0</v>
      </c>
      <c r="S416" s="77" t="e">
        <f t="shared" si="82"/>
        <v>#DIV/0!</v>
      </c>
      <c r="T416" s="77" t="e">
        <f t="shared" si="83"/>
        <v>#DIV/0!</v>
      </c>
      <c r="U416" s="77" t="e">
        <f t="shared" si="84"/>
        <v>#DIV/0!</v>
      </c>
      <c r="V416" s="77" t="e">
        <f t="shared" si="85"/>
        <v>#DIV/0!</v>
      </c>
      <c r="W416" s="77" t="e">
        <f t="shared" si="86"/>
        <v>#DIV/0!</v>
      </c>
    </row>
    <row r="417" spans="1:23" x14ac:dyDescent="0.25">
      <c r="A417" s="35" t="s">
        <v>1323</v>
      </c>
      <c r="B417" s="31">
        <v>138</v>
      </c>
      <c r="C417" s="30" t="s">
        <v>392</v>
      </c>
      <c r="D417" s="78">
        <v>0</v>
      </c>
      <c r="E417" s="75">
        <v>0</v>
      </c>
      <c r="F417" s="75">
        <v>0</v>
      </c>
      <c r="G417" s="76">
        <f t="shared" si="78"/>
        <v>0</v>
      </c>
      <c r="H417" s="75">
        <v>0</v>
      </c>
      <c r="I417" s="77" t="e">
        <f>D417/$D$415*100</f>
        <v>#DIV/0!</v>
      </c>
      <c r="J417" s="77" t="e">
        <f>E417/$E$415*100</f>
        <v>#DIV/0!</v>
      </c>
      <c r="K417" s="77" t="e">
        <f>F417/$F$415*100</f>
        <v>#DIV/0!</v>
      </c>
      <c r="L417" s="77" t="e">
        <f>G417/$G$415*100</f>
        <v>#DIV/0!</v>
      </c>
      <c r="M417" s="77" t="e">
        <f>H417/$H$415*100</f>
        <v>#DIV/0!</v>
      </c>
      <c r="N417" s="75">
        <v>0</v>
      </c>
      <c r="O417" s="75">
        <v>0</v>
      </c>
      <c r="P417" s="75">
        <v>0</v>
      </c>
      <c r="Q417" s="76">
        <f t="shared" si="81"/>
        <v>0</v>
      </c>
      <c r="R417" s="75">
        <v>0</v>
      </c>
      <c r="S417" s="77" t="e">
        <f t="shared" si="82"/>
        <v>#DIV/0!</v>
      </c>
      <c r="T417" s="77" t="e">
        <f t="shared" si="83"/>
        <v>#DIV/0!</v>
      </c>
      <c r="U417" s="77" t="e">
        <f t="shared" si="84"/>
        <v>#DIV/0!</v>
      </c>
      <c r="V417" s="77" t="e">
        <f t="shared" si="85"/>
        <v>#DIV/0!</v>
      </c>
      <c r="W417" s="77" t="e">
        <f t="shared" si="86"/>
        <v>#DIV/0!</v>
      </c>
    </row>
    <row r="418" spans="1:23" x14ac:dyDescent="0.25">
      <c r="A418" s="35" t="s">
        <v>1324</v>
      </c>
      <c r="B418" s="31">
        <v>143</v>
      </c>
      <c r="C418" s="30" t="s">
        <v>959</v>
      </c>
      <c r="D418" s="78">
        <v>0</v>
      </c>
      <c r="E418" s="75">
        <v>0</v>
      </c>
      <c r="F418" s="75">
        <v>0</v>
      </c>
      <c r="G418" s="76">
        <f t="shared" si="78"/>
        <v>0</v>
      </c>
      <c r="H418" s="75">
        <v>0</v>
      </c>
      <c r="I418" s="77" t="e">
        <f>D418/$D$415*100</f>
        <v>#DIV/0!</v>
      </c>
      <c r="J418" s="77" t="e">
        <f>E418/$E$415*100</f>
        <v>#DIV/0!</v>
      </c>
      <c r="K418" s="77" t="e">
        <f>F418/$F$415*100</f>
        <v>#DIV/0!</v>
      </c>
      <c r="L418" s="77" t="e">
        <f>G418/$G$415*100</f>
        <v>#DIV/0!</v>
      </c>
      <c r="M418" s="77" t="e">
        <f>H418/$H$415*100</f>
        <v>#DIV/0!</v>
      </c>
      <c r="N418" s="75">
        <v>0</v>
      </c>
      <c r="O418" s="75">
        <v>0</v>
      </c>
      <c r="P418" s="75">
        <v>0</v>
      </c>
      <c r="Q418" s="76">
        <f t="shared" si="81"/>
        <v>0</v>
      </c>
      <c r="R418" s="75">
        <v>0</v>
      </c>
      <c r="S418" s="77" t="e">
        <f t="shared" si="82"/>
        <v>#DIV/0!</v>
      </c>
      <c r="T418" s="77" t="e">
        <f t="shared" si="83"/>
        <v>#DIV/0!</v>
      </c>
      <c r="U418" s="77" t="e">
        <f t="shared" si="84"/>
        <v>#DIV/0!</v>
      </c>
      <c r="V418" s="77" t="e">
        <f t="shared" si="85"/>
        <v>#DIV/0!</v>
      </c>
      <c r="W418" s="77" t="e">
        <f t="shared" si="86"/>
        <v>#DIV/0!</v>
      </c>
    </row>
    <row r="419" spans="1:23" x14ac:dyDescent="0.25">
      <c r="A419" s="35" t="s">
        <v>1325</v>
      </c>
      <c r="B419" s="31">
        <v>150</v>
      </c>
      <c r="C419" s="30" t="s">
        <v>396</v>
      </c>
      <c r="D419" s="78">
        <v>0</v>
      </c>
      <c r="E419" s="75">
        <v>0</v>
      </c>
      <c r="F419" s="75">
        <v>0</v>
      </c>
      <c r="G419" s="76">
        <f t="shared" si="78"/>
        <v>0</v>
      </c>
      <c r="H419" s="75">
        <v>0</v>
      </c>
      <c r="I419" s="77" t="e">
        <f>D419/$D$415*100</f>
        <v>#DIV/0!</v>
      </c>
      <c r="J419" s="77" t="e">
        <f>E419/$E$415*100</f>
        <v>#DIV/0!</v>
      </c>
      <c r="K419" s="77" t="e">
        <f>F419/$F$415*100</f>
        <v>#DIV/0!</v>
      </c>
      <c r="L419" s="77" t="e">
        <f>G419/$G$415*100</f>
        <v>#DIV/0!</v>
      </c>
      <c r="M419" s="77" t="e">
        <f>H419/$H$415*100</f>
        <v>#DIV/0!</v>
      </c>
      <c r="N419" s="75">
        <v>0</v>
      </c>
      <c r="O419" s="75">
        <v>0</v>
      </c>
      <c r="P419" s="75">
        <v>0</v>
      </c>
      <c r="Q419" s="76">
        <f t="shared" si="81"/>
        <v>0</v>
      </c>
      <c r="R419" s="75">
        <v>0</v>
      </c>
      <c r="S419" s="77" t="e">
        <f t="shared" si="82"/>
        <v>#DIV/0!</v>
      </c>
      <c r="T419" s="77" t="e">
        <f t="shared" si="83"/>
        <v>#DIV/0!</v>
      </c>
      <c r="U419" s="77" t="e">
        <f t="shared" si="84"/>
        <v>#DIV/0!</v>
      </c>
      <c r="V419" s="77" t="e">
        <f t="shared" si="85"/>
        <v>#DIV/0!</v>
      </c>
      <c r="W419" s="77" t="e">
        <f t="shared" si="86"/>
        <v>#DIV/0!</v>
      </c>
    </row>
    <row r="420" spans="1:23" x14ac:dyDescent="0.25">
      <c r="A420" s="35" t="s">
        <v>1326</v>
      </c>
      <c r="B420" s="31">
        <v>160</v>
      </c>
      <c r="C420" s="30" t="s">
        <v>1327</v>
      </c>
      <c r="D420" s="78">
        <v>0</v>
      </c>
      <c r="E420" s="75">
        <v>0</v>
      </c>
      <c r="F420" s="75">
        <v>0</v>
      </c>
      <c r="G420" s="76">
        <f t="shared" si="78"/>
        <v>0</v>
      </c>
      <c r="H420" s="75">
        <v>0</v>
      </c>
      <c r="I420" s="77" t="e">
        <f>D420/$D$405*100</f>
        <v>#DIV/0!</v>
      </c>
      <c r="J420" s="77" t="e">
        <f>E420/$E$405*100</f>
        <v>#DIV/0!</v>
      </c>
      <c r="K420" s="77" t="e">
        <f>F420/$F$405*100</f>
        <v>#DIV/0!</v>
      </c>
      <c r="L420" s="77" t="e">
        <f>G420/$G$405*100</f>
        <v>#DIV/0!</v>
      </c>
      <c r="M420" s="77" t="e">
        <f>H420/$H$405*100</f>
        <v>#DIV/0!</v>
      </c>
      <c r="N420" s="75">
        <v>0</v>
      </c>
      <c r="O420" s="75">
        <v>0</v>
      </c>
      <c r="P420" s="75">
        <v>0</v>
      </c>
      <c r="Q420" s="76">
        <f t="shared" si="81"/>
        <v>0</v>
      </c>
      <c r="R420" s="75">
        <v>0</v>
      </c>
      <c r="S420" s="77" t="e">
        <f t="shared" si="82"/>
        <v>#DIV/0!</v>
      </c>
      <c r="T420" s="77" t="e">
        <f t="shared" si="83"/>
        <v>#DIV/0!</v>
      </c>
      <c r="U420" s="77" t="e">
        <f t="shared" si="84"/>
        <v>#DIV/0!</v>
      </c>
      <c r="V420" s="77" t="e">
        <f t="shared" si="85"/>
        <v>#DIV/0!</v>
      </c>
      <c r="W420" s="77" t="e">
        <f t="shared" si="86"/>
        <v>#DIV/0!</v>
      </c>
    </row>
    <row r="421" spans="1:23" x14ac:dyDescent="0.25">
      <c r="A421" s="32" t="s">
        <v>1328</v>
      </c>
      <c r="B421" s="6" t="s">
        <v>1329</v>
      </c>
      <c r="C421" s="34" t="s">
        <v>1330</v>
      </c>
      <c r="D421" s="69">
        <f>SUM(D422)</f>
        <v>0</v>
      </c>
      <c r="E421" s="69">
        <f>SUM(E422)</f>
        <v>0</v>
      </c>
      <c r="F421" s="69">
        <f>SUM(F422)</f>
        <v>0</v>
      </c>
      <c r="G421" s="69">
        <f t="shared" si="78"/>
        <v>0</v>
      </c>
      <c r="H421" s="69">
        <f>SUM(H422)</f>
        <v>0</v>
      </c>
      <c r="I421" s="74" t="e">
        <f>D421/D290*100</f>
        <v>#DIV/0!</v>
      </c>
      <c r="J421" s="74" t="e">
        <f>E421/E290*100</f>
        <v>#DIV/0!</v>
      </c>
      <c r="K421" s="74" t="e">
        <f>F421/F290*100</f>
        <v>#DIV/0!</v>
      </c>
      <c r="L421" s="74" t="e">
        <f>G421/G290*100</f>
        <v>#DIV/0!</v>
      </c>
      <c r="M421" s="74" t="e">
        <f>H421/H290*100</f>
        <v>#DIV/0!</v>
      </c>
      <c r="N421" s="69">
        <f>SUM(N422)</f>
        <v>0</v>
      </c>
      <c r="O421" s="69">
        <f>SUM(O422)</f>
        <v>0</v>
      </c>
      <c r="P421" s="69">
        <f>SUM(P422)</f>
        <v>0</v>
      </c>
      <c r="Q421" s="69">
        <f t="shared" si="81"/>
        <v>0</v>
      </c>
      <c r="R421" s="69">
        <f>SUM(R422)</f>
        <v>0</v>
      </c>
      <c r="S421" s="74" t="e">
        <f t="shared" si="82"/>
        <v>#DIV/0!</v>
      </c>
      <c r="T421" s="74" t="e">
        <f t="shared" si="83"/>
        <v>#DIV/0!</v>
      </c>
      <c r="U421" s="74" t="e">
        <f t="shared" si="84"/>
        <v>#DIV/0!</v>
      </c>
      <c r="V421" s="74" t="e">
        <f t="shared" si="85"/>
        <v>#DIV/0!</v>
      </c>
      <c r="W421" s="74" t="e">
        <f t="shared" si="86"/>
        <v>#DIV/0!</v>
      </c>
    </row>
    <row r="422" spans="1:23" x14ac:dyDescent="0.25">
      <c r="A422" s="35" t="s">
        <v>1331</v>
      </c>
      <c r="B422" s="31" t="s">
        <v>1332</v>
      </c>
      <c r="C422" s="33" t="s">
        <v>1333</v>
      </c>
      <c r="D422" s="80">
        <f>SUM(D423:D424)</f>
        <v>0</v>
      </c>
      <c r="E422" s="80">
        <f>SUM(E423:E424)</f>
        <v>0</v>
      </c>
      <c r="F422" s="80">
        <f>SUM(F423:F424)</f>
        <v>0</v>
      </c>
      <c r="G422" s="76">
        <f t="shared" si="78"/>
        <v>0</v>
      </c>
      <c r="H422" s="80">
        <f>SUM(H423:H424)</f>
        <v>0</v>
      </c>
      <c r="I422" s="77" t="e">
        <f>D422/D421*100</f>
        <v>#DIV/0!</v>
      </c>
      <c r="J422" s="77" t="e">
        <f>E422/E421*100</f>
        <v>#DIV/0!</v>
      </c>
      <c r="K422" s="77" t="e">
        <f>F422/F421*100</f>
        <v>#DIV/0!</v>
      </c>
      <c r="L422" s="77" t="e">
        <f>G422/G421*100</f>
        <v>#DIV/0!</v>
      </c>
      <c r="M422" s="77" t="e">
        <f>H422/H421*100</f>
        <v>#DIV/0!</v>
      </c>
      <c r="N422" s="80">
        <f>SUM(N423:N424)</f>
        <v>0</v>
      </c>
      <c r="O422" s="80">
        <f>SUM(O423:O424)</f>
        <v>0</v>
      </c>
      <c r="P422" s="80">
        <f>SUM(P423:P424)</f>
        <v>0</v>
      </c>
      <c r="Q422" s="76">
        <f t="shared" si="81"/>
        <v>0</v>
      </c>
      <c r="R422" s="80">
        <f>SUM(R423:R424)</f>
        <v>0</v>
      </c>
      <c r="S422" s="77" t="e">
        <f t="shared" si="82"/>
        <v>#DIV/0!</v>
      </c>
      <c r="T422" s="77" t="e">
        <f t="shared" si="83"/>
        <v>#DIV/0!</v>
      </c>
      <c r="U422" s="77" t="e">
        <f t="shared" si="84"/>
        <v>#DIV/0!</v>
      </c>
      <c r="V422" s="77" t="e">
        <f t="shared" si="85"/>
        <v>#DIV/0!</v>
      </c>
      <c r="W422" s="77" t="e">
        <f t="shared" si="86"/>
        <v>#DIV/0!</v>
      </c>
    </row>
    <row r="423" spans="1:23" x14ac:dyDescent="0.25">
      <c r="A423" s="35" t="s">
        <v>1334</v>
      </c>
      <c r="B423" s="31" t="s">
        <v>1335</v>
      </c>
      <c r="C423" s="33" t="s">
        <v>392</v>
      </c>
      <c r="D423" s="78">
        <v>0</v>
      </c>
      <c r="E423" s="75">
        <v>0</v>
      </c>
      <c r="F423" s="75">
        <v>0</v>
      </c>
      <c r="G423" s="76">
        <f t="shared" si="78"/>
        <v>0</v>
      </c>
      <c r="H423" s="75">
        <v>0</v>
      </c>
      <c r="I423" s="77" t="e">
        <f>D423/D421*100</f>
        <v>#DIV/0!</v>
      </c>
      <c r="J423" s="77" t="e">
        <f>E423/E421*100</f>
        <v>#DIV/0!</v>
      </c>
      <c r="K423" s="77" t="e">
        <f>F423/F421*100</f>
        <v>#DIV/0!</v>
      </c>
      <c r="L423" s="77" t="e">
        <f>G423/G421*100</f>
        <v>#DIV/0!</v>
      </c>
      <c r="M423" s="77" t="e">
        <f>H423/H421*100</f>
        <v>#DIV/0!</v>
      </c>
      <c r="N423" s="75">
        <v>0</v>
      </c>
      <c r="O423" s="75">
        <v>0</v>
      </c>
      <c r="P423" s="75">
        <v>0</v>
      </c>
      <c r="Q423" s="76">
        <f t="shared" si="81"/>
        <v>0</v>
      </c>
      <c r="R423" s="75">
        <v>0</v>
      </c>
      <c r="S423" s="77" t="e">
        <f t="shared" si="82"/>
        <v>#DIV/0!</v>
      </c>
      <c r="T423" s="77" t="e">
        <f t="shared" si="83"/>
        <v>#DIV/0!</v>
      </c>
      <c r="U423" s="77" t="e">
        <f t="shared" si="84"/>
        <v>#DIV/0!</v>
      </c>
      <c r="V423" s="77" t="e">
        <f t="shared" si="85"/>
        <v>#DIV/0!</v>
      </c>
      <c r="W423" s="77" t="e">
        <f t="shared" si="86"/>
        <v>#DIV/0!</v>
      </c>
    </row>
    <row r="424" spans="1:23" x14ac:dyDescent="0.25">
      <c r="A424" s="35" t="s">
        <v>1336</v>
      </c>
      <c r="B424" s="31" t="s">
        <v>1337</v>
      </c>
      <c r="C424" s="33" t="s">
        <v>959</v>
      </c>
      <c r="D424" s="78">
        <v>0</v>
      </c>
      <c r="E424" s="75">
        <v>0</v>
      </c>
      <c r="F424" s="75">
        <v>0</v>
      </c>
      <c r="G424" s="76">
        <f t="shared" si="78"/>
        <v>0</v>
      </c>
      <c r="H424" s="75">
        <v>0</v>
      </c>
      <c r="I424" s="77" t="e">
        <f>D424/D421*100</f>
        <v>#DIV/0!</v>
      </c>
      <c r="J424" s="77" t="e">
        <f>E424/E421*100</f>
        <v>#DIV/0!</v>
      </c>
      <c r="K424" s="77" t="e">
        <f>F424/F421*100</f>
        <v>#DIV/0!</v>
      </c>
      <c r="L424" s="77" t="e">
        <f>G424/G421*100</f>
        <v>#DIV/0!</v>
      </c>
      <c r="M424" s="77" t="e">
        <f>H424/H421*100</f>
        <v>#DIV/0!</v>
      </c>
      <c r="N424" s="75">
        <v>0</v>
      </c>
      <c r="O424" s="75">
        <v>0</v>
      </c>
      <c r="P424" s="75">
        <v>0</v>
      </c>
      <c r="Q424" s="76">
        <f t="shared" si="81"/>
        <v>0</v>
      </c>
      <c r="R424" s="75">
        <v>0</v>
      </c>
      <c r="S424" s="77" t="e">
        <f t="shared" si="82"/>
        <v>#DIV/0!</v>
      </c>
      <c r="T424" s="77" t="e">
        <f t="shared" si="83"/>
        <v>#DIV/0!</v>
      </c>
      <c r="U424" s="77" t="e">
        <f t="shared" si="84"/>
        <v>#DIV/0!</v>
      </c>
      <c r="V424" s="77" t="e">
        <f t="shared" si="85"/>
        <v>#DIV/0!</v>
      </c>
      <c r="W424" s="77" t="e">
        <f t="shared" si="86"/>
        <v>#DIV/0!</v>
      </c>
    </row>
    <row r="425" spans="1:23" ht="28.5" x14ac:dyDescent="0.25">
      <c r="A425" s="7" t="s">
        <v>1338</v>
      </c>
      <c r="B425" s="6" t="s">
        <v>1339</v>
      </c>
      <c r="C425" s="11" t="s">
        <v>1340</v>
      </c>
      <c r="D425" s="69">
        <f>SUM(D426,D429)</f>
        <v>0</v>
      </c>
      <c r="E425" s="69">
        <f>SUM(E426,E429)</f>
        <v>0</v>
      </c>
      <c r="F425" s="69">
        <f>SUM(F426,F429)</f>
        <v>0</v>
      </c>
      <c r="G425" s="69">
        <f t="shared" si="78"/>
        <v>0</v>
      </c>
      <c r="H425" s="69">
        <f>SUM(H426,H429)</f>
        <v>0</v>
      </c>
      <c r="I425" s="74" t="e">
        <f>D425/D290*100</f>
        <v>#DIV/0!</v>
      </c>
      <c r="J425" s="74" t="e">
        <f>E425/E290*100</f>
        <v>#DIV/0!</v>
      </c>
      <c r="K425" s="74" t="e">
        <f>F425/F290*100</f>
        <v>#DIV/0!</v>
      </c>
      <c r="L425" s="74" t="e">
        <f>G425/G290*100</f>
        <v>#DIV/0!</v>
      </c>
      <c r="M425" s="74" t="e">
        <f>H425/H290*100</f>
        <v>#DIV/0!</v>
      </c>
      <c r="N425" s="69">
        <f>SUM(N426,N429)</f>
        <v>0</v>
      </c>
      <c r="O425" s="69">
        <f>SUM(O426,O429)</f>
        <v>0</v>
      </c>
      <c r="P425" s="69">
        <f>SUM(P426,P429)</f>
        <v>0</v>
      </c>
      <c r="Q425" s="69">
        <f t="shared" si="81"/>
        <v>0</v>
      </c>
      <c r="R425" s="69">
        <f>SUM(R426,R429)</f>
        <v>0</v>
      </c>
      <c r="S425" s="74" t="e">
        <f t="shared" si="82"/>
        <v>#DIV/0!</v>
      </c>
      <c r="T425" s="74" t="e">
        <f t="shared" si="83"/>
        <v>#DIV/0!</v>
      </c>
      <c r="U425" s="74" t="e">
        <f t="shared" si="84"/>
        <v>#DIV/0!</v>
      </c>
      <c r="V425" s="74" t="e">
        <f t="shared" si="85"/>
        <v>#DIV/0!</v>
      </c>
      <c r="W425" s="74" t="e">
        <f t="shared" si="86"/>
        <v>#DIV/0!</v>
      </c>
    </row>
    <row r="426" spans="1:23" x14ac:dyDescent="0.25">
      <c r="A426" s="35" t="s">
        <v>1341</v>
      </c>
      <c r="B426" s="31" t="s">
        <v>1342</v>
      </c>
      <c r="C426" s="12" t="s">
        <v>1343</v>
      </c>
      <c r="D426" s="76">
        <f>SUM(D427:D428)</f>
        <v>0</v>
      </c>
      <c r="E426" s="76">
        <f>SUM(E427:E428)</f>
        <v>0</v>
      </c>
      <c r="F426" s="76">
        <f>SUM(F427:F428)</f>
        <v>0</v>
      </c>
      <c r="G426" s="76">
        <f t="shared" si="78"/>
        <v>0</v>
      </c>
      <c r="H426" s="76">
        <f>SUM(H427:H428)</f>
        <v>0</v>
      </c>
      <c r="I426" s="77" t="e">
        <f>D426/D425*100</f>
        <v>#DIV/0!</v>
      </c>
      <c r="J426" s="77" t="e">
        <f>E426/E425*100</f>
        <v>#DIV/0!</v>
      </c>
      <c r="K426" s="77" t="e">
        <f>F426/F425*100</f>
        <v>#DIV/0!</v>
      </c>
      <c r="L426" s="77" t="e">
        <f>G426/G425*100</f>
        <v>#DIV/0!</v>
      </c>
      <c r="M426" s="77" t="e">
        <f>H426/H425*100</f>
        <v>#DIV/0!</v>
      </c>
      <c r="N426" s="76">
        <f>SUM(N427:N428)</f>
        <v>0</v>
      </c>
      <c r="O426" s="76">
        <f>SUM(O427:O428)</f>
        <v>0</v>
      </c>
      <c r="P426" s="76">
        <f>SUM(P427:P428)</f>
        <v>0</v>
      </c>
      <c r="Q426" s="76">
        <f t="shared" si="81"/>
        <v>0</v>
      </c>
      <c r="R426" s="76">
        <f>SUM(R427:R428)</f>
        <v>0</v>
      </c>
      <c r="S426" s="77" t="e">
        <f t="shared" si="82"/>
        <v>#DIV/0!</v>
      </c>
      <c r="T426" s="77" t="e">
        <f t="shared" si="83"/>
        <v>#DIV/0!</v>
      </c>
      <c r="U426" s="77" t="e">
        <f t="shared" si="84"/>
        <v>#DIV/0!</v>
      </c>
      <c r="V426" s="77" t="e">
        <f t="shared" si="85"/>
        <v>#DIV/0!</v>
      </c>
      <c r="W426" s="77" t="e">
        <f t="shared" si="86"/>
        <v>#DIV/0!</v>
      </c>
    </row>
    <row r="427" spans="1:23" x14ac:dyDescent="0.25">
      <c r="A427" s="35" t="s">
        <v>1344</v>
      </c>
      <c r="B427" s="31" t="s">
        <v>1345</v>
      </c>
      <c r="C427" s="30" t="s">
        <v>392</v>
      </c>
      <c r="D427" s="78">
        <v>0</v>
      </c>
      <c r="E427" s="78">
        <v>0</v>
      </c>
      <c r="F427" s="78">
        <v>0</v>
      </c>
      <c r="G427" s="76">
        <f t="shared" si="78"/>
        <v>0</v>
      </c>
      <c r="H427" s="78">
        <v>0</v>
      </c>
      <c r="I427" s="77" t="e">
        <f t="shared" ref="I427:M428" si="90">D427/D425*100</f>
        <v>#DIV/0!</v>
      </c>
      <c r="J427" s="77" t="e">
        <f t="shared" si="90"/>
        <v>#DIV/0!</v>
      </c>
      <c r="K427" s="77" t="e">
        <f t="shared" si="90"/>
        <v>#DIV/0!</v>
      </c>
      <c r="L427" s="77" t="e">
        <f t="shared" si="90"/>
        <v>#DIV/0!</v>
      </c>
      <c r="M427" s="77" t="e">
        <f t="shared" si="90"/>
        <v>#DIV/0!</v>
      </c>
      <c r="N427" s="78">
        <v>0</v>
      </c>
      <c r="O427" s="78">
        <v>0</v>
      </c>
      <c r="P427" s="78">
        <v>0</v>
      </c>
      <c r="Q427" s="76">
        <f t="shared" si="81"/>
        <v>0</v>
      </c>
      <c r="R427" s="78">
        <v>0</v>
      </c>
      <c r="S427" s="77" t="e">
        <f t="shared" si="82"/>
        <v>#DIV/0!</v>
      </c>
      <c r="T427" s="77" t="e">
        <f t="shared" si="83"/>
        <v>#DIV/0!</v>
      </c>
      <c r="U427" s="77" t="e">
        <f t="shared" si="84"/>
        <v>#DIV/0!</v>
      </c>
      <c r="V427" s="77" t="e">
        <f t="shared" si="85"/>
        <v>#DIV/0!</v>
      </c>
      <c r="W427" s="77" t="e">
        <f t="shared" si="86"/>
        <v>#DIV/0!</v>
      </c>
    </row>
    <row r="428" spans="1:23" x14ac:dyDescent="0.25">
      <c r="A428" s="35" t="s">
        <v>1346</v>
      </c>
      <c r="B428" s="31">
        <v>173</v>
      </c>
      <c r="C428" s="30" t="s">
        <v>959</v>
      </c>
      <c r="D428" s="78">
        <v>0</v>
      </c>
      <c r="E428" s="78">
        <v>0</v>
      </c>
      <c r="F428" s="78">
        <v>0</v>
      </c>
      <c r="G428" s="76">
        <f t="shared" si="78"/>
        <v>0</v>
      </c>
      <c r="H428" s="78">
        <v>0</v>
      </c>
      <c r="I428" s="77" t="e">
        <f t="shared" si="90"/>
        <v>#DIV/0!</v>
      </c>
      <c r="J428" s="77" t="e">
        <f t="shared" si="90"/>
        <v>#DIV/0!</v>
      </c>
      <c r="K428" s="77" t="e">
        <f t="shared" si="90"/>
        <v>#DIV/0!</v>
      </c>
      <c r="L428" s="77" t="e">
        <f t="shared" si="90"/>
        <v>#DIV/0!</v>
      </c>
      <c r="M428" s="77" t="e">
        <f t="shared" si="90"/>
        <v>#DIV/0!</v>
      </c>
      <c r="N428" s="78">
        <v>0</v>
      </c>
      <c r="O428" s="78">
        <v>0</v>
      </c>
      <c r="P428" s="78">
        <v>0</v>
      </c>
      <c r="Q428" s="76">
        <f t="shared" si="81"/>
        <v>0</v>
      </c>
      <c r="R428" s="78">
        <v>0</v>
      </c>
      <c r="S428" s="77" t="e">
        <f t="shared" si="82"/>
        <v>#DIV/0!</v>
      </c>
      <c r="T428" s="77" t="e">
        <f t="shared" si="83"/>
        <v>#DIV/0!</v>
      </c>
      <c r="U428" s="77" t="e">
        <f t="shared" si="84"/>
        <v>#DIV/0!</v>
      </c>
      <c r="V428" s="77" t="e">
        <f t="shared" si="85"/>
        <v>#DIV/0!</v>
      </c>
      <c r="W428" s="77" t="e">
        <f t="shared" si="86"/>
        <v>#DIV/0!</v>
      </c>
    </row>
    <row r="429" spans="1:23" ht="30" x14ac:dyDescent="0.25">
      <c r="A429" s="35" t="s">
        <v>1347</v>
      </c>
      <c r="B429" s="31">
        <v>174</v>
      </c>
      <c r="C429" s="30" t="s">
        <v>1348</v>
      </c>
      <c r="D429" s="80">
        <f>SUM(D430:D431)</f>
        <v>0</v>
      </c>
      <c r="E429" s="80">
        <f>SUM(E430:E431)</f>
        <v>0</v>
      </c>
      <c r="F429" s="80">
        <f>SUM(F430:F431)</f>
        <v>0</v>
      </c>
      <c r="G429" s="76">
        <f t="shared" si="78"/>
        <v>0</v>
      </c>
      <c r="H429" s="80">
        <f>SUM(H430:H431)</f>
        <v>0</v>
      </c>
      <c r="I429" s="77" t="e">
        <f>D429/D425*100</f>
        <v>#DIV/0!</v>
      </c>
      <c r="J429" s="77" t="e">
        <f>E429/E425*100</f>
        <v>#DIV/0!</v>
      </c>
      <c r="K429" s="77" t="e">
        <f>F429/F425*100</f>
        <v>#DIV/0!</v>
      </c>
      <c r="L429" s="77" t="e">
        <f>G429/G425*100</f>
        <v>#DIV/0!</v>
      </c>
      <c r="M429" s="77" t="e">
        <f>H429/H425*100</f>
        <v>#DIV/0!</v>
      </c>
      <c r="N429" s="80">
        <f>SUM(N430:N431)</f>
        <v>0</v>
      </c>
      <c r="O429" s="80">
        <f>SUM(O430:O431)</f>
        <v>0</v>
      </c>
      <c r="P429" s="80">
        <f>SUM(P430:P431)</f>
        <v>0</v>
      </c>
      <c r="Q429" s="76">
        <f t="shared" si="81"/>
        <v>0</v>
      </c>
      <c r="R429" s="80">
        <f>SUM(R430:R431)</f>
        <v>0</v>
      </c>
      <c r="S429" s="77" t="e">
        <f t="shared" si="82"/>
        <v>#DIV/0!</v>
      </c>
      <c r="T429" s="77" t="e">
        <f t="shared" si="83"/>
        <v>#DIV/0!</v>
      </c>
      <c r="U429" s="77" t="e">
        <f t="shared" si="84"/>
        <v>#DIV/0!</v>
      </c>
      <c r="V429" s="77" t="e">
        <f t="shared" si="85"/>
        <v>#DIV/0!</v>
      </c>
      <c r="W429" s="77" t="e">
        <f t="shared" si="86"/>
        <v>#DIV/0!</v>
      </c>
    </row>
    <row r="430" spans="1:23" x14ac:dyDescent="0.25">
      <c r="A430" s="35" t="s">
        <v>1349</v>
      </c>
      <c r="B430" s="31">
        <v>175</v>
      </c>
      <c r="C430" s="30" t="s">
        <v>392</v>
      </c>
      <c r="D430" s="78">
        <v>0</v>
      </c>
      <c r="E430" s="75">
        <v>0</v>
      </c>
      <c r="F430" s="75">
        <v>0</v>
      </c>
      <c r="G430" s="76">
        <f t="shared" si="78"/>
        <v>0</v>
      </c>
      <c r="H430" s="75">
        <v>0</v>
      </c>
      <c r="I430" s="77" t="e">
        <f>D430/D425*100</f>
        <v>#DIV/0!</v>
      </c>
      <c r="J430" s="77" t="e">
        <f>E430/E425*100</f>
        <v>#DIV/0!</v>
      </c>
      <c r="K430" s="77" t="e">
        <f>F430/F425*100</f>
        <v>#DIV/0!</v>
      </c>
      <c r="L430" s="77" t="e">
        <f>G430/G425*100</f>
        <v>#DIV/0!</v>
      </c>
      <c r="M430" s="77" t="e">
        <f>H430/H425*100</f>
        <v>#DIV/0!</v>
      </c>
      <c r="N430" s="75">
        <v>0</v>
      </c>
      <c r="O430" s="75">
        <v>0</v>
      </c>
      <c r="P430" s="75">
        <v>0</v>
      </c>
      <c r="Q430" s="76">
        <f t="shared" si="81"/>
        <v>0</v>
      </c>
      <c r="R430" s="75">
        <v>0</v>
      </c>
      <c r="S430" s="77" t="e">
        <f t="shared" si="82"/>
        <v>#DIV/0!</v>
      </c>
      <c r="T430" s="77" t="e">
        <f t="shared" si="83"/>
        <v>#DIV/0!</v>
      </c>
      <c r="U430" s="77" t="e">
        <f t="shared" si="84"/>
        <v>#DIV/0!</v>
      </c>
      <c r="V430" s="77" t="e">
        <f t="shared" si="85"/>
        <v>#DIV/0!</v>
      </c>
      <c r="W430" s="77" t="e">
        <f t="shared" si="86"/>
        <v>#DIV/0!</v>
      </c>
    </row>
    <row r="431" spans="1:23" x14ac:dyDescent="0.25">
      <c r="A431" s="35" t="s">
        <v>1350</v>
      </c>
      <c r="B431" s="31">
        <v>176</v>
      </c>
      <c r="C431" s="30" t="s">
        <v>394</v>
      </c>
      <c r="D431" s="78">
        <v>0</v>
      </c>
      <c r="E431" s="75">
        <v>0</v>
      </c>
      <c r="F431" s="75">
        <v>0</v>
      </c>
      <c r="G431" s="76">
        <f t="shared" si="78"/>
        <v>0</v>
      </c>
      <c r="H431" s="75">
        <v>0</v>
      </c>
      <c r="I431" s="77" t="e">
        <f>D431/D425*100</f>
        <v>#DIV/0!</v>
      </c>
      <c r="J431" s="77" t="e">
        <f>E431/E425*100</f>
        <v>#DIV/0!</v>
      </c>
      <c r="K431" s="77" t="e">
        <f>F431/F425*100</f>
        <v>#DIV/0!</v>
      </c>
      <c r="L431" s="77" t="e">
        <f>G431/G425*100</f>
        <v>#DIV/0!</v>
      </c>
      <c r="M431" s="77" t="e">
        <f>H431/H425*100</f>
        <v>#DIV/0!</v>
      </c>
      <c r="N431" s="75">
        <v>0</v>
      </c>
      <c r="O431" s="75">
        <v>0</v>
      </c>
      <c r="P431" s="75">
        <v>0</v>
      </c>
      <c r="Q431" s="76">
        <f t="shared" si="81"/>
        <v>0</v>
      </c>
      <c r="R431" s="75">
        <v>0</v>
      </c>
      <c r="S431" s="77" t="e">
        <f t="shared" si="82"/>
        <v>#DIV/0!</v>
      </c>
      <c r="T431" s="77" t="e">
        <f t="shared" si="83"/>
        <v>#DIV/0!</v>
      </c>
      <c r="U431" s="77" t="e">
        <f t="shared" si="84"/>
        <v>#DIV/0!</v>
      </c>
      <c r="V431" s="77" t="e">
        <f t="shared" si="85"/>
        <v>#DIV/0!</v>
      </c>
      <c r="W431" s="77" t="e">
        <f t="shared" si="86"/>
        <v>#DIV/0!</v>
      </c>
    </row>
    <row r="432" spans="1:23" x14ac:dyDescent="0.25">
      <c r="A432" s="32" t="s">
        <v>1351</v>
      </c>
      <c r="B432" s="6" t="s">
        <v>1352</v>
      </c>
      <c r="C432" s="34" t="s">
        <v>1353</v>
      </c>
      <c r="D432" s="69">
        <f>SUM(D433,D436)</f>
        <v>0</v>
      </c>
      <c r="E432" s="69">
        <f>SUM(E433,E436)</f>
        <v>0</v>
      </c>
      <c r="F432" s="69">
        <f>SUM(F433,F436)</f>
        <v>0</v>
      </c>
      <c r="G432" s="69">
        <f t="shared" si="78"/>
        <v>0</v>
      </c>
      <c r="H432" s="69">
        <f>SUM(H433,H436)</f>
        <v>0</v>
      </c>
      <c r="I432" s="74" t="e">
        <f>D432/D290*100</f>
        <v>#DIV/0!</v>
      </c>
      <c r="J432" s="74" t="e">
        <f>E432/E290*100</f>
        <v>#DIV/0!</v>
      </c>
      <c r="K432" s="74" t="e">
        <f>F432/F290*100</f>
        <v>#DIV/0!</v>
      </c>
      <c r="L432" s="74" t="e">
        <f>G432/G290*100</f>
        <v>#DIV/0!</v>
      </c>
      <c r="M432" s="74" t="e">
        <f>H432/H290*100</f>
        <v>#DIV/0!</v>
      </c>
      <c r="N432" s="69">
        <f>SUM(N433,N436)</f>
        <v>0</v>
      </c>
      <c r="O432" s="69">
        <f>SUM(O433,O436)</f>
        <v>0</v>
      </c>
      <c r="P432" s="69">
        <f>SUM(P433,P436)</f>
        <v>0</v>
      </c>
      <c r="Q432" s="69">
        <f t="shared" si="81"/>
        <v>0</v>
      </c>
      <c r="R432" s="69">
        <f>SUM(R433,R436)</f>
        <v>0</v>
      </c>
      <c r="S432" s="74" t="e">
        <f t="shared" si="82"/>
        <v>#DIV/0!</v>
      </c>
      <c r="T432" s="74" t="e">
        <f t="shared" si="83"/>
        <v>#DIV/0!</v>
      </c>
      <c r="U432" s="74" t="e">
        <f t="shared" si="84"/>
        <v>#DIV/0!</v>
      </c>
      <c r="V432" s="74" t="e">
        <f t="shared" si="85"/>
        <v>#DIV/0!</v>
      </c>
      <c r="W432" s="74" t="e">
        <f t="shared" si="86"/>
        <v>#DIV/0!</v>
      </c>
    </row>
    <row r="433" spans="1:23" ht="30" x14ac:dyDescent="0.25">
      <c r="A433" s="35" t="s">
        <v>1354</v>
      </c>
      <c r="B433" s="31" t="s">
        <v>1355</v>
      </c>
      <c r="C433" s="30" t="s">
        <v>1356</v>
      </c>
      <c r="D433" s="80">
        <f>SUM(D434,D435)</f>
        <v>0</v>
      </c>
      <c r="E433" s="80">
        <f>SUM(E434,E435)</f>
        <v>0</v>
      </c>
      <c r="F433" s="80">
        <f>SUM(F434,F435)</f>
        <v>0</v>
      </c>
      <c r="G433" s="76">
        <f t="shared" si="78"/>
        <v>0</v>
      </c>
      <c r="H433" s="80">
        <f>SUM(H434,H435)</f>
        <v>0</v>
      </c>
      <c r="I433" s="77" t="e">
        <f t="shared" ref="I433:M434" si="91">D433/D432*100</f>
        <v>#DIV/0!</v>
      </c>
      <c r="J433" s="77" t="e">
        <f t="shared" si="91"/>
        <v>#DIV/0!</v>
      </c>
      <c r="K433" s="77" t="e">
        <f t="shared" si="91"/>
        <v>#DIV/0!</v>
      </c>
      <c r="L433" s="77" t="e">
        <f t="shared" si="91"/>
        <v>#DIV/0!</v>
      </c>
      <c r="M433" s="77" t="e">
        <f t="shared" si="91"/>
        <v>#DIV/0!</v>
      </c>
      <c r="N433" s="80">
        <f>SUM(N434,N435)</f>
        <v>0</v>
      </c>
      <c r="O433" s="80">
        <f>SUM(O434,O435)</f>
        <v>0</v>
      </c>
      <c r="P433" s="80">
        <f>SUM(P434,P435)</f>
        <v>0</v>
      </c>
      <c r="Q433" s="76">
        <f t="shared" si="81"/>
        <v>0</v>
      </c>
      <c r="R433" s="80">
        <f>SUM(R434,R435)</f>
        <v>0</v>
      </c>
      <c r="S433" s="77" t="e">
        <f t="shared" si="82"/>
        <v>#DIV/0!</v>
      </c>
      <c r="T433" s="77" t="e">
        <f t="shared" si="83"/>
        <v>#DIV/0!</v>
      </c>
      <c r="U433" s="77" t="e">
        <f t="shared" si="84"/>
        <v>#DIV/0!</v>
      </c>
      <c r="V433" s="77" t="e">
        <f t="shared" si="85"/>
        <v>#DIV/0!</v>
      </c>
      <c r="W433" s="77" t="e">
        <f t="shared" si="86"/>
        <v>#DIV/0!</v>
      </c>
    </row>
    <row r="434" spans="1:23" x14ac:dyDescent="0.25">
      <c r="A434" s="35" t="s">
        <v>1357</v>
      </c>
      <c r="B434" s="31">
        <v>177</v>
      </c>
      <c r="C434" s="30" t="s">
        <v>392</v>
      </c>
      <c r="D434" s="78">
        <v>0</v>
      </c>
      <c r="E434" s="75">
        <v>0</v>
      </c>
      <c r="F434" s="75">
        <v>0</v>
      </c>
      <c r="G434" s="76">
        <f t="shared" si="78"/>
        <v>0</v>
      </c>
      <c r="H434" s="75">
        <v>0</v>
      </c>
      <c r="I434" s="77" t="e">
        <f t="shared" si="91"/>
        <v>#DIV/0!</v>
      </c>
      <c r="J434" s="77" t="e">
        <f t="shared" si="91"/>
        <v>#DIV/0!</v>
      </c>
      <c r="K434" s="77" t="e">
        <f t="shared" si="91"/>
        <v>#DIV/0!</v>
      </c>
      <c r="L434" s="77" t="e">
        <f t="shared" si="91"/>
        <v>#DIV/0!</v>
      </c>
      <c r="M434" s="77" t="e">
        <f t="shared" si="91"/>
        <v>#DIV/0!</v>
      </c>
      <c r="N434" s="75">
        <v>0</v>
      </c>
      <c r="O434" s="75">
        <v>0</v>
      </c>
      <c r="P434" s="75">
        <v>0</v>
      </c>
      <c r="Q434" s="76">
        <f t="shared" si="81"/>
        <v>0</v>
      </c>
      <c r="R434" s="75">
        <v>0</v>
      </c>
      <c r="S434" s="77" t="e">
        <f t="shared" si="82"/>
        <v>#DIV/0!</v>
      </c>
      <c r="T434" s="77" t="e">
        <f t="shared" si="83"/>
        <v>#DIV/0!</v>
      </c>
      <c r="U434" s="77" t="e">
        <f t="shared" si="84"/>
        <v>#DIV/0!</v>
      </c>
      <c r="V434" s="77" t="e">
        <f t="shared" si="85"/>
        <v>#DIV/0!</v>
      </c>
      <c r="W434" s="77" t="e">
        <f t="shared" si="86"/>
        <v>#DIV/0!</v>
      </c>
    </row>
    <row r="435" spans="1:23" x14ac:dyDescent="0.25">
      <c r="A435" s="35" t="s">
        <v>1358</v>
      </c>
      <c r="B435" s="31">
        <v>178</v>
      </c>
      <c r="C435" s="30" t="s">
        <v>959</v>
      </c>
      <c r="D435" s="78">
        <v>0</v>
      </c>
      <c r="E435" s="75">
        <v>0</v>
      </c>
      <c r="F435" s="75">
        <v>0</v>
      </c>
      <c r="G435" s="76">
        <f t="shared" si="78"/>
        <v>0</v>
      </c>
      <c r="H435" s="75">
        <v>0</v>
      </c>
      <c r="I435" s="77" t="e">
        <f>D435/D433*100</f>
        <v>#DIV/0!</v>
      </c>
      <c r="J435" s="77" t="e">
        <f>E435/E433*100</f>
        <v>#DIV/0!</v>
      </c>
      <c r="K435" s="77" t="e">
        <f>F435/F433*100</f>
        <v>#DIV/0!</v>
      </c>
      <c r="L435" s="77" t="e">
        <f>G435/G433*100</f>
        <v>#DIV/0!</v>
      </c>
      <c r="M435" s="77" t="e">
        <f>H435/H433*100</f>
        <v>#DIV/0!</v>
      </c>
      <c r="N435" s="75">
        <v>0</v>
      </c>
      <c r="O435" s="75">
        <v>0</v>
      </c>
      <c r="P435" s="75">
        <v>0</v>
      </c>
      <c r="Q435" s="76">
        <f t="shared" si="81"/>
        <v>0</v>
      </c>
      <c r="R435" s="75">
        <v>0</v>
      </c>
      <c r="S435" s="77" t="e">
        <f t="shared" si="82"/>
        <v>#DIV/0!</v>
      </c>
      <c r="T435" s="77" t="e">
        <f t="shared" si="83"/>
        <v>#DIV/0!</v>
      </c>
      <c r="U435" s="77" t="e">
        <f t="shared" si="84"/>
        <v>#DIV/0!</v>
      </c>
      <c r="V435" s="77" t="e">
        <f t="shared" si="85"/>
        <v>#DIV/0!</v>
      </c>
      <c r="W435" s="77" t="e">
        <f t="shared" si="86"/>
        <v>#DIV/0!</v>
      </c>
    </row>
    <row r="436" spans="1:23" ht="30" x14ac:dyDescent="0.25">
      <c r="A436" s="35" t="s">
        <v>1359</v>
      </c>
      <c r="B436" s="31">
        <v>179</v>
      </c>
      <c r="C436" s="30" t="s">
        <v>1360</v>
      </c>
      <c r="D436" s="80">
        <f>SUM(D437:D438)</f>
        <v>0</v>
      </c>
      <c r="E436" s="80">
        <f>SUM(E437:E438)</f>
        <v>0</v>
      </c>
      <c r="F436" s="80">
        <f>SUM(F437:F438)</f>
        <v>0</v>
      </c>
      <c r="G436" s="76">
        <f t="shared" si="78"/>
        <v>0</v>
      </c>
      <c r="H436" s="80">
        <f>SUM(H437:H438)</f>
        <v>0</v>
      </c>
      <c r="I436" s="77" t="e">
        <f>D436/D432*100</f>
        <v>#DIV/0!</v>
      </c>
      <c r="J436" s="77" t="e">
        <f>E436/E432*100</f>
        <v>#DIV/0!</v>
      </c>
      <c r="K436" s="77" t="e">
        <f>F436/F432*100</f>
        <v>#DIV/0!</v>
      </c>
      <c r="L436" s="77" t="e">
        <f>G436/G432*100</f>
        <v>#DIV/0!</v>
      </c>
      <c r="M436" s="77" t="e">
        <f>H436/H432*100</f>
        <v>#DIV/0!</v>
      </c>
      <c r="N436" s="80">
        <f>SUM(N437:N438)</f>
        <v>0</v>
      </c>
      <c r="O436" s="80">
        <f>SUM(O437:O438)</f>
        <v>0</v>
      </c>
      <c r="P436" s="80">
        <f>SUM(P437:P438)</f>
        <v>0</v>
      </c>
      <c r="Q436" s="76">
        <f t="shared" si="81"/>
        <v>0</v>
      </c>
      <c r="R436" s="80">
        <f>SUM(R437:R438)</f>
        <v>0</v>
      </c>
      <c r="S436" s="77" t="e">
        <f t="shared" si="82"/>
        <v>#DIV/0!</v>
      </c>
      <c r="T436" s="77" t="e">
        <f t="shared" si="83"/>
        <v>#DIV/0!</v>
      </c>
      <c r="U436" s="77" t="e">
        <f t="shared" si="84"/>
        <v>#DIV/0!</v>
      </c>
      <c r="V436" s="77" t="e">
        <f t="shared" si="85"/>
        <v>#DIV/0!</v>
      </c>
      <c r="W436" s="77" t="e">
        <f t="shared" si="86"/>
        <v>#DIV/0!</v>
      </c>
    </row>
    <row r="437" spans="1:23" x14ac:dyDescent="0.25">
      <c r="A437" s="35" t="s">
        <v>1361</v>
      </c>
      <c r="B437" s="31">
        <v>180</v>
      </c>
      <c r="C437" s="30" t="s">
        <v>392</v>
      </c>
      <c r="D437" s="78">
        <v>0</v>
      </c>
      <c r="E437" s="75">
        <v>0</v>
      </c>
      <c r="F437" s="75">
        <v>0</v>
      </c>
      <c r="G437" s="76">
        <f t="shared" si="78"/>
        <v>0</v>
      </c>
      <c r="H437" s="75">
        <v>0</v>
      </c>
      <c r="I437" s="77" t="e">
        <f>D437/D436*100</f>
        <v>#DIV/0!</v>
      </c>
      <c r="J437" s="77" t="e">
        <f>E437/E436*100</f>
        <v>#DIV/0!</v>
      </c>
      <c r="K437" s="77" t="e">
        <f>F437/F436*100</f>
        <v>#DIV/0!</v>
      </c>
      <c r="L437" s="77" t="e">
        <f>G437/G436*100</f>
        <v>#DIV/0!</v>
      </c>
      <c r="M437" s="77" t="e">
        <f>H437/H436*100</f>
        <v>#DIV/0!</v>
      </c>
      <c r="N437" s="75">
        <v>0</v>
      </c>
      <c r="O437" s="75">
        <v>0</v>
      </c>
      <c r="P437" s="75">
        <v>0</v>
      </c>
      <c r="Q437" s="76">
        <f t="shared" si="81"/>
        <v>0</v>
      </c>
      <c r="R437" s="75">
        <v>0</v>
      </c>
      <c r="S437" s="77" t="e">
        <f t="shared" si="82"/>
        <v>#DIV/0!</v>
      </c>
      <c r="T437" s="77" t="e">
        <f t="shared" si="83"/>
        <v>#DIV/0!</v>
      </c>
      <c r="U437" s="77" t="e">
        <f t="shared" si="84"/>
        <v>#DIV/0!</v>
      </c>
      <c r="V437" s="77" t="e">
        <f t="shared" si="85"/>
        <v>#DIV/0!</v>
      </c>
      <c r="W437" s="77" t="e">
        <f t="shared" si="86"/>
        <v>#DIV/0!</v>
      </c>
    </row>
    <row r="438" spans="1:23" x14ac:dyDescent="0.25">
      <c r="A438" s="35" t="s">
        <v>1362</v>
      </c>
      <c r="B438" s="31">
        <v>184</v>
      </c>
      <c r="C438" s="30" t="s">
        <v>394</v>
      </c>
      <c r="D438" s="78">
        <v>0</v>
      </c>
      <c r="E438" s="75">
        <v>0</v>
      </c>
      <c r="F438" s="75">
        <v>0</v>
      </c>
      <c r="G438" s="76">
        <f t="shared" si="78"/>
        <v>0</v>
      </c>
      <c r="H438" s="75">
        <v>0</v>
      </c>
      <c r="I438" s="77" t="e">
        <f>D438/D436*100</f>
        <v>#DIV/0!</v>
      </c>
      <c r="J438" s="77" t="e">
        <f>E438/E436*100</f>
        <v>#DIV/0!</v>
      </c>
      <c r="K438" s="77" t="e">
        <f>F438/F436*100</f>
        <v>#DIV/0!</v>
      </c>
      <c r="L438" s="77" t="e">
        <f>G438/G436*100</f>
        <v>#DIV/0!</v>
      </c>
      <c r="M438" s="77" t="e">
        <f>H438/H436*100</f>
        <v>#DIV/0!</v>
      </c>
      <c r="N438" s="75">
        <v>0</v>
      </c>
      <c r="O438" s="75">
        <v>0</v>
      </c>
      <c r="P438" s="75">
        <v>0</v>
      </c>
      <c r="Q438" s="76">
        <f t="shared" si="81"/>
        <v>0</v>
      </c>
      <c r="R438" s="75">
        <v>0</v>
      </c>
      <c r="S438" s="77" t="e">
        <f t="shared" si="82"/>
        <v>#DIV/0!</v>
      </c>
      <c r="T438" s="77" t="e">
        <f t="shared" si="83"/>
        <v>#DIV/0!</v>
      </c>
      <c r="U438" s="77" t="e">
        <f t="shared" si="84"/>
        <v>#DIV/0!</v>
      </c>
      <c r="V438" s="77" t="e">
        <f t="shared" si="85"/>
        <v>#DIV/0!</v>
      </c>
      <c r="W438" s="77" t="e">
        <f t="shared" si="86"/>
        <v>#DIV/0!</v>
      </c>
    </row>
    <row r="439" spans="1:23" x14ac:dyDescent="0.25">
      <c r="A439" s="32" t="s">
        <v>1363</v>
      </c>
      <c r="B439" s="6" t="s">
        <v>1364</v>
      </c>
      <c r="C439" s="34" t="s">
        <v>1365</v>
      </c>
      <c r="D439" s="69">
        <f>SUM(D440)</f>
        <v>0</v>
      </c>
      <c r="E439" s="69">
        <f>SUM(E440)</f>
        <v>0</v>
      </c>
      <c r="F439" s="69">
        <f>SUM(F440)</f>
        <v>0</v>
      </c>
      <c r="G439" s="69">
        <f t="shared" si="78"/>
        <v>0</v>
      </c>
      <c r="H439" s="69">
        <f>SUM(H440)</f>
        <v>0</v>
      </c>
      <c r="I439" s="74" t="e">
        <f>D439/D290*100</f>
        <v>#DIV/0!</v>
      </c>
      <c r="J439" s="74" t="e">
        <f>E439/E290*100</f>
        <v>#DIV/0!</v>
      </c>
      <c r="K439" s="74" t="e">
        <f>F439/F290*100</f>
        <v>#DIV/0!</v>
      </c>
      <c r="L439" s="74" t="e">
        <f>G439/G290*100</f>
        <v>#DIV/0!</v>
      </c>
      <c r="M439" s="74" t="e">
        <f>H439/H290*100</f>
        <v>#DIV/0!</v>
      </c>
      <c r="N439" s="69">
        <f>SUM(N440)</f>
        <v>0</v>
      </c>
      <c r="O439" s="69">
        <f>SUM(O440)</f>
        <v>0</v>
      </c>
      <c r="P439" s="69">
        <f>SUM(P440)</f>
        <v>0</v>
      </c>
      <c r="Q439" s="69">
        <f t="shared" si="81"/>
        <v>0</v>
      </c>
      <c r="R439" s="69">
        <f>SUM(R440)</f>
        <v>0</v>
      </c>
      <c r="S439" s="74" t="e">
        <f t="shared" si="82"/>
        <v>#DIV/0!</v>
      </c>
      <c r="T439" s="74" t="e">
        <f t="shared" si="83"/>
        <v>#DIV/0!</v>
      </c>
      <c r="U439" s="74" t="e">
        <f t="shared" si="84"/>
        <v>#DIV/0!</v>
      </c>
      <c r="V439" s="74" t="e">
        <f t="shared" si="85"/>
        <v>#DIV/0!</v>
      </c>
      <c r="W439" s="74" t="e">
        <f t="shared" si="86"/>
        <v>#DIV/0!</v>
      </c>
    </row>
    <row r="440" spans="1:23" x14ac:dyDescent="0.25">
      <c r="A440" s="35" t="s">
        <v>1366</v>
      </c>
      <c r="B440" s="31" t="s">
        <v>1367</v>
      </c>
      <c r="C440" s="33" t="s">
        <v>1368</v>
      </c>
      <c r="D440" s="80">
        <f>SUM(D441:D442)</f>
        <v>0</v>
      </c>
      <c r="E440" s="80">
        <f>SUM(E441:E442)</f>
        <v>0</v>
      </c>
      <c r="F440" s="80">
        <f>SUM(F441:F442)</f>
        <v>0</v>
      </c>
      <c r="G440" s="76">
        <f t="shared" si="78"/>
        <v>0</v>
      </c>
      <c r="H440" s="80">
        <f>SUM(H441:H442)</f>
        <v>0</v>
      </c>
      <c r="I440" s="77" t="e">
        <f>D440/D439*100</f>
        <v>#DIV/0!</v>
      </c>
      <c r="J440" s="77" t="e">
        <f>E440/E439*100</f>
        <v>#DIV/0!</v>
      </c>
      <c r="K440" s="77" t="e">
        <f>F440/F439*100</f>
        <v>#DIV/0!</v>
      </c>
      <c r="L440" s="77" t="e">
        <f>G440/G439*100</f>
        <v>#DIV/0!</v>
      </c>
      <c r="M440" s="77" t="e">
        <f>H440/H439*100</f>
        <v>#DIV/0!</v>
      </c>
      <c r="N440" s="80">
        <f>SUM(N441:N442)</f>
        <v>0</v>
      </c>
      <c r="O440" s="80">
        <f>SUM(O441:O442)</f>
        <v>0</v>
      </c>
      <c r="P440" s="80">
        <f>SUM(P441:P442)</f>
        <v>0</v>
      </c>
      <c r="Q440" s="76">
        <f t="shared" si="81"/>
        <v>0</v>
      </c>
      <c r="R440" s="80">
        <f>SUM(R441:R442)</f>
        <v>0</v>
      </c>
      <c r="S440" s="77" t="e">
        <f t="shared" si="82"/>
        <v>#DIV/0!</v>
      </c>
      <c r="T440" s="77" t="e">
        <f t="shared" si="83"/>
        <v>#DIV/0!</v>
      </c>
      <c r="U440" s="77" t="e">
        <f t="shared" si="84"/>
        <v>#DIV/0!</v>
      </c>
      <c r="V440" s="77" t="e">
        <f t="shared" si="85"/>
        <v>#DIV/0!</v>
      </c>
      <c r="W440" s="77" t="e">
        <f t="shared" si="86"/>
        <v>#DIV/0!</v>
      </c>
    </row>
    <row r="441" spans="1:23" x14ac:dyDescent="0.25">
      <c r="A441" s="35" t="s">
        <v>1369</v>
      </c>
      <c r="B441" s="31" t="s">
        <v>1370</v>
      </c>
      <c r="C441" s="33" t="s">
        <v>392</v>
      </c>
      <c r="D441" s="78">
        <v>0</v>
      </c>
      <c r="E441" s="75">
        <v>0</v>
      </c>
      <c r="F441" s="75">
        <v>0</v>
      </c>
      <c r="G441" s="76">
        <f t="shared" ref="G441:G453" si="92">D441+E441+F441</f>
        <v>0</v>
      </c>
      <c r="H441" s="75">
        <v>0</v>
      </c>
      <c r="I441" s="77" t="e">
        <f>D441/D439*100</f>
        <v>#DIV/0!</v>
      </c>
      <c r="J441" s="77" t="e">
        <f>E441/E439*100</f>
        <v>#DIV/0!</v>
      </c>
      <c r="K441" s="77" t="e">
        <f>F441/F439*100</f>
        <v>#DIV/0!</v>
      </c>
      <c r="L441" s="77" t="e">
        <f>G441/G439*100</f>
        <v>#DIV/0!</v>
      </c>
      <c r="M441" s="77" t="e">
        <f>H441/H439*100</f>
        <v>#DIV/0!</v>
      </c>
      <c r="N441" s="75">
        <v>0</v>
      </c>
      <c r="O441" s="75">
        <v>0</v>
      </c>
      <c r="P441" s="75">
        <v>0</v>
      </c>
      <c r="Q441" s="76">
        <f t="shared" si="81"/>
        <v>0</v>
      </c>
      <c r="R441" s="75">
        <v>0</v>
      </c>
      <c r="S441" s="77" t="e">
        <f t="shared" si="82"/>
        <v>#DIV/0!</v>
      </c>
      <c r="T441" s="77" t="e">
        <f t="shared" si="83"/>
        <v>#DIV/0!</v>
      </c>
      <c r="U441" s="77" t="e">
        <f t="shared" si="84"/>
        <v>#DIV/0!</v>
      </c>
      <c r="V441" s="77" t="e">
        <f t="shared" si="85"/>
        <v>#DIV/0!</v>
      </c>
      <c r="W441" s="77" t="e">
        <f t="shared" si="86"/>
        <v>#DIV/0!</v>
      </c>
    </row>
    <row r="442" spans="1:23" x14ac:dyDescent="0.25">
      <c r="A442" s="35" t="s">
        <v>1371</v>
      </c>
      <c r="B442" s="31">
        <v>200</v>
      </c>
      <c r="C442" s="33" t="s">
        <v>959</v>
      </c>
      <c r="D442" s="78">
        <v>0</v>
      </c>
      <c r="E442" s="75">
        <v>0</v>
      </c>
      <c r="F442" s="75">
        <v>0</v>
      </c>
      <c r="G442" s="76">
        <f t="shared" si="92"/>
        <v>0</v>
      </c>
      <c r="H442" s="75">
        <v>0</v>
      </c>
      <c r="I442" s="77" t="e">
        <f>D442/D439*100</f>
        <v>#DIV/0!</v>
      </c>
      <c r="J442" s="77" t="e">
        <f>E442/E439*100</f>
        <v>#DIV/0!</v>
      </c>
      <c r="K442" s="77" t="e">
        <f>F442/F439*100</f>
        <v>#DIV/0!</v>
      </c>
      <c r="L442" s="77" t="e">
        <f>G442/G439*100</f>
        <v>#DIV/0!</v>
      </c>
      <c r="M442" s="77" t="e">
        <f>H442/H439*100</f>
        <v>#DIV/0!</v>
      </c>
      <c r="N442" s="75">
        <v>0</v>
      </c>
      <c r="O442" s="75">
        <v>0</v>
      </c>
      <c r="P442" s="75">
        <v>0</v>
      </c>
      <c r="Q442" s="76">
        <f t="shared" si="81"/>
        <v>0</v>
      </c>
      <c r="R442" s="75">
        <v>0</v>
      </c>
      <c r="S442" s="77" t="e">
        <f t="shared" si="82"/>
        <v>#DIV/0!</v>
      </c>
      <c r="T442" s="77" t="e">
        <f t="shared" si="83"/>
        <v>#DIV/0!</v>
      </c>
      <c r="U442" s="77" t="e">
        <f t="shared" si="84"/>
        <v>#DIV/0!</v>
      </c>
      <c r="V442" s="77" t="e">
        <f t="shared" si="85"/>
        <v>#DIV/0!</v>
      </c>
      <c r="W442" s="77" t="e">
        <f t="shared" si="86"/>
        <v>#DIV/0!</v>
      </c>
    </row>
    <row r="443" spans="1:23" ht="47.25" x14ac:dyDescent="0.25">
      <c r="A443" s="32" t="s">
        <v>1372</v>
      </c>
      <c r="B443" s="6" t="s">
        <v>1373</v>
      </c>
      <c r="C443" s="41" t="s">
        <v>1374</v>
      </c>
      <c r="D443" s="72">
        <f>SUM(D444+D446+D448+D450+D452)</f>
        <v>0</v>
      </c>
      <c r="E443" s="72">
        <f>SUM(E444+E446+E448+E450+E452)</f>
        <v>0</v>
      </c>
      <c r="F443" s="72">
        <f>SUM(F444+F446+F448+F450+F452)</f>
        <v>0</v>
      </c>
      <c r="G443" s="72">
        <f t="shared" si="92"/>
        <v>0</v>
      </c>
      <c r="H443" s="72">
        <f>SUM(H444+H446+H448+H450+H452)</f>
        <v>0</v>
      </c>
      <c r="I443" s="73">
        <f>D443/D5*100</f>
        <v>0</v>
      </c>
      <c r="J443" s="73">
        <f>E443/E5*100</f>
        <v>0</v>
      </c>
      <c r="K443" s="73">
        <f>F443/F5*100</f>
        <v>0</v>
      </c>
      <c r="L443" s="73">
        <f>G443/G5*100</f>
        <v>0</v>
      </c>
      <c r="M443" s="73" t="e">
        <f>H443/H5*100</f>
        <v>#DIV/0!</v>
      </c>
      <c r="N443" s="72">
        <f>SUM(N444+N446+N448+N450+N452)</f>
        <v>0</v>
      </c>
      <c r="O443" s="72">
        <f>SUM(O444+O446+O448+O450+O452)</f>
        <v>0</v>
      </c>
      <c r="P443" s="72">
        <f>SUM(P444+P446+P448+P450+P452)</f>
        <v>0</v>
      </c>
      <c r="Q443" s="72">
        <f>P443+N443+O443</f>
        <v>0</v>
      </c>
      <c r="R443" s="72">
        <f>SUM(R444+R446+R448+R450+R452)</f>
        <v>0</v>
      </c>
      <c r="S443" s="73" t="e">
        <f t="shared" si="82"/>
        <v>#DIV/0!</v>
      </c>
      <c r="T443" s="73" t="e">
        <f t="shared" si="83"/>
        <v>#DIV/0!</v>
      </c>
      <c r="U443" s="73" t="e">
        <f t="shared" si="84"/>
        <v>#DIV/0!</v>
      </c>
      <c r="V443" s="73" t="e">
        <f t="shared" si="85"/>
        <v>#DIV/0!</v>
      </c>
      <c r="W443" s="73" t="e">
        <f t="shared" si="86"/>
        <v>#DIV/0!</v>
      </c>
    </row>
    <row r="444" spans="1:23" ht="28.5" x14ac:dyDescent="0.25">
      <c r="A444" s="7" t="s">
        <v>1375</v>
      </c>
      <c r="B444" s="6" t="s">
        <v>1376</v>
      </c>
      <c r="C444" s="11" t="s">
        <v>1377</v>
      </c>
      <c r="D444" s="69">
        <f>SUM(D445)</f>
        <v>0</v>
      </c>
      <c r="E444" s="69">
        <f>SUM(E445)</f>
        <v>0</v>
      </c>
      <c r="F444" s="69">
        <f>SUM(F445)</f>
        <v>0</v>
      </c>
      <c r="G444" s="69">
        <f t="shared" si="92"/>
        <v>0</v>
      </c>
      <c r="H444" s="69">
        <f>SUM(H445)</f>
        <v>0</v>
      </c>
      <c r="I444" s="74" t="e">
        <f t="shared" ref="I444:M445" si="93">D444/D443*100</f>
        <v>#DIV/0!</v>
      </c>
      <c r="J444" s="74" t="e">
        <f t="shared" si="93"/>
        <v>#DIV/0!</v>
      </c>
      <c r="K444" s="74" t="e">
        <f t="shared" si="93"/>
        <v>#DIV/0!</v>
      </c>
      <c r="L444" s="74" t="e">
        <f t="shared" si="93"/>
        <v>#DIV/0!</v>
      </c>
      <c r="M444" s="74" t="e">
        <f t="shared" si="93"/>
        <v>#DIV/0!</v>
      </c>
      <c r="N444" s="69">
        <f>SUM(N445)</f>
        <v>0</v>
      </c>
      <c r="O444" s="69">
        <f>SUM(O445)</f>
        <v>0</v>
      </c>
      <c r="P444" s="69">
        <f>SUM(P445)</f>
        <v>0</v>
      </c>
      <c r="Q444" s="69">
        <f t="shared" ref="Q444:Q453" si="94">N444+O444+P444</f>
        <v>0</v>
      </c>
      <c r="R444" s="69">
        <f>SUM(R445)</f>
        <v>0</v>
      </c>
      <c r="S444" s="74" t="e">
        <f t="shared" si="82"/>
        <v>#DIV/0!</v>
      </c>
      <c r="T444" s="74" t="e">
        <f t="shared" si="83"/>
        <v>#DIV/0!</v>
      </c>
      <c r="U444" s="74" t="e">
        <f t="shared" si="84"/>
        <v>#DIV/0!</v>
      </c>
      <c r="V444" s="74" t="e">
        <f t="shared" si="85"/>
        <v>#DIV/0!</v>
      </c>
      <c r="W444" s="74" t="e">
        <f t="shared" si="86"/>
        <v>#DIV/0!</v>
      </c>
    </row>
    <row r="445" spans="1:23" x14ac:dyDescent="0.25">
      <c r="A445" s="7" t="s">
        <v>1378</v>
      </c>
      <c r="B445" s="6" t="s">
        <v>1379</v>
      </c>
      <c r="C445" s="33" t="s">
        <v>1380</v>
      </c>
      <c r="D445" s="78">
        <v>0</v>
      </c>
      <c r="E445" s="75">
        <v>0</v>
      </c>
      <c r="F445" s="75">
        <v>0</v>
      </c>
      <c r="G445" s="76">
        <f t="shared" si="92"/>
        <v>0</v>
      </c>
      <c r="H445" s="75">
        <v>0</v>
      </c>
      <c r="I445" s="77" t="e">
        <f t="shared" si="93"/>
        <v>#DIV/0!</v>
      </c>
      <c r="J445" s="77" t="e">
        <f t="shared" si="93"/>
        <v>#DIV/0!</v>
      </c>
      <c r="K445" s="77" t="e">
        <f t="shared" si="93"/>
        <v>#DIV/0!</v>
      </c>
      <c r="L445" s="77" t="e">
        <f t="shared" si="93"/>
        <v>#DIV/0!</v>
      </c>
      <c r="M445" s="77" t="e">
        <f t="shared" si="93"/>
        <v>#DIV/0!</v>
      </c>
      <c r="N445" s="75">
        <v>0</v>
      </c>
      <c r="O445" s="75">
        <v>0</v>
      </c>
      <c r="P445" s="75">
        <v>0</v>
      </c>
      <c r="Q445" s="76">
        <f t="shared" si="94"/>
        <v>0</v>
      </c>
      <c r="R445" s="75">
        <v>0</v>
      </c>
      <c r="S445" s="77" t="e">
        <f t="shared" si="82"/>
        <v>#DIV/0!</v>
      </c>
      <c r="T445" s="77" t="e">
        <f t="shared" si="83"/>
        <v>#DIV/0!</v>
      </c>
      <c r="U445" s="77" t="e">
        <f t="shared" si="84"/>
        <v>#DIV/0!</v>
      </c>
      <c r="V445" s="77" t="e">
        <f t="shared" si="85"/>
        <v>#DIV/0!</v>
      </c>
      <c r="W445" s="77" t="e">
        <f t="shared" si="86"/>
        <v>#DIV/0!</v>
      </c>
    </row>
    <row r="446" spans="1:23" ht="28.5" x14ac:dyDescent="0.25">
      <c r="A446" s="7" t="s">
        <v>1381</v>
      </c>
      <c r="B446" s="6" t="s">
        <v>1382</v>
      </c>
      <c r="C446" s="34" t="s">
        <v>1383</v>
      </c>
      <c r="D446" s="69">
        <f>SUM(D447)</f>
        <v>0</v>
      </c>
      <c r="E446" s="69">
        <f>SUM(E447)</f>
        <v>0</v>
      </c>
      <c r="F446" s="69">
        <f>SUM(F447)</f>
        <v>0</v>
      </c>
      <c r="G446" s="69">
        <f t="shared" si="92"/>
        <v>0</v>
      </c>
      <c r="H446" s="69">
        <f>SUM(H447)</f>
        <v>0</v>
      </c>
      <c r="I446" s="74" t="e">
        <f>D446/D443*100</f>
        <v>#DIV/0!</v>
      </c>
      <c r="J446" s="74" t="e">
        <f>E446/E443*100</f>
        <v>#DIV/0!</v>
      </c>
      <c r="K446" s="74" t="e">
        <f>F446/F443*100</f>
        <v>#DIV/0!</v>
      </c>
      <c r="L446" s="74" t="e">
        <f>G446/G443*100</f>
        <v>#DIV/0!</v>
      </c>
      <c r="M446" s="74" t="e">
        <f>H446/H443*100</f>
        <v>#DIV/0!</v>
      </c>
      <c r="N446" s="69">
        <f>SUM(N447)</f>
        <v>0</v>
      </c>
      <c r="O446" s="69">
        <f>SUM(O447)</f>
        <v>0</v>
      </c>
      <c r="P446" s="69">
        <f>SUM(P447)</f>
        <v>0</v>
      </c>
      <c r="Q446" s="69">
        <f t="shared" si="94"/>
        <v>0</v>
      </c>
      <c r="R446" s="69">
        <f>SUM(R447)</f>
        <v>0</v>
      </c>
      <c r="S446" s="74" t="e">
        <f t="shared" si="82"/>
        <v>#DIV/0!</v>
      </c>
      <c r="T446" s="74" t="e">
        <f t="shared" si="83"/>
        <v>#DIV/0!</v>
      </c>
      <c r="U446" s="74" t="e">
        <f t="shared" si="84"/>
        <v>#DIV/0!</v>
      </c>
      <c r="V446" s="74" t="e">
        <f t="shared" si="85"/>
        <v>#DIV/0!</v>
      </c>
      <c r="W446" s="74" t="e">
        <f t="shared" si="86"/>
        <v>#DIV/0!</v>
      </c>
    </row>
    <row r="447" spans="1:23" x14ac:dyDescent="0.25">
      <c r="A447" s="7" t="s">
        <v>1384</v>
      </c>
      <c r="B447" s="6" t="s">
        <v>1385</v>
      </c>
      <c r="C447" s="12" t="s">
        <v>1386</v>
      </c>
      <c r="D447" s="75">
        <v>0</v>
      </c>
      <c r="E447" s="75">
        <v>0</v>
      </c>
      <c r="F447" s="75">
        <v>0</v>
      </c>
      <c r="G447" s="76">
        <f t="shared" si="92"/>
        <v>0</v>
      </c>
      <c r="H447" s="75">
        <v>0</v>
      </c>
      <c r="I447" s="77" t="e">
        <f>D447/D446*100</f>
        <v>#DIV/0!</v>
      </c>
      <c r="J447" s="77" t="e">
        <f>E447/E446*100</f>
        <v>#DIV/0!</v>
      </c>
      <c r="K447" s="77" t="e">
        <f>F447/F446*100</f>
        <v>#DIV/0!</v>
      </c>
      <c r="L447" s="77" t="e">
        <f>G447/G446*100</f>
        <v>#DIV/0!</v>
      </c>
      <c r="M447" s="77" t="e">
        <f>H447/H446*100</f>
        <v>#DIV/0!</v>
      </c>
      <c r="N447" s="75">
        <v>0</v>
      </c>
      <c r="O447" s="75">
        <v>0</v>
      </c>
      <c r="P447" s="75">
        <v>0</v>
      </c>
      <c r="Q447" s="76">
        <f t="shared" si="94"/>
        <v>0</v>
      </c>
      <c r="R447" s="75">
        <v>0</v>
      </c>
      <c r="S447" s="77" t="e">
        <f t="shared" si="82"/>
        <v>#DIV/0!</v>
      </c>
      <c r="T447" s="77" t="e">
        <f t="shared" si="83"/>
        <v>#DIV/0!</v>
      </c>
      <c r="U447" s="77" t="e">
        <f t="shared" si="84"/>
        <v>#DIV/0!</v>
      </c>
      <c r="V447" s="77" t="e">
        <f t="shared" si="85"/>
        <v>#DIV/0!</v>
      </c>
      <c r="W447" s="77" t="e">
        <f t="shared" si="86"/>
        <v>#DIV/0!</v>
      </c>
    </row>
    <row r="448" spans="1:23" x14ac:dyDescent="0.25">
      <c r="A448" s="7" t="s">
        <v>1387</v>
      </c>
      <c r="B448" s="6" t="s">
        <v>1388</v>
      </c>
      <c r="C448" s="11" t="s">
        <v>1389</v>
      </c>
      <c r="D448" s="69">
        <f>SUM(D449:D449)</f>
        <v>0</v>
      </c>
      <c r="E448" s="69">
        <f>SUM(E449:E449)</f>
        <v>0</v>
      </c>
      <c r="F448" s="69">
        <f>SUM(F449:F449)</f>
        <v>0</v>
      </c>
      <c r="G448" s="69">
        <f t="shared" si="92"/>
        <v>0</v>
      </c>
      <c r="H448" s="69">
        <f>SUM(H449:H449)</f>
        <v>0</v>
      </c>
      <c r="I448" s="74" t="e">
        <f>D448/D443*100</f>
        <v>#DIV/0!</v>
      </c>
      <c r="J448" s="74" t="e">
        <f>E448/E443*100</f>
        <v>#DIV/0!</v>
      </c>
      <c r="K448" s="74" t="e">
        <f>F448/F443*100</f>
        <v>#DIV/0!</v>
      </c>
      <c r="L448" s="74" t="e">
        <f>G448/G443*100</f>
        <v>#DIV/0!</v>
      </c>
      <c r="M448" s="74" t="e">
        <f>H448/H443*100</f>
        <v>#DIV/0!</v>
      </c>
      <c r="N448" s="69">
        <f>SUM(N449:N449)</f>
        <v>0</v>
      </c>
      <c r="O448" s="69">
        <f>SUM(O449:O449)</f>
        <v>0</v>
      </c>
      <c r="P448" s="69">
        <f>SUM(P449:P449)</f>
        <v>0</v>
      </c>
      <c r="Q448" s="69">
        <f t="shared" si="94"/>
        <v>0</v>
      </c>
      <c r="R448" s="69">
        <f>SUM(R449:R449)</f>
        <v>0</v>
      </c>
      <c r="S448" s="74" t="e">
        <f t="shared" si="82"/>
        <v>#DIV/0!</v>
      </c>
      <c r="T448" s="74" t="e">
        <f t="shared" si="83"/>
        <v>#DIV/0!</v>
      </c>
      <c r="U448" s="74" t="e">
        <f t="shared" si="84"/>
        <v>#DIV/0!</v>
      </c>
      <c r="V448" s="74" t="e">
        <f t="shared" si="85"/>
        <v>#DIV/0!</v>
      </c>
      <c r="W448" s="74" t="e">
        <f t="shared" si="86"/>
        <v>#DIV/0!</v>
      </c>
    </row>
    <row r="449" spans="1:23" x14ac:dyDescent="0.25">
      <c r="A449" s="7" t="s">
        <v>1390</v>
      </c>
      <c r="B449" s="6" t="s">
        <v>1391</v>
      </c>
      <c r="C449" s="33" t="s">
        <v>1392</v>
      </c>
      <c r="D449" s="78">
        <v>0</v>
      </c>
      <c r="E449" s="75">
        <v>0</v>
      </c>
      <c r="F449" s="75">
        <v>0</v>
      </c>
      <c r="G449" s="76">
        <f t="shared" si="92"/>
        <v>0</v>
      </c>
      <c r="H449" s="75">
        <v>0</v>
      </c>
      <c r="I449" s="77" t="e">
        <f>D449/D448*100</f>
        <v>#DIV/0!</v>
      </c>
      <c r="J449" s="77" t="e">
        <f>E449/E448*100</f>
        <v>#DIV/0!</v>
      </c>
      <c r="K449" s="77" t="e">
        <f>F449/F448*100</f>
        <v>#DIV/0!</v>
      </c>
      <c r="L449" s="77" t="e">
        <f>G449/G448*100</f>
        <v>#DIV/0!</v>
      </c>
      <c r="M449" s="77" t="e">
        <f>H449/H448*100</f>
        <v>#DIV/0!</v>
      </c>
      <c r="N449" s="75">
        <v>0</v>
      </c>
      <c r="O449" s="75">
        <v>0</v>
      </c>
      <c r="P449" s="75">
        <v>0</v>
      </c>
      <c r="Q449" s="76">
        <f t="shared" si="94"/>
        <v>0</v>
      </c>
      <c r="R449" s="75">
        <v>0</v>
      </c>
      <c r="S449" s="77" t="e">
        <f t="shared" si="82"/>
        <v>#DIV/0!</v>
      </c>
      <c r="T449" s="77" t="e">
        <f t="shared" si="83"/>
        <v>#DIV/0!</v>
      </c>
      <c r="U449" s="77" t="e">
        <f t="shared" si="84"/>
        <v>#DIV/0!</v>
      </c>
      <c r="V449" s="77" t="e">
        <f t="shared" si="85"/>
        <v>#DIV/0!</v>
      </c>
      <c r="W449" s="77" t="e">
        <f t="shared" si="86"/>
        <v>#DIV/0!</v>
      </c>
    </row>
    <row r="450" spans="1:23" x14ac:dyDescent="0.25">
      <c r="A450" s="7" t="s">
        <v>1393</v>
      </c>
      <c r="B450" s="6" t="s">
        <v>1394</v>
      </c>
      <c r="C450" s="11" t="s">
        <v>1395</v>
      </c>
      <c r="D450" s="69">
        <f>SUM(D451:D451)</f>
        <v>0</v>
      </c>
      <c r="E450" s="69">
        <f>SUM(E451:E451)</f>
        <v>0</v>
      </c>
      <c r="F450" s="69">
        <f>SUM(F451:F451)</f>
        <v>0</v>
      </c>
      <c r="G450" s="69">
        <f t="shared" si="92"/>
        <v>0</v>
      </c>
      <c r="H450" s="69">
        <f>SUM(H451:H451)</f>
        <v>0</v>
      </c>
      <c r="I450" s="74" t="e">
        <f>D450/D443*100</f>
        <v>#DIV/0!</v>
      </c>
      <c r="J450" s="74" t="e">
        <f>E450/E443*100</f>
        <v>#DIV/0!</v>
      </c>
      <c r="K450" s="74" t="e">
        <f>F450/F443*100</f>
        <v>#DIV/0!</v>
      </c>
      <c r="L450" s="74" t="e">
        <f>G450/G443*100</f>
        <v>#DIV/0!</v>
      </c>
      <c r="M450" s="74" t="e">
        <f>H450/H443*100</f>
        <v>#DIV/0!</v>
      </c>
      <c r="N450" s="69">
        <f>SUM(N451:N451)</f>
        <v>0</v>
      </c>
      <c r="O450" s="69">
        <f>SUM(O451:O451)</f>
        <v>0</v>
      </c>
      <c r="P450" s="69">
        <f>SUM(P451:P451)</f>
        <v>0</v>
      </c>
      <c r="Q450" s="69">
        <f t="shared" si="94"/>
        <v>0</v>
      </c>
      <c r="R450" s="69">
        <f>SUM(R451:R451)</f>
        <v>0</v>
      </c>
      <c r="S450" s="74" t="e">
        <f t="shared" si="82"/>
        <v>#DIV/0!</v>
      </c>
      <c r="T450" s="74" t="e">
        <f t="shared" si="83"/>
        <v>#DIV/0!</v>
      </c>
      <c r="U450" s="74" t="e">
        <f t="shared" si="84"/>
        <v>#DIV/0!</v>
      </c>
      <c r="V450" s="74" t="e">
        <f t="shared" si="85"/>
        <v>#DIV/0!</v>
      </c>
      <c r="W450" s="74" t="e">
        <f t="shared" si="86"/>
        <v>#DIV/0!</v>
      </c>
    </row>
    <row r="451" spans="1:23" x14ac:dyDescent="0.25">
      <c r="A451" s="7" t="s">
        <v>1396</v>
      </c>
      <c r="B451" s="6" t="s">
        <v>1397</v>
      </c>
      <c r="C451" s="33" t="s">
        <v>1398</v>
      </c>
      <c r="D451" s="78">
        <v>0</v>
      </c>
      <c r="E451" s="75">
        <v>0</v>
      </c>
      <c r="F451" s="75">
        <v>0</v>
      </c>
      <c r="G451" s="76">
        <f t="shared" si="92"/>
        <v>0</v>
      </c>
      <c r="H451" s="75">
        <v>0</v>
      </c>
      <c r="I451" s="77" t="e">
        <f>D451/D450*100</f>
        <v>#DIV/0!</v>
      </c>
      <c r="J451" s="77" t="e">
        <f>E451/E450*100</f>
        <v>#DIV/0!</v>
      </c>
      <c r="K451" s="77" t="e">
        <f>F451/F450*100</f>
        <v>#DIV/0!</v>
      </c>
      <c r="L451" s="77" t="e">
        <f>G451/G450*100</f>
        <v>#DIV/0!</v>
      </c>
      <c r="M451" s="77" t="e">
        <f>H451/H450*100</f>
        <v>#DIV/0!</v>
      </c>
      <c r="N451" s="75">
        <v>0</v>
      </c>
      <c r="O451" s="75">
        <v>0</v>
      </c>
      <c r="P451" s="75">
        <v>0</v>
      </c>
      <c r="Q451" s="76">
        <f t="shared" si="94"/>
        <v>0</v>
      </c>
      <c r="R451" s="75">
        <v>0</v>
      </c>
      <c r="S451" s="77" t="e">
        <f t="shared" si="82"/>
        <v>#DIV/0!</v>
      </c>
      <c r="T451" s="77" t="e">
        <f t="shared" si="83"/>
        <v>#DIV/0!</v>
      </c>
      <c r="U451" s="77" t="e">
        <f t="shared" si="84"/>
        <v>#DIV/0!</v>
      </c>
      <c r="V451" s="77" t="e">
        <f t="shared" si="85"/>
        <v>#DIV/0!</v>
      </c>
      <c r="W451" s="77" t="e">
        <f t="shared" si="86"/>
        <v>#DIV/0!</v>
      </c>
    </row>
    <row r="452" spans="1:23" ht="42.75" x14ac:dyDescent="0.25">
      <c r="A452" s="7" t="s">
        <v>1399</v>
      </c>
      <c r="B452" s="6" t="s">
        <v>1400</v>
      </c>
      <c r="C452" s="11" t="s">
        <v>1401</v>
      </c>
      <c r="D452" s="69">
        <f>SUM(D453)</f>
        <v>0</v>
      </c>
      <c r="E452" s="69">
        <f>SUM(E453)</f>
        <v>0</v>
      </c>
      <c r="F452" s="69">
        <f>SUM(F453)</f>
        <v>0</v>
      </c>
      <c r="G452" s="69">
        <f t="shared" si="92"/>
        <v>0</v>
      </c>
      <c r="H452" s="69">
        <f>SUM(H453)</f>
        <v>0</v>
      </c>
      <c r="I452" s="74" t="e">
        <f>D452/D443*100</f>
        <v>#DIV/0!</v>
      </c>
      <c r="J452" s="74" t="e">
        <f>E452/E443*100</f>
        <v>#DIV/0!</v>
      </c>
      <c r="K452" s="74" t="e">
        <f>F452/F443*100</f>
        <v>#DIV/0!</v>
      </c>
      <c r="L452" s="74" t="e">
        <f>G452/G443*100</f>
        <v>#DIV/0!</v>
      </c>
      <c r="M452" s="74" t="e">
        <f>H452/H443*100</f>
        <v>#DIV/0!</v>
      </c>
      <c r="N452" s="69">
        <f>SUM(N453:N453)</f>
        <v>0</v>
      </c>
      <c r="O452" s="69">
        <f>SUM(O453:O453)</f>
        <v>0</v>
      </c>
      <c r="P452" s="69">
        <f>SUM(P453:P453)</f>
        <v>0</v>
      </c>
      <c r="Q452" s="69">
        <f t="shared" si="94"/>
        <v>0</v>
      </c>
      <c r="R452" s="69">
        <f>SUM(R453:R453)</f>
        <v>0</v>
      </c>
      <c r="S452" s="74" t="e">
        <f t="shared" si="82"/>
        <v>#DIV/0!</v>
      </c>
      <c r="T452" s="74" t="e">
        <f t="shared" si="83"/>
        <v>#DIV/0!</v>
      </c>
      <c r="U452" s="74" t="e">
        <f t="shared" si="84"/>
        <v>#DIV/0!</v>
      </c>
      <c r="V452" s="74" t="e">
        <f t="shared" si="85"/>
        <v>#DIV/0!</v>
      </c>
      <c r="W452" s="74" t="e">
        <f t="shared" si="86"/>
        <v>#DIV/0!</v>
      </c>
    </row>
    <row r="453" spans="1:23" ht="30" x14ac:dyDescent="0.25">
      <c r="A453" s="7" t="s">
        <v>1402</v>
      </c>
      <c r="B453" s="6" t="s">
        <v>1403</v>
      </c>
      <c r="C453" s="12" t="s">
        <v>1404</v>
      </c>
      <c r="D453" s="75">
        <v>0</v>
      </c>
      <c r="E453" s="75">
        <v>0</v>
      </c>
      <c r="F453" s="75">
        <v>0</v>
      </c>
      <c r="G453" s="76">
        <f t="shared" si="92"/>
        <v>0</v>
      </c>
      <c r="H453" s="75">
        <v>0</v>
      </c>
      <c r="I453" s="77" t="e">
        <f>D453/D452*100</f>
        <v>#DIV/0!</v>
      </c>
      <c r="J453" s="77" t="e">
        <f>E453/E452*100</f>
        <v>#DIV/0!</v>
      </c>
      <c r="K453" s="77" t="e">
        <f>F453/F452*100</f>
        <v>#DIV/0!</v>
      </c>
      <c r="L453" s="77" t="e">
        <f>G453/G452*100</f>
        <v>#DIV/0!</v>
      </c>
      <c r="M453" s="77" t="e">
        <f>H453/H452*100</f>
        <v>#DIV/0!</v>
      </c>
      <c r="N453" s="75">
        <v>0</v>
      </c>
      <c r="O453" s="75">
        <v>0</v>
      </c>
      <c r="P453" s="75">
        <v>0</v>
      </c>
      <c r="Q453" s="76">
        <f t="shared" si="94"/>
        <v>0</v>
      </c>
      <c r="R453" s="75">
        <v>0</v>
      </c>
      <c r="S453" s="77" t="e">
        <f t="shared" si="82"/>
        <v>#DIV/0!</v>
      </c>
      <c r="T453" s="77" t="e">
        <f t="shared" si="83"/>
        <v>#DIV/0!</v>
      </c>
      <c r="U453" s="77" t="e">
        <f t="shared" si="84"/>
        <v>#DIV/0!</v>
      </c>
      <c r="V453" s="77" t="e">
        <f t="shared" si="85"/>
        <v>#DIV/0!</v>
      </c>
      <c r="W453" s="77" t="e">
        <f t="shared" si="86"/>
        <v>#DIV/0!</v>
      </c>
    </row>
    <row r="454" spans="1:23" x14ac:dyDescent="0.25"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</row>
    <row r="455" spans="1:23" x14ac:dyDescent="0.25"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</row>
    <row r="456" spans="1:23" x14ac:dyDescent="0.25"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</row>
    <row r="457" spans="1:23" x14ac:dyDescent="0.25"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</row>
    <row r="458" spans="1:23" x14ac:dyDescent="0.25"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</row>
    <row r="459" spans="1:23" x14ac:dyDescent="0.25"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</row>
    <row r="460" spans="1:23" x14ac:dyDescent="0.25"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</row>
    <row r="461" spans="1:23" x14ac:dyDescent="0.25"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</row>
    <row r="462" spans="1:23" x14ac:dyDescent="0.25"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</row>
    <row r="463" spans="1:23" x14ac:dyDescent="0.25"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</row>
    <row r="464" spans="1:23" x14ac:dyDescent="0.25"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</row>
    <row r="465" spans="4:23" x14ac:dyDescent="0.25"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</row>
    <row r="466" spans="4:23" x14ac:dyDescent="0.25"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</row>
    <row r="467" spans="4:23" x14ac:dyDescent="0.25"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</row>
    <row r="468" spans="4:23" x14ac:dyDescent="0.25"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</row>
    <row r="469" spans="4:23" x14ac:dyDescent="0.25"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</row>
    <row r="470" spans="4:23" x14ac:dyDescent="0.25"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</row>
    <row r="471" spans="4:23" x14ac:dyDescent="0.25"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</row>
    <row r="472" spans="4:23" x14ac:dyDescent="0.25"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</row>
    <row r="473" spans="4:23" x14ac:dyDescent="0.25"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</row>
    <row r="474" spans="4:23" x14ac:dyDescent="0.25"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</row>
    <row r="475" spans="4:23" x14ac:dyDescent="0.25"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</row>
    <row r="476" spans="4:23" x14ac:dyDescent="0.25"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</row>
    <row r="477" spans="4:23" x14ac:dyDescent="0.25"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</row>
    <row r="478" spans="4:23" x14ac:dyDescent="0.25"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</row>
    <row r="479" spans="4:23" x14ac:dyDescent="0.25"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</row>
    <row r="480" spans="4:23" x14ac:dyDescent="0.25"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</row>
    <row r="481" spans="4:23" x14ac:dyDescent="0.25"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</row>
    <row r="482" spans="4:23" x14ac:dyDescent="0.25"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</row>
    <row r="483" spans="4:23" x14ac:dyDescent="0.25"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</row>
    <row r="484" spans="4:23" x14ac:dyDescent="0.25"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</row>
    <row r="485" spans="4:23" x14ac:dyDescent="0.25"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</row>
    <row r="486" spans="4:23" x14ac:dyDescent="0.25"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</row>
    <row r="487" spans="4:23" x14ac:dyDescent="0.25"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</row>
    <row r="488" spans="4:23" x14ac:dyDescent="0.25"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</row>
    <row r="489" spans="4:23" x14ac:dyDescent="0.25"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</row>
    <row r="490" spans="4:23" x14ac:dyDescent="0.25"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</row>
    <row r="491" spans="4:23" x14ac:dyDescent="0.25"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</row>
    <row r="492" spans="4:23" x14ac:dyDescent="0.25"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</row>
    <row r="493" spans="4:23" x14ac:dyDescent="0.25"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</row>
    <row r="494" spans="4:23" x14ac:dyDescent="0.25"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</row>
    <row r="495" spans="4:23" x14ac:dyDescent="0.25"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</row>
    <row r="496" spans="4:23" x14ac:dyDescent="0.25"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</row>
    <row r="497" spans="4:23" x14ac:dyDescent="0.25"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</row>
    <row r="498" spans="4:23" x14ac:dyDescent="0.25"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</row>
    <row r="499" spans="4:23" x14ac:dyDescent="0.25"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</row>
    <row r="500" spans="4:23" x14ac:dyDescent="0.25"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</row>
    <row r="501" spans="4:23" x14ac:dyDescent="0.25"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</row>
    <row r="502" spans="4:23" x14ac:dyDescent="0.25"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</row>
    <row r="503" spans="4:23" x14ac:dyDescent="0.25"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</row>
    <row r="504" spans="4:23" x14ac:dyDescent="0.25"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</row>
    <row r="505" spans="4:23" x14ac:dyDescent="0.25"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</row>
    <row r="506" spans="4:23" x14ac:dyDescent="0.25"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</row>
    <row r="507" spans="4:23" x14ac:dyDescent="0.25"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</row>
    <row r="508" spans="4:23" x14ac:dyDescent="0.25"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</row>
    <row r="509" spans="4:23" x14ac:dyDescent="0.25"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</row>
    <row r="510" spans="4:23" x14ac:dyDescent="0.25"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</row>
    <row r="511" spans="4:23" x14ac:dyDescent="0.25"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</row>
    <row r="512" spans="4:23" x14ac:dyDescent="0.25"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</row>
    <row r="513" spans="4:23" x14ac:dyDescent="0.25"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</row>
    <row r="514" spans="4:23" x14ac:dyDescent="0.25"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</row>
    <row r="515" spans="4:23" x14ac:dyDescent="0.25"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</row>
    <row r="516" spans="4:23" x14ac:dyDescent="0.25"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</row>
    <row r="517" spans="4:23" x14ac:dyDescent="0.25"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</row>
    <row r="518" spans="4:23" x14ac:dyDescent="0.25"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</row>
    <row r="519" spans="4:23" x14ac:dyDescent="0.25"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</row>
    <row r="520" spans="4:23" x14ac:dyDescent="0.25"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</row>
    <row r="521" spans="4:23" x14ac:dyDescent="0.25"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</row>
    <row r="522" spans="4:23" x14ac:dyDescent="0.25"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</row>
    <row r="523" spans="4:23" x14ac:dyDescent="0.25"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</row>
    <row r="524" spans="4:23" x14ac:dyDescent="0.25"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</row>
    <row r="525" spans="4:23" x14ac:dyDescent="0.25"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</row>
    <row r="526" spans="4:23" x14ac:dyDescent="0.25"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</row>
    <row r="527" spans="4:23" x14ac:dyDescent="0.25"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</row>
    <row r="528" spans="4:23" x14ac:dyDescent="0.25"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</row>
    <row r="529" spans="4:23" x14ac:dyDescent="0.25"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</row>
    <row r="530" spans="4:23" x14ac:dyDescent="0.25"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</row>
    <row r="531" spans="4:23" x14ac:dyDescent="0.25"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</row>
    <row r="532" spans="4:23" x14ac:dyDescent="0.25"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</row>
    <row r="533" spans="4:23" x14ac:dyDescent="0.25"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</row>
    <row r="534" spans="4:23" x14ac:dyDescent="0.25"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</row>
    <row r="535" spans="4:23" x14ac:dyDescent="0.25"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</row>
    <row r="536" spans="4:23" x14ac:dyDescent="0.25"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</row>
    <row r="537" spans="4:23" x14ac:dyDescent="0.25"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</row>
    <row r="538" spans="4:23" x14ac:dyDescent="0.25"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</row>
    <row r="539" spans="4:23" x14ac:dyDescent="0.25"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</row>
    <row r="540" spans="4:23" x14ac:dyDescent="0.25"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</row>
    <row r="541" spans="4:23" x14ac:dyDescent="0.25"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</row>
    <row r="542" spans="4:23" x14ac:dyDescent="0.25"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</row>
    <row r="543" spans="4:23" x14ac:dyDescent="0.25"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</row>
    <row r="544" spans="4:23" x14ac:dyDescent="0.25"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</row>
    <row r="545" spans="4:23" x14ac:dyDescent="0.25"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</row>
    <row r="546" spans="4:23" x14ac:dyDescent="0.25"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</row>
    <row r="547" spans="4:23" x14ac:dyDescent="0.25"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</row>
    <row r="548" spans="4:23" x14ac:dyDescent="0.25"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</row>
    <row r="549" spans="4:23" x14ac:dyDescent="0.25"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</row>
    <row r="550" spans="4:23" x14ac:dyDescent="0.25"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</row>
    <row r="551" spans="4:23" x14ac:dyDescent="0.25"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</row>
    <row r="552" spans="4:23" x14ac:dyDescent="0.25"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</row>
    <row r="553" spans="4:23" x14ac:dyDescent="0.25"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</row>
    <row r="554" spans="4:23" x14ac:dyDescent="0.25"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</row>
    <row r="555" spans="4:23" x14ac:dyDescent="0.25"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</row>
    <row r="556" spans="4:23" x14ac:dyDescent="0.25"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</row>
    <row r="557" spans="4:23" x14ac:dyDescent="0.25"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</row>
    <row r="558" spans="4:23" x14ac:dyDescent="0.25"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</row>
    <row r="559" spans="4:23" x14ac:dyDescent="0.25"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</row>
    <row r="560" spans="4:23" x14ac:dyDescent="0.25"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</row>
    <row r="561" spans="4:23" x14ac:dyDescent="0.25"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</row>
    <row r="562" spans="4:23" x14ac:dyDescent="0.25"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</row>
    <row r="563" spans="4:23" x14ac:dyDescent="0.25"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</row>
    <row r="564" spans="4:23" x14ac:dyDescent="0.25"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</row>
    <row r="565" spans="4:23" x14ac:dyDescent="0.25"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</row>
    <row r="566" spans="4:23" x14ac:dyDescent="0.25"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</row>
    <row r="567" spans="4:23" x14ac:dyDescent="0.25"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</row>
    <row r="568" spans="4:23" x14ac:dyDescent="0.25"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</row>
    <row r="569" spans="4:23" x14ac:dyDescent="0.25"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</row>
    <row r="570" spans="4:23" x14ac:dyDescent="0.25"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</row>
    <row r="571" spans="4:23" x14ac:dyDescent="0.25"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</row>
    <row r="572" spans="4:23" x14ac:dyDescent="0.25"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</row>
    <row r="573" spans="4:23" x14ac:dyDescent="0.25"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</row>
    <row r="574" spans="4:23" x14ac:dyDescent="0.25"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</row>
    <row r="575" spans="4:23" x14ac:dyDescent="0.25"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</row>
    <row r="576" spans="4:23" x14ac:dyDescent="0.25"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</row>
    <row r="577" spans="4:23" x14ac:dyDescent="0.25"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</row>
    <row r="578" spans="4:23" x14ac:dyDescent="0.25"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</row>
    <row r="579" spans="4:23" x14ac:dyDescent="0.25"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</row>
    <row r="580" spans="4:23" x14ac:dyDescent="0.25"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</row>
    <row r="581" spans="4:23" x14ac:dyDescent="0.25"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</row>
    <row r="582" spans="4:23" x14ac:dyDescent="0.25"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</row>
    <row r="583" spans="4:23" x14ac:dyDescent="0.25"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</row>
    <row r="584" spans="4:23" x14ac:dyDescent="0.25"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</row>
    <row r="585" spans="4:23" x14ac:dyDescent="0.25"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</row>
    <row r="586" spans="4:23" x14ac:dyDescent="0.25"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</row>
    <row r="587" spans="4:23" x14ac:dyDescent="0.25"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</row>
    <row r="588" spans="4:23" x14ac:dyDescent="0.25"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</row>
    <row r="589" spans="4:23" x14ac:dyDescent="0.25"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</row>
    <row r="590" spans="4:23" x14ac:dyDescent="0.25"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</row>
    <row r="591" spans="4:23" x14ac:dyDescent="0.25"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</row>
    <row r="592" spans="4:23" x14ac:dyDescent="0.25"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</row>
    <row r="593" spans="4:23" x14ac:dyDescent="0.25"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</row>
    <row r="594" spans="4:23" x14ac:dyDescent="0.25"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</row>
    <row r="595" spans="4:23" x14ac:dyDescent="0.25"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</row>
    <row r="596" spans="4:23" x14ac:dyDescent="0.25"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</row>
    <row r="597" spans="4:23" x14ac:dyDescent="0.25"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</row>
    <row r="598" spans="4:23" x14ac:dyDescent="0.25"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</row>
    <row r="599" spans="4:23" x14ac:dyDescent="0.25"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</row>
    <row r="600" spans="4:23" x14ac:dyDescent="0.25"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</row>
    <row r="601" spans="4:23" x14ac:dyDescent="0.25"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</row>
    <row r="602" spans="4:23" x14ac:dyDescent="0.25"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</row>
    <row r="603" spans="4:23" x14ac:dyDescent="0.25"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</row>
    <row r="604" spans="4:23" x14ac:dyDescent="0.25"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</row>
    <row r="605" spans="4:23" x14ac:dyDescent="0.25"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</row>
    <row r="606" spans="4:23" x14ac:dyDescent="0.25"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</row>
    <row r="607" spans="4:23" x14ac:dyDescent="0.25"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</row>
    <row r="608" spans="4:23" x14ac:dyDescent="0.25"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</row>
  </sheetData>
  <sheetProtection password="C86F" sheet="1" scenarios="1"/>
  <mergeCells count="6">
    <mergeCell ref="S1:W1"/>
    <mergeCell ref="D1:H1"/>
    <mergeCell ref="A1:A2"/>
    <mergeCell ref="C1:C2"/>
    <mergeCell ref="I1:M1"/>
    <mergeCell ref="N1:R1"/>
  </mergeCells>
  <phoneticPr fontId="0" type="noConversion"/>
  <pageMargins left="0.75" right="0.75" top="1" bottom="1" header="0.5" footer="0.5"/>
  <pageSetup paperSize="9" orientation="portrait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16"/>
  <sheetViews>
    <sheetView topLeftCell="A163" zoomScale="90" zoomScaleNormal="90" workbookViewId="0"/>
  </sheetViews>
  <sheetFormatPr defaultRowHeight="15" x14ac:dyDescent="0.25"/>
  <cols>
    <col min="1" max="1" width="19.5703125" style="2" customWidth="1"/>
    <col min="2" max="2" width="9.85546875" style="2" hidden="1" customWidth="1"/>
    <col min="3" max="3" width="52.140625" style="2" customWidth="1"/>
    <col min="4" max="4" width="8.28515625" style="2" customWidth="1"/>
    <col min="5" max="5" width="10" style="2" customWidth="1"/>
    <col min="6" max="7" width="8.28515625" style="2" customWidth="1"/>
    <col min="8" max="8" width="9.28515625" style="2" bestFit="1" customWidth="1"/>
    <col min="9" max="9" width="8.28515625" style="2" customWidth="1"/>
    <col min="10" max="10" width="11.28515625" style="2" bestFit="1" customWidth="1"/>
    <col min="11" max="14" width="8.28515625" style="2" customWidth="1"/>
    <col min="15" max="15" width="9.85546875" style="2" customWidth="1"/>
    <col min="16" max="18" width="8.28515625" style="2" customWidth="1"/>
    <col min="19" max="19" width="11" style="2" customWidth="1"/>
    <col min="20" max="20" width="9.7109375" style="2" customWidth="1"/>
    <col min="21" max="23" width="8.28515625" style="2" customWidth="1"/>
    <col min="24" max="256" width="9.140625" style="2" customWidth="1"/>
  </cols>
  <sheetData>
    <row r="1" spans="1:23" ht="15.75" customHeight="1" x14ac:dyDescent="0.25">
      <c r="A1" s="116" t="s">
        <v>334</v>
      </c>
      <c r="B1" s="4" t="s">
        <v>6</v>
      </c>
      <c r="C1" s="108" t="s">
        <v>335</v>
      </c>
      <c r="D1" s="117" t="s">
        <v>336</v>
      </c>
      <c r="E1" s="117"/>
      <c r="F1" s="117"/>
      <c r="G1" s="117"/>
      <c r="H1" s="117"/>
      <c r="I1" s="117" t="s">
        <v>9</v>
      </c>
      <c r="J1" s="117"/>
      <c r="K1" s="117"/>
      <c r="L1" s="117"/>
      <c r="M1" s="117"/>
      <c r="N1" s="113" t="s">
        <v>337</v>
      </c>
      <c r="O1" s="114"/>
      <c r="P1" s="114"/>
      <c r="Q1" s="114"/>
      <c r="R1" s="115"/>
      <c r="S1" s="117" t="s">
        <v>9</v>
      </c>
      <c r="T1" s="117"/>
      <c r="U1" s="117"/>
      <c r="V1" s="117"/>
      <c r="W1" s="117"/>
    </row>
    <row r="2" spans="1:23" ht="25.5" customHeight="1" x14ac:dyDescent="0.25">
      <c r="A2" s="116"/>
      <c r="B2" s="4"/>
      <c r="C2" s="109"/>
      <c r="D2" s="28" t="s">
        <v>11</v>
      </c>
      <c r="E2" s="28" t="s">
        <v>12</v>
      </c>
      <c r="F2" s="28" t="s">
        <v>13</v>
      </c>
      <c r="G2" s="28" t="s">
        <v>14</v>
      </c>
      <c r="H2" s="28" t="s">
        <v>15</v>
      </c>
      <c r="I2" s="28" t="s">
        <v>11</v>
      </c>
      <c r="J2" s="28" t="s">
        <v>12</v>
      </c>
      <c r="K2" s="28" t="s">
        <v>13</v>
      </c>
      <c r="L2" s="28" t="s">
        <v>14</v>
      </c>
      <c r="M2" s="28" t="s">
        <v>15</v>
      </c>
      <c r="N2" s="28" t="s">
        <v>11</v>
      </c>
      <c r="O2" s="28" t="s">
        <v>12</v>
      </c>
      <c r="P2" s="28" t="s">
        <v>13</v>
      </c>
      <c r="Q2" s="28" t="s">
        <v>14</v>
      </c>
      <c r="R2" s="28" t="s">
        <v>15</v>
      </c>
      <c r="S2" s="28" t="s">
        <v>11</v>
      </c>
      <c r="T2" s="28" t="s">
        <v>12</v>
      </c>
      <c r="U2" s="28" t="s">
        <v>13</v>
      </c>
      <c r="V2" s="28" t="s">
        <v>14</v>
      </c>
      <c r="W2" s="28" t="s">
        <v>15</v>
      </c>
    </row>
    <row r="3" spans="1:23" hidden="1" x14ac:dyDescent="0.25">
      <c r="A3" s="4" t="s">
        <v>16</v>
      </c>
      <c r="B3" s="4"/>
      <c r="C3" s="6"/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6" t="s">
        <v>43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56</v>
      </c>
      <c r="P3" s="6" t="s">
        <v>27</v>
      </c>
      <c r="Q3" s="6" t="s">
        <v>61</v>
      </c>
      <c r="R3" s="6" t="s">
        <v>64</v>
      </c>
      <c r="S3" s="6" t="s">
        <v>67</v>
      </c>
      <c r="T3" s="6" t="s">
        <v>70</v>
      </c>
      <c r="U3" s="6" t="s">
        <v>73</v>
      </c>
      <c r="V3" s="6" t="s">
        <v>76</v>
      </c>
      <c r="W3" s="6" t="s">
        <v>79</v>
      </c>
    </row>
    <row r="4" spans="1:23" x14ac:dyDescent="0.25">
      <c r="A4" s="5"/>
      <c r="B4" s="6" t="s">
        <v>29</v>
      </c>
      <c r="C4" s="8" t="s">
        <v>338</v>
      </c>
      <c r="D4" s="69">
        <f>D5+Государство_Общество_Политика!D5+Экономика!D5+Оборона_Безопасность_Законност!D5+ЖК_сфера!D5</f>
        <v>199</v>
      </c>
      <c r="E4" s="69">
        <f>E5+Государство_Общество_Политика!E5+Экономика!E5+Оборона_Безопасность_Законност!E5+ЖК_сфера!E5</f>
        <v>96</v>
      </c>
      <c r="F4" s="69">
        <f>F5+Государство_Общество_Политика!F5+Экономика!F5+Оборона_Безопасность_Законност!F5+ЖК_сфера!F5</f>
        <v>35</v>
      </c>
      <c r="G4" s="69">
        <f>G5+Государство_Общество_Политика!G5+Экономика!G5+Оборона_Безопасность_Законност!G5+ЖК_сфера!G5</f>
        <v>330</v>
      </c>
      <c r="H4" s="69">
        <f>H5+Государство_Общество_Политика!H5+Экономика!H5+Оборона_Безопасность_Законност!H5+ЖК_сфера!H5</f>
        <v>0</v>
      </c>
      <c r="I4" s="56" t="s">
        <v>31</v>
      </c>
      <c r="J4" s="56" t="s">
        <v>31</v>
      </c>
      <c r="K4" s="56" t="s">
        <v>31</v>
      </c>
      <c r="L4" s="56" t="s">
        <v>31</v>
      </c>
      <c r="M4" s="56" t="s">
        <v>31</v>
      </c>
      <c r="N4" s="69">
        <f>Государство_Общество_Политика!N4</f>
        <v>188</v>
      </c>
      <c r="O4" s="69">
        <f>Государство_Общество_Политика!O4</f>
        <v>89</v>
      </c>
      <c r="P4" s="69">
        <f>Государство_Общество_Политика!P4</f>
        <v>35</v>
      </c>
      <c r="Q4" s="69">
        <f>Государство_Общество_Политика!Q4</f>
        <v>312</v>
      </c>
      <c r="R4" s="69">
        <f>Государство_Общество_Политика!R4</f>
        <v>0</v>
      </c>
      <c r="S4" s="56" t="s">
        <v>31</v>
      </c>
      <c r="T4" s="56" t="s">
        <v>31</v>
      </c>
      <c r="U4" s="56" t="s">
        <v>31</v>
      </c>
      <c r="V4" s="56" t="s">
        <v>31</v>
      </c>
      <c r="W4" s="56" t="s">
        <v>31</v>
      </c>
    </row>
    <row r="5" spans="1:23" ht="18.75" x14ac:dyDescent="0.25">
      <c r="A5" s="7" t="s">
        <v>1405</v>
      </c>
      <c r="B5" s="6" t="s">
        <v>17</v>
      </c>
      <c r="C5" s="9" t="s">
        <v>1406</v>
      </c>
      <c r="D5" s="70">
        <f>SUM(D6+D32+D70+D156+D407)</f>
        <v>43</v>
      </c>
      <c r="E5" s="70">
        <f>SUM(E6+E32+E70+E156+E407)</f>
        <v>1</v>
      </c>
      <c r="F5" s="70">
        <f>SUM(F6+F32+F70+F156+F407)</f>
        <v>1</v>
      </c>
      <c r="G5" s="70">
        <f>SUM(D5:F5)</f>
        <v>45</v>
      </c>
      <c r="H5" s="70">
        <f>SUM(H6+H32+H70+H156+H407)</f>
        <v>0</v>
      </c>
      <c r="I5" s="71">
        <f t="shared" ref="I5:M8" si="0">D5/D4*100</f>
        <v>21.608040201005025</v>
      </c>
      <c r="J5" s="71">
        <f t="shared" si="0"/>
        <v>1.0416666666666665</v>
      </c>
      <c r="K5" s="71">
        <f t="shared" si="0"/>
        <v>2.8571428571428572</v>
      </c>
      <c r="L5" s="71">
        <f t="shared" si="0"/>
        <v>13.636363636363635</v>
      </c>
      <c r="M5" s="71" t="e">
        <f t="shared" si="0"/>
        <v>#DIV/0!</v>
      </c>
      <c r="N5" s="70">
        <f>SUM(N6+N32+N70+N156+N407)</f>
        <v>41</v>
      </c>
      <c r="O5" s="70">
        <f>SUM(O6+O32+O70+O156+O407)</f>
        <v>1</v>
      </c>
      <c r="P5" s="70">
        <f>SUM(P6+P32+P70+P156+P407)</f>
        <v>1</v>
      </c>
      <c r="Q5" s="70">
        <f t="shared" ref="Q5:Q68" si="1">N5+O5+P5</f>
        <v>43</v>
      </c>
      <c r="R5" s="70">
        <f>SUM(R6+R32+R70+R156+R407)</f>
        <v>0</v>
      </c>
      <c r="S5" s="71">
        <f t="shared" ref="S5:S68" si="2">N5*I5/D5</f>
        <v>20.603015075376884</v>
      </c>
      <c r="T5" s="71">
        <f t="shared" ref="T5:T68" si="3">O5*J5/E5</f>
        <v>1.0416666666666665</v>
      </c>
      <c r="U5" s="71">
        <f t="shared" ref="U5:U68" si="4">P5*K5/F5</f>
        <v>2.8571428571428572</v>
      </c>
      <c r="V5" s="71">
        <f t="shared" ref="V5:V68" si="5">Q5*L5/G5</f>
        <v>13.030303030303028</v>
      </c>
      <c r="W5" s="71" t="e">
        <f t="shared" ref="W5:W68" si="6">R5*M5/H5</f>
        <v>#DIV/0!</v>
      </c>
    </row>
    <row r="6" spans="1:23" ht="15.75" x14ac:dyDescent="0.25">
      <c r="A6" s="7" t="s">
        <v>1407</v>
      </c>
      <c r="B6" s="6" t="s">
        <v>18</v>
      </c>
      <c r="C6" s="10" t="s">
        <v>1408</v>
      </c>
      <c r="D6" s="72">
        <f>SUM(D7+D9+D11+D13+D16+D18+D24+D26+D30)</f>
        <v>9</v>
      </c>
      <c r="E6" s="72">
        <f>SUM(E7+E9+E11+E13+E16+E18+E24+E26+E30)</f>
        <v>0</v>
      </c>
      <c r="F6" s="72">
        <f>SUM(F7+F9+F11+F13+F16+F18+F24+F26+F30)</f>
        <v>0</v>
      </c>
      <c r="G6" s="72">
        <f>SUM(D6:F6)</f>
        <v>9</v>
      </c>
      <c r="H6" s="72">
        <f>SUM(H7+H9+H11+H13+H16+H18+H24+H26+H30)</f>
        <v>0</v>
      </c>
      <c r="I6" s="73">
        <f t="shared" si="0"/>
        <v>20.930232558139537</v>
      </c>
      <c r="J6" s="73">
        <f t="shared" si="0"/>
        <v>0</v>
      </c>
      <c r="K6" s="73">
        <f t="shared" si="0"/>
        <v>0</v>
      </c>
      <c r="L6" s="73">
        <f t="shared" si="0"/>
        <v>20</v>
      </c>
      <c r="M6" s="73" t="e">
        <f t="shared" si="0"/>
        <v>#DIV/0!</v>
      </c>
      <c r="N6" s="72">
        <f>SUM(N7+N9+N11+N13+N16+N18+N24+N26+N30)</f>
        <v>9</v>
      </c>
      <c r="O6" s="72">
        <f>SUM(O7+O9+O11+O13+O16+O18+O24+O26+O30)</f>
        <v>0</v>
      </c>
      <c r="P6" s="72">
        <f>SUM(P7+P9+P11+P13+P16+P18+P24+P26+P30)</f>
        <v>0</v>
      </c>
      <c r="Q6" s="72">
        <f t="shared" si="1"/>
        <v>9</v>
      </c>
      <c r="R6" s="72">
        <f>SUM(R7+R9+R11+R13+R16+R18+R24+R26+R30)</f>
        <v>0</v>
      </c>
      <c r="S6" s="73">
        <f t="shared" si="2"/>
        <v>20.930232558139537</v>
      </c>
      <c r="T6" s="73" t="e">
        <f t="shared" si="3"/>
        <v>#DIV/0!</v>
      </c>
      <c r="U6" s="73" t="e">
        <f t="shared" si="4"/>
        <v>#DIV/0!</v>
      </c>
      <c r="V6" s="73">
        <f t="shared" si="5"/>
        <v>20</v>
      </c>
      <c r="W6" s="73" t="e">
        <f t="shared" si="6"/>
        <v>#DIV/0!</v>
      </c>
    </row>
    <row r="7" spans="1:23" x14ac:dyDescent="0.25">
      <c r="A7" s="7" t="s">
        <v>1409</v>
      </c>
      <c r="B7" s="6" t="s">
        <v>19</v>
      </c>
      <c r="C7" s="11" t="s">
        <v>1410</v>
      </c>
      <c r="D7" s="69">
        <f>SUM(D8)</f>
        <v>1</v>
      </c>
      <c r="E7" s="69">
        <f>SUM(E8)</f>
        <v>0</v>
      </c>
      <c r="F7" s="69">
        <f>SUM(F8)</f>
        <v>0</v>
      </c>
      <c r="G7" s="69">
        <f>SUM(D7:F7)</f>
        <v>1</v>
      </c>
      <c r="H7" s="69">
        <f>SUM(H8)</f>
        <v>0</v>
      </c>
      <c r="I7" s="74">
        <f t="shared" si="0"/>
        <v>11.111111111111111</v>
      </c>
      <c r="J7" s="74" t="e">
        <f t="shared" si="0"/>
        <v>#DIV/0!</v>
      </c>
      <c r="K7" s="74" t="e">
        <f t="shared" si="0"/>
        <v>#DIV/0!</v>
      </c>
      <c r="L7" s="74">
        <f t="shared" si="0"/>
        <v>11.111111111111111</v>
      </c>
      <c r="M7" s="74" t="e">
        <f t="shared" si="0"/>
        <v>#DIV/0!</v>
      </c>
      <c r="N7" s="69">
        <f>SUM(N8)</f>
        <v>1</v>
      </c>
      <c r="O7" s="69">
        <f>SUM(O8)</f>
        <v>0</v>
      </c>
      <c r="P7" s="69">
        <f>SUM(P8)</f>
        <v>0</v>
      </c>
      <c r="Q7" s="69">
        <f t="shared" si="1"/>
        <v>1</v>
      </c>
      <c r="R7" s="69">
        <f>SUM(R8)</f>
        <v>0</v>
      </c>
      <c r="S7" s="74">
        <f t="shared" si="2"/>
        <v>11.111111111111111</v>
      </c>
      <c r="T7" s="74" t="e">
        <f t="shared" si="3"/>
        <v>#DIV/0!</v>
      </c>
      <c r="U7" s="74" t="e">
        <f t="shared" si="4"/>
        <v>#DIV/0!</v>
      </c>
      <c r="V7" s="74">
        <f t="shared" si="5"/>
        <v>11.111111111111111</v>
      </c>
      <c r="W7" s="74" t="e">
        <f t="shared" si="6"/>
        <v>#DIV/0!</v>
      </c>
    </row>
    <row r="8" spans="1:23" ht="30" x14ac:dyDescent="0.25">
      <c r="A8" s="7" t="s">
        <v>1411</v>
      </c>
      <c r="B8" s="6" t="s">
        <v>20</v>
      </c>
      <c r="C8" s="30" t="s">
        <v>1412</v>
      </c>
      <c r="D8" s="78">
        <v>1</v>
      </c>
      <c r="E8" s="75">
        <v>0</v>
      </c>
      <c r="F8" s="75">
        <v>0</v>
      </c>
      <c r="G8" s="76">
        <f t="shared" ref="G8:G71" si="7">D8+E8+F8</f>
        <v>1</v>
      </c>
      <c r="H8" s="75">
        <v>0</v>
      </c>
      <c r="I8" s="77">
        <f t="shared" si="0"/>
        <v>100</v>
      </c>
      <c r="J8" s="77" t="e">
        <f t="shared" si="0"/>
        <v>#DIV/0!</v>
      </c>
      <c r="K8" s="77" t="e">
        <f t="shared" si="0"/>
        <v>#DIV/0!</v>
      </c>
      <c r="L8" s="77">
        <f t="shared" si="0"/>
        <v>100</v>
      </c>
      <c r="M8" s="77" t="e">
        <f t="shared" si="0"/>
        <v>#DIV/0!</v>
      </c>
      <c r="N8" s="75">
        <v>1</v>
      </c>
      <c r="O8" s="75">
        <v>0</v>
      </c>
      <c r="P8" s="75">
        <v>0</v>
      </c>
      <c r="Q8" s="76">
        <f t="shared" si="1"/>
        <v>1</v>
      </c>
      <c r="R8" s="75">
        <v>0</v>
      </c>
      <c r="S8" s="77">
        <f t="shared" si="2"/>
        <v>100</v>
      </c>
      <c r="T8" s="77" t="e">
        <f t="shared" si="3"/>
        <v>#DIV/0!</v>
      </c>
      <c r="U8" s="77" t="e">
        <f t="shared" si="4"/>
        <v>#DIV/0!</v>
      </c>
      <c r="V8" s="77">
        <f t="shared" si="5"/>
        <v>100</v>
      </c>
      <c r="W8" s="77" t="e">
        <f t="shared" si="6"/>
        <v>#DIV/0!</v>
      </c>
    </row>
    <row r="9" spans="1:23" x14ac:dyDescent="0.25">
      <c r="A9" s="7" t="s">
        <v>1413</v>
      </c>
      <c r="B9" s="6" t="s">
        <v>21</v>
      </c>
      <c r="C9" s="34" t="s">
        <v>1414</v>
      </c>
      <c r="D9" s="69">
        <f>SUM(D10)</f>
        <v>0</v>
      </c>
      <c r="E9" s="69">
        <f>SUM(E10)</f>
        <v>0</v>
      </c>
      <c r="F9" s="69">
        <f>SUM(F10)</f>
        <v>0</v>
      </c>
      <c r="G9" s="69">
        <f t="shared" si="7"/>
        <v>0</v>
      </c>
      <c r="H9" s="69">
        <f>SUM(H10)</f>
        <v>0</v>
      </c>
      <c r="I9" s="74">
        <f>D9/D6*100</f>
        <v>0</v>
      </c>
      <c r="J9" s="74" t="e">
        <f>E9/E6*100</f>
        <v>#DIV/0!</v>
      </c>
      <c r="K9" s="74" t="e">
        <f>F9/F6*100</f>
        <v>#DIV/0!</v>
      </c>
      <c r="L9" s="74">
        <f>G9/G6*100</f>
        <v>0</v>
      </c>
      <c r="M9" s="74" t="e">
        <f>H9/H6*100</f>
        <v>#DIV/0!</v>
      </c>
      <c r="N9" s="69">
        <f>SUM(N10)</f>
        <v>0</v>
      </c>
      <c r="O9" s="69">
        <f>SUM(O10)</f>
        <v>0</v>
      </c>
      <c r="P9" s="69">
        <f>SUM(P10)</f>
        <v>0</v>
      </c>
      <c r="Q9" s="69">
        <f t="shared" si="1"/>
        <v>0</v>
      </c>
      <c r="R9" s="69">
        <f>SUM(R10)</f>
        <v>0</v>
      </c>
      <c r="S9" s="74" t="e">
        <f t="shared" si="2"/>
        <v>#DIV/0!</v>
      </c>
      <c r="T9" s="74" t="e">
        <f t="shared" si="3"/>
        <v>#DIV/0!</v>
      </c>
      <c r="U9" s="74" t="e">
        <f t="shared" si="4"/>
        <v>#DIV/0!</v>
      </c>
      <c r="V9" s="74" t="e">
        <f t="shared" si="5"/>
        <v>#DIV/0!</v>
      </c>
      <c r="W9" s="74" t="e">
        <f t="shared" si="6"/>
        <v>#DIV/0!</v>
      </c>
    </row>
    <row r="10" spans="1:23" x14ac:dyDescent="0.25">
      <c r="A10" s="7" t="s">
        <v>1415</v>
      </c>
      <c r="B10" s="6" t="s">
        <v>43</v>
      </c>
      <c r="C10" s="12" t="s">
        <v>1414</v>
      </c>
      <c r="D10" s="75">
        <v>0</v>
      </c>
      <c r="E10" s="75">
        <v>0</v>
      </c>
      <c r="F10" s="75">
        <v>0</v>
      </c>
      <c r="G10" s="76">
        <f t="shared" si="7"/>
        <v>0</v>
      </c>
      <c r="H10" s="75">
        <v>0</v>
      </c>
      <c r="I10" s="77" t="e">
        <f>D10/D9*100</f>
        <v>#DIV/0!</v>
      </c>
      <c r="J10" s="77" t="e">
        <f>E10/E9*100</f>
        <v>#DIV/0!</v>
      </c>
      <c r="K10" s="77" t="e">
        <f>F10/F9*100</f>
        <v>#DIV/0!</v>
      </c>
      <c r="L10" s="77" t="e">
        <f>G10/G9*100</f>
        <v>#DIV/0!</v>
      </c>
      <c r="M10" s="77" t="e">
        <f>H10/H9*100</f>
        <v>#DIV/0!</v>
      </c>
      <c r="N10" s="75">
        <v>0</v>
      </c>
      <c r="O10" s="75">
        <v>0</v>
      </c>
      <c r="P10" s="75">
        <v>0</v>
      </c>
      <c r="Q10" s="76">
        <f t="shared" si="1"/>
        <v>0</v>
      </c>
      <c r="R10" s="75">
        <v>0</v>
      </c>
      <c r="S10" s="77" t="e">
        <f t="shared" si="2"/>
        <v>#DIV/0!</v>
      </c>
      <c r="T10" s="77" t="e">
        <f t="shared" si="3"/>
        <v>#DIV/0!</v>
      </c>
      <c r="U10" s="77" t="e">
        <f t="shared" si="4"/>
        <v>#DIV/0!</v>
      </c>
      <c r="V10" s="77" t="e">
        <f t="shared" si="5"/>
        <v>#DIV/0!</v>
      </c>
      <c r="W10" s="77" t="e">
        <f t="shared" si="6"/>
        <v>#DIV/0!</v>
      </c>
    </row>
    <row r="11" spans="1:23" x14ac:dyDescent="0.25">
      <c r="A11" s="7" t="s">
        <v>1416</v>
      </c>
      <c r="B11" s="6" t="s">
        <v>22</v>
      </c>
      <c r="C11" s="11" t="s">
        <v>1417</v>
      </c>
      <c r="D11" s="69">
        <f>SUM(D12)</f>
        <v>0</v>
      </c>
      <c r="E11" s="69">
        <f>SUM(E12)</f>
        <v>0</v>
      </c>
      <c r="F11" s="69">
        <f>SUM(F12)</f>
        <v>0</v>
      </c>
      <c r="G11" s="69">
        <f t="shared" si="7"/>
        <v>0</v>
      </c>
      <c r="H11" s="69">
        <f>SUM(H12)</f>
        <v>0</v>
      </c>
      <c r="I11" s="74">
        <f>D11/D6*100</f>
        <v>0</v>
      </c>
      <c r="J11" s="74" t="e">
        <f>E11/E6*100</f>
        <v>#DIV/0!</v>
      </c>
      <c r="K11" s="74" t="e">
        <f>F11/F6*100</f>
        <v>#DIV/0!</v>
      </c>
      <c r="L11" s="74">
        <f>G11/G6*100</f>
        <v>0</v>
      </c>
      <c r="M11" s="74" t="e">
        <f>H11/H6*100</f>
        <v>#DIV/0!</v>
      </c>
      <c r="N11" s="69">
        <f>SUM(N12)</f>
        <v>0</v>
      </c>
      <c r="O11" s="69">
        <f>SUM(O12)</f>
        <v>0</v>
      </c>
      <c r="P11" s="69">
        <f>SUM(P12)</f>
        <v>0</v>
      </c>
      <c r="Q11" s="69">
        <f t="shared" si="1"/>
        <v>0</v>
      </c>
      <c r="R11" s="69">
        <f>SUM(R12)</f>
        <v>0</v>
      </c>
      <c r="S11" s="74" t="e">
        <f t="shared" si="2"/>
        <v>#DIV/0!</v>
      </c>
      <c r="T11" s="74" t="e">
        <f t="shared" si="3"/>
        <v>#DIV/0!</v>
      </c>
      <c r="U11" s="74" t="e">
        <f t="shared" si="4"/>
        <v>#DIV/0!</v>
      </c>
      <c r="V11" s="74" t="e">
        <f t="shared" si="5"/>
        <v>#DIV/0!</v>
      </c>
      <c r="W11" s="74" t="e">
        <f t="shared" si="6"/>
        <v>#DIV/0!</v>
      </c>
    </row>
    <row r="12" spans="1:23" x14ac:dyDescent="0.25">
      <c r="A12" s="7" t="s">
        <v>1418</v>
      </c>
      <c r="B12" s="6" t="s">
        <v>23</v>
      </c>
      <c r="C12" s="12" t="s">
        <v>1417</v>
      </c>
      <c r="D12" s="75">
        <v>0</v>
      </c>
      <c r="E12" s="75">
        <v>0</v>
      </c>
      <c r="F12" s="75">
        <v>0</v>
      </c>
      <c r="G12" s="76">
        <f t="shared" si="7"/>
        <v>0</v>
      </c>
      <c r="H12" s="75">
        <v>0</v>
      </c>
      <c r="I12" s="77" t="e">
        <f>D12/D11*100</f>
        <v>#DIV/0!</v>
      </c>
      <c r="J12" s="77" t="e">
        <f>E12/E11*100</f>
        <v>#DIV/0!</v>
      </c>
      <c r="K12" s="77" t="e">
        <f>F12/F11*100</f>
        <v>#DIV/0!</v>
      </c>
      <c r="L12" s="77" t="e">
        <f>G12/G11*100</f>
        <v>#DIV/0!</v>
      </c>
      <c r="M12" s="77" t="e">
        <f>H12/H11*100</f>
        <v>#DIV/0!</v>
      </c>
      <c r="N12" s="75">
        <v>0</v>
      </c>
      <c r="O12" s="75">
        <v>0</v>
      </c>
      <c r="P12" s="75">
        <v>0</v>
      </c>
      <c r="Q12" s="76">
        <f t="shared" si="1"/>
        <v>0</v>
      </c>
      <c r="R12" s="75">
        <v>0</v>
      </c>
      <c r="S12" s="77" t="e">
        <f t="shared" si="2"/>
        <v>#DIV/0!</v>
      </c>
      <c r="T12" s="77" t="e">
        <f t="shared" si="3"/>
        <v>#DIV/0!</v>
      </c>
      <c r="U12" s="77" t="e">
        <f t="shared" si="4"/>
        <v>#DIV/0!</v>
      </c>
      <c r="V12" s="77" t="e">
        <f t="shared" si="5"/>
        <v>#DIV/0!</v>
      </c>
      <c r="W12" s="77" t="e">
        <f t="shared" si="6"/>
        <v>#DIV/0!</v>
      </c>
    </row>
    <row r="13" spans="1:23" x14ac:dyDescent="0.25">
      <c r="A13" s="7" t="s">
        <v>1419</v>
      </c>
      <c r="B13" s="6" t="s">
        <v>24</v>
      </c>
      <c r="C13" s="11" t="s">
        <v>1420</v>
      </c>
      <c r="D13" s="69">
        <f>SUM(D14:D15)</f>
        <v>0</v>
      </c>
      <c r="E13" s="69">
        <f>SUM(E14:E15)</f>
        <v>0</v>
      </c>
      <c r="F13" s="69">
        <f>SUM(F14:F15)</f>
        <v>0</v>
      </c>
      <c r="G13" s="69">
        <f t="shared" si="7"/>
        <v>0</v>
      </c>
      <c r="H13" s="69">
        <f>SUM(H14:H15)</f>
        <v>0</v>
      </c>
      <c r="I13" s="74">
        <f>D13/D6*100</f>
        <v>0</v>
      </c>
      <c r="J13" s="74" t="e">
        <f>E13/E6*100</f>
        <v>#DIV/0!</v>
      </c>
      <c r="K13" s="74" t="e">
        <f>F13/F6*100</f>
        <v>#DIV/0!</v>
      </c>
      <c r="L13" s="74">
        <f>G13/G6*100</f>
        <v>0</v>
      </c>
      <c r="M13" s="74" t="e">
        <f>H13/H6*100</f>
        <v>#DIV/0!</v>
      </c>
      <c r="N13" s="69">
        <f>SUM(N14:N15)</f>
        <v>0</v>
      </c>
      <c r="O13" s="69">
        <f>SUM(O14:O15)</f>
        <v>0</v>
      </c>
      <c r="P13" s="69">
        <f>SUM(P14:P15)</f>
        <v>0</v>
      </c>
      <c r="Q13" s="69">
        <f t="shared" si="1"/>
        <v>0</v>
      </c>
      <c r="R13" s="69">
        <f>SUM(R14:R15)</f>
        <v>0</v>
      </c>
      <c r="S13" s="74" t="e">
        <f t="shared" si="2"/>
        <v>#DIV/0!</v>
      </c>
      <c r="T13" s="74" t="e">
        <f t="shared" si="3"/>
        <v>#DIV/0!</v>
      </c>
      <c r="U13" s="74" t="e">
        <f t="shared" si="4"/>
        <v>#DIV/0!</v>
      </c>
      <c r="V13" s="74" t="e">
        <f t="shared" si="5"/>
        <v>#DIV/0!</v>
      </c>
      <c r="W13" s="74" t="e">
        <f t="shared" si="6"/>
        <v>#DIV/0!</v>
      </c>
    </row>
    <row r="14" spans="1:23" x14ac:dyDescent="0.25">
      <c r="A14" s="7" t="s">
        <v>1421</v>
      </c>
      <c r="B14" s="6" t="s">
        <v>25</v>
      </c>
      <c r="C14" s="12" t="s">
        <v>1420</v>
      </c>
      <c r="D14" s="75">
        <v>0</v>
      </c>
      <c r="E14" s="75">
        <v>0</v>
      </c>
      <c r="F14" s="75">
        <v>0</v>
      </c>
      <c r="G14" s="76">
        <f t="shared" si="7"/>
        <v>0</v>
      </c>
      <c r="H14" s="75">
        <v>0</v>
      </c>
      <c r="I14" s="77" t="e">
        <f t="shared" ref="I14:M15" si="8">D14/D$13*100</f>
        <v>#DIV/0!</v>
      </c>
      <c r="J14" s="77" t="e">
        <f t="shared" si="8"/>
        <v>#DIV/0!</v>
      </c>
      <c r="K14" s="77" t="e">
        <f t="shared" si="8"/>
        <v>#DIV/0!</v>
      </c>
      <c r="L14" s="77" t="e">
        <f t="shared" si="8"/>
        <v>#DIV/0!</v>
      </c>
      <c r="M14" s="77" t="e">
        <f t="shared" si="8"/>
        <v>#DIV/0!</v>
      </c>
      <c r="N14" s="75">
        <v>0</v>
      </c>
      <c r="O14" s="75">
        <v>0</v>
      </c>
      <c r="P14" s="75">
        <v>0</v>
      </c>
      <c r="Q14" s="76">
        <f t="shared" si="1"/>
        <v>0</v>
      </c>
      <c r="R14" s="75">
        <v>0</v>
      </c>
      <c r="S14" s="77" t="e">
        <f t="shared" si="2"/>
        <v>#DIV/0!</v>
      </c>
      <c r="T14" s="77" t="e">
        <f t="shared" si="3"/>
        <v>#DIV/0!</v>
      </c>
      <c r="U14" s="77" t="e">
        <f t="shared" si="4"/>
        <v>#DIV/0!</v>
      </c>
      <c r="V14" s="77" t="e">
        <f t="shared" si="5"/>
        <v>#DIV/0!</v>
      </c>
      <c r="W14" s="77" t="e">
        <f t="shared" si="6"/>
        <v>#DIV/0!</v>
      </c>
    </row>
    <row r="15" spans="1:23" x14ac:dyDescent="0.25">
      <c r="A15" s="7" t="s">
        <v>1422</v>
      </c>
      <c r="B15" s="6">
        <v>26</v>
      </c>
      <c r="C15" s="12" t="s">
        <v>1423</v>
      </c>
      <c r="D15" s="75">
        <v>0</v>
      </c>
      <c r="E15" s="75">
        <v>0</v>
      </c>
      <c r="F15" s="75">
        <v>0</v>
      </c>
      <c r="G15" s="76">
        <f t="shared" si="7"/>
        <v>0</v>
      </c>
      <c r="H15" s="75">
        <v>0</v>
      </c>
      <c r="I15" s="77" t="e">
        <f t="shared" si="8"/>
        <v>#DIV/0!</v>
      </c>
      <c r="J15" s="77" t="e">
        <f t="shared" si="8"/>
        <v>#DIV/0!</v>
      </c>
      <c r="K15" s="77" t="e">
        <f t="shared" si="8"/>
        <v>#DIV/0!</v>
      </c>
      <c r="L15" s="77" t="e">
        <f t="shared" si="8"/>
        <v>#DIV/0!</v>
      </c>
      <c r="M15" s="77" t="e">
        <f t="shared" si="8"/>
        <v>#DIV/0!</v>
      </c>
      <c r="N15" s="75">
        <v>0</v>
      </c>
      <c r="O15" s="75">
        <v>0</v>
      </c>
      <c r="P15" s="75">
        <v>0</v>
      </c>
      <c r="Q15" s="76">
        <f t="shared" si="1"/>
        <v>0</v>
      </c>
      <c r="R15" s="75">
        <v>0</v>
      </c>
      <c r="S15" s="77" t="e">
        <f t="shared" si="2"/>
        <v>#DIV/0!</v>
      </c>
      <c r="T15" s="77" t="e">
        <f t="shared" si="3"/>
        <v>#DIV/0!</v>
      </c>
      <c r="U15" s="77" t="e">
        <f t="shared" si="4"/>
        <v>#DIV/0!</v>
      </c>
      <c r="V15" s="77" t="e">
        <f t="shared" si="5"/>
        <v>#DIV/0!</v>
      </c>
      <c r="W15" s="77" t="e">
        <f t="shared" si="6"/>
        <v>#DIV/0!</v>
      </c>
    </row>
    <row r="16" spans="1:23" x14ac:dyDescent="0.25">
      <c r="A16" s="7" t="s">
        <v>1424</v>
      </c>
      <c r="B16" s="6" t="s">
        <v>26</v>
      </c>
      <c r="C16" s="11" t="s">
        <v>1425</v>
      </c>
      <c r="D16" s="69">
        <f>SUM(D17)</f>
        <v>0</v>
      </c>
      <c r="E16" s="69">
        <f>SUM(E17)</f>
        <v>0</v>
      </c>
      <c r="F16" s="69">
        <f>SUM(F17)</f>
        <v>0</v>
      </c>
      <c r="G16" s="69">
        <f t="shared" si="7"/>
        <v>0</v>
      </c>
      <c r="H16" s="69">
        <f>SUM(H17)</f>
        <v>0</v>
      </c>
      <c r="I16" s="74">
        <f>D16/D6*100</f>
        <v>0</v>
      </c>
      <c r="J16" s="74" t="e">
        <f>E16/E6*100</f>
        <v>#DIV/0!</v>
      </c>
      <c r="K16" s="74" t="e">
        <f>F16/F6*100</f>
        <v>#DIV/0!</v>
      </c>
      <c r="L16" s="74">
        <f>G16/G6*100</f>
        <v>0</v>
      </c>
      <c r="M16" s="74" t="e">
        <f>H16/H6*100</f>
        <v>#DIV/0!</v>
      </c>
      <c r="N16" s="69">
        <f>SUM(N17)</f>
        <v>0</v>
      </c>
      <c r="O16" s="69">
        <f>SUM(O17)</f>
        <v>0</v>
      </c>
      <c r="P16" s="69">
        <f>SUM(P17)</f>
        <v>0</v>
      </c>
      <c r="Q16" s="69">
        <f t="shared" si="1"/>
        <v>0</v>
      </c>
      <c r="R16" s="69">
        <f>SUM(R17)</f>
        <v>0</v>
      </c>
      <c r="S16" s="74" t="e">
        <f t="shared" si="2"/>
        <v>#DIV/0!</v>
      </c>
      <c r="T16" s="74" t="e">
        <f t="shared" si="3"/>
        <v>#DIV/0!</v>
      </c>
      <c r="U16" s="74" t="e">
        <f t="shared" si="4"/>
        <v>#DIV/0!</v>
      </c>
      <c r="V16" s="74" t="e">
        <f t="shared" si="5"/>
        <v>#DIV/0!</v>
      </c>
      <c r="W16" s="74" t="e">
        <f t="shared" si="6"/>
        <v>#DIV/0!</v>
      </c>
    </row>
    <row r="17" spans="1:23" x14ac:dyDescent="0.25">
      <c r="A17" s="7" t="s">
        <v>1426</v>
      </c>
      <c r="B17" s="6" t="s">
        <v>56</v>
      </c>
      <c r="C17" s="12" t="s">
        <v>1425</v>
      </c>
      <c r="D17" s="75">
        <v>0</v>
      </c>
      <c r="E17" s="75">
        <v>0</v>
      </c>
      <c r="F17" s="75">
        <v>0</v>
      </c>
      <c r="G17" s="76">
        <f t="shared" si="7"/>
        <v>0</v>
      </c>
      <c r="H17" s="75">
        <v>0</v>
      </c>
      <c r="I17" s="77" t="e">
        <f>D17/D16*100</f>
        <v>#DIV/0!</v>
      </c>
      <c r="J17" s="77" t="e">
        <f>E17/E16*100</f>
        <v>#DIV/0!</v>
      </c>
      <c r="K17" s="77" t="e">
        <f>F17/F16*100</f>
        <v>#DIV/0!</v>
      </c>
      <c r="L17" s="77" t="e">
        <f>G17/G16*100</f>
        <v>#DIV/0!</v>
      </c>
      <c r="M17" s="77" t="e">
        <f>H17/H16*100</f>
        <v>#DIV/0!</v>
      </c>
      <c r="N17" s="75">
        <v>0</v>
      </c>
      <c r="O17" s="75">
        <v>0</v>
      </c>
      <c r="P17" s="75">
        <v>0</v>
      </c>
      <c r="Q17" s="76">
        <f t="shared" si="1"/>
        <v>0</v>
      </c>
      <c r="R17" s="75">
        <v>0</v>
      </c>
      <c r="S17" s="77" t="e">
        <f t="shared" si="2"/>
        <v>#DIV/0!</v>
      </c>
      <c r="T17" s="77" t="e">
        <f t="shared" si="3"/>
        <v>#DIV/0!</v>
      </c>
      <c r="U17" s="77" t="e">
        <f t="shared" si="4"/>
        <v>#DIV/0!</v>
      </c>
      <c r="V17" s="77" t="e">
        <f t="shared" si="5"/>
        <v>#DIV/0!</v>
      </c>
      <c r="W17" s="77" t="e">
        <f t="shared" si="6"/>
        <v>#DIV/0!</v>
      </c>
    </row>
    <row r="18" spans="1:23" ht="28.5" x14ac:dyDescent="0.25">
      <c r="A18" s="7" t="s">
        <v>1427</v>
      </c>
      <c r="B18" s="6" t="s">
        <v>27</v>
      </c>
      <c r="C18" s="11" t="s">
        <v>1428</v>
      </c>
      <c r="D18" s="69">
        <f>SUM(D19:D23)</f>
        <v>1</v>
      </c>
      <c r="E18" s="69">
        <f>SUM(E19:E23)</f>
        <v>0</v>
      </c>
      <c r="F18" s="69">
        <f>SUM(F19:F23)</f>
        <v>0</v>
      </c>
      <c r="G18" s="69">
        <f t="shared" si="7"/>
        <v>1</v>
      </c>
      <c r="H18" s="69">
        <f>SUM(H19:H23)</f>
        <v>0</v>
      </c>
      <c r="I18" s="74">
        <f>D18/D6*100</f>
        <v>11.111111111111111</v>
      </c>
      <c r="J18" s="74" t="e">
        <f>E18/E6*100</f>
        <v>#DIV/0!</v>
      </c>
      <c r="K18" s="74" t="e">
        <f>F18/F6*100</f>
        <v>#DIV/0!</v>
      </c>
      <c r="L18" s="74">
        <f>G18/G6*100</f>
        <v>11.111111111111111</v>
      </c>
      <c r="M18" s="74" t="e">
        <f>H18/H6*100</f>
        <v>#DIV/0!</v>
      </c>
      <c r="N18" s="69">
        <f>SUM(N19:N23)</f>
        <v>1</v>
      </c>
      <c r="O18" s="69">
        <f>SUM(O19:O23)</f>
        <v>0</v>
      </c>
      <c r="P18" s="69">
        <f>SUM(P19:P23)</f>
        <v>0</v>
      </c>
      <c r="Q18" s="69">
        <f t="shared" si="1"/>
        <v>1</v>
      </c>
      <c r="R18" s="69">
        <f>SUM(R19:R23)</f>
        <v>0</v>
      </c>
      <c r="S18" s="74">
        <f t="shared" si="2"/>
        <v>11.111111111111111</v>
      </c>
      <c r="T18" s="74" t="e">
        <f t="shared" si="3"/>
        <v>#DIV/0!</v>
      </c>
      <c r="U18" s="74" t="e">
        <f t="shared" si="4"/>
        <v>#DIV/0!</v>
      </c>
      <c r="V18" s="74">
        <f t="shared" si="5"/>
        <v>11.111111111111111</v>
      </c>
      <c r="W18" s="74" t="e">
        <f t="shared" si="6"/>
        <v>#DIV/0!</v>
      </c>
    </row>
    <row r="19" spans="1:23" ht="30" x14ac:dyDescent="0.25">
      <c r="A19" s="42" t="s">
        <v>1429</v>
      </c>
      <c r="B19" s="31" t="s">
        <v>61</v>
      </c>
      <c r="C19" s="30" t="s">
        <v>1430</v>
      </c>
      <c r="D19" s="78">
        <v>0</v>
      </c>
      <c r="E19" s="75">
        <v>0</v>
      </c>
      <c r="F19" s="75">
        <v>0</v>
      </c>
      <c r="G19" s="76">
        <f t="shared" si="7"/>
        <v>0</v>
      </c>
      <c r="H19" s="75">
        <v>0</v>
      </c>
      <c r="I19" s="77">
        <f>D19/D18*100</f>
        <v>0</v>
      </c>
      <c r="J19" s="77" t="e">
        <f>E19/E18*100</f>
        <v>#DIV/0!</v>
      </c>
      <c r="K19" s="77" t="e">
        <f>F19/F18*100</f>
        <v>#DIV/0!</v>
      </c>
      <c r="L19" s="77">
        <f>G19/G18*100</f>
        <v>0</v>
      </c>
      <c r="M19" s="77" t="e">
        <f>H19/H18*100</f>
        <v>#DIV/0!</v>
      </c>
      <c r="N19" s="75">
        <v>0</v>
      </c>
      <c r="O19" s="75">
        <v>0</v>
      </c>
      <c r="P19" s="75">
        <v>0</v>
      </c>
      <c r="Q19" s="76">
        <f t="shared" si="1"/>
        <v>0</v>
      </c>
      <c r="R19" s="75">
        <v>0</v>
      </c>
      <c r="S19" s="77" t="e">
        <f t="shared" si="2"/>
        <v>#DIV/0!</v>
      </c>
      <c r="T19" s="77" t="e">
        <f t="shared" si="3"/>
        <v>#DIV/0!</v>
      </c>
      <c r="U19" s="77" t="e">
        <f t="shared" si="4"/>
        <v>#DIV/0!</v>
      </c>
      <c r="V19" s="77" t="e">
        <f t="shared" si="5"/>
        <v>#DIV/0!</v>
      </c>
      <c r="W19" s="77" t="e">
        <f t="shared" si="6"/>
        <v>#DIV/0!</v>
      </c>
    </row>
    <row r="20" spans="1:23" ht="30" x14ac:dyDescent="0.25">
      <c r="A20" s="42" t="s">
        <v>1431</v>
      </c>
      <c r="B20" s="31" t="s">
        <v>64</v>
      </c>
      <c r="C20" s="30" t="s">
        <v>1432</v>
      </c>
      <c r="D20" s="78">
        <v>0</v>
      </c>
      <c r="E20" s="75">
        <v>0</v>
      </c>
      <c r="F20" s="75">
        <v>0</v>
      </c>
      <c r="G20" s="76">
        <f t="shared" si="7"/>
        <v>0</v>
      </c>
      <c r="H20" s="75">
        <v>0</v>
      </c>
      <c r="I20" s="77">
        <f>D20/D18*100</f>
        <v>0</v>
      </c>
      <c r="J20" s="77" t="e">
        <f>E20/E18*100</f>
        <v>#DIV/0!</v>
      </c>
      <c r="K20" s="77" t="e">
        <f>F20/F18*100</f>
        <v>#DIV/0!</v>
      </c>
      <c r="L20" s="77">
        <f>G20/G18*100</f>
        <v>0</v>
      </c>
      <c r="M20" s="77" t="e">
        <f>H20/H18*100</f>
        <v>#DIV/0!</v>
      </c>
      <c r="N20" s="75">
        <v>0</v>
      </c>
      <c r="O20" s="75">
        <v>0</v>
      </c>
      <c r="P20" s="75">
        <v>0</v>
      </c>
      <c r="Q20" s="76">
        <f t="shared" si="1"/>
        <v>0</v>
      </c>
      <c r="R20" s="75">
        <v>0</v>
      </c>
      <c r="S20" s="77" t="e">
        <f t="shared" si="2"/>
        <v>#DIV/0!</v>
      </c>
      <c r="T20" s="77" t="e">
        <f t="shared" si="3"/>
        <v>#DIV/0!</v>
      </c>
      <c r="U20" s="77" t="e">
        <f t="shared" si="4"/>
        <v>#DIV/0!</v>
      </c>
      <c r="V20" s="77" t="e">
        <f t="shared" si="5"/>
        <v>#DIV/0!</v>
      </c>
      <c r="W20" s="77" t="e">
        <f t="shared" si="6"/>
        <v>#DIV/0!</v>
      </c>
    </row>
    <row r="21" spans="1:23" ht="30" x14ac:dyDescent="0.25">
      <c r="A21" s="42" t="s">
        <v>1433</v>
      </c>
      <c r="B21" s="31" t="s">
        <v>67</v>
      </c>
      <c r="C21" s="30" t="s">
        <v>1434</v>
      </c>
      <c r="D21" s="78">
        <v>0</v>
      </c>
      <c r="E21" s="75">
        <v>0</v>
      </c>
      <c r="F21" s="75">
        <v>0</v>
      </c>
      <c r="G21" s="76">
        <f t="shared" si="7"/>
        <v>0</v>
      </c>
      <c r="H21" s="75">
        <v>0</v>
      </c>
      <c r="I21" s="77">
        <f>D21/D18*100</f>
        <v>0</v>
      </c>
      <c r="J21" s="77" t="e">
        <f>E21/E18*100</f>
        <v>#DIV/0!</v>
      </c>
      <c r="K21" s="77" t="e">
        <f>F21/F18*100</f>
        <v>#DIV/0!</v>
      </c>
      <c r="L21" s="77">
        <f>G21/G18*100</f>
        <v>0</v>
      </c>
      <c r="M21" s="77" t="e">
        <f>H21/H18*100</f>
        <v>#DIV/0!</v>
      </c>
      <c r="N21" s="75">
        <v>0</v>
      </c>
      <c r="O21" s="75">
        <v>0</v>
      </c>
      <c r="P21" s="75">
        <v>0</v>
      </c>
      <c r="Q21" s="76">
        <f t="shared" si="1"/>
        <v>0</v>
      </c>
      <c r="R21" s="75">
        <v>0</v>
      </c>
      <c r="S21" s="77" t="e">
        <f t="shared" si="2"/>
        <v>#DIV/0!</v>
      </c>
      <c r="T21" s="77" t="e">
        <f t="shared" si="3"/>
        <v>#DIV/0!</v>
      </c>
      <c r="U21" s="77" t="e">
        <f t="shared" si="4"/>
        <v>#DIV/0!</v>
      </c>
      <c r="V21" s="77" t="e">
        <f t="shared" si="5"/>
        <v>#DIV/0!</v>
      </c>
      <c r="W21" s="77" t="e">
        <f t="shared" si="6"/>
        <v>#DIV/0!</v>
      </c>
    </row>
    <row r="22" spans="1:23" ht="45" x14ac:dyDescent="0.25">
      <c r="A22" s="42" t="s">
        <v>1435</v>
      </c>
      <c r="B22" s="31" t="s">
        <v>70</v>
      </c>
      <c r="C22" s="30" t="s">
        <v>1436</v>
      </c>
      <c r="D22" s="78">
        <v>1</v>
      </c>
      <c r="E22" s="75">
        <v>0</v>
      </c>
      <c r="F22" s="75">
        <v>0</v>
      </c>
      <c r="G22" s="76">
        <f t="shared" si="7"/>
        <v>1</v>
      </c>
      <c r="H22" s="75">
        <v>0</v>
      </c>
      <c r="I22" s="77">
        <f>D22/D18*100</f>
        <v>100</v>
      </c>
      <c r="J22" s="77" t="e">
        <f>E22/E18*100</f>
        <v>#DIV/0!</v>
      </c>
      <c r="K22" s="77" t="e">
        <f>F22/F18*100</f>
        <v>#DIV/0!</v>
      </c>
      <c r="L22" s="77">
        <f>G22/G18*100</f>
        <v>100</v>
      </c>
      <c r="M22" s="77" t="e">
        <f>H22/H18*100</f>
        <v>#DIV/0!</v>
      </c>
      <c r="N22" s="75">
        <v>1</v>
      </c>
      <c r="O22" s="75">
        <v>0</v>
      </c>
      <c r="P22" s="75">
        <v>0</v>
      </c>
      <c r="Q22" s="76">
        <f t="shared" si="1"/>
        <v>1</v>
      </c>
      <c r="R22" s="75">
        <v>0</v>
      </c>
      <c r="S22" s="77">
        <f t="shared" si="2"/>
        <v>100</v>
      </c>
      <c r="T22" s="77" t="e">
        <f t="shared" si="3"/>
        <v>#DIV/0!</v>
      </c>
      <c r="U22" s="77" t="e">
        <f t="shared" si="4"/>
        <v>#DIV/0!</v>
      </c>
      <c r="V22" s="77">
        <f t="shared" si="5"/>
        <v>100</v>
      </c>
      <c r="W22" s="77" t="e">
        <f t="shared" si="6"/>
        <v>#DIV/0!</v>
      </c>
    </row>
    <row r="23" spans="1:23" x14ac:dyDescent="0.25">
      <c r="A23" s="42" t="s">
        <v>1437</v>
      </c>
      <c r="B23" s="31" t="s">
        <v>73</v>
      </c>
      <c r="C23" s="30" t="s">
        <v>1438</v>
      </c>
      <c r="D23" s="78">
        <v>0</v>
      </c>
      <c r="E23" s="75">
        <v>0</v>
      </c>
      <c r="F23" s="75">
        <v>0</v>
      </c>
      <c r="G23" s="76">
        <f t="shared" si="7"/>
        <v>0</v>
      </c>
      <c r="H23" s="75">
        <v>0</v>
      </c>
      <c r="I23" s="77">
        <f>D23/D18*100</f>
        <v>0</v>
      </c>
      <c r="J23" s="77" t="e">
        <f>E23/E18*100</f>
        <v>#DIV/0!</v>
      </c>
      <c r="K23" s="77" t="e">
        <f>F23/F18*100</f>
        <v>#DIV/0!</v>
      </c>
      <c r="L23" s="77">
        <f>G23/G18*100</f>
        <v>0</v>
      </c>
      <c r="M23" s="77" t="e">
        <f>H23/H18*100</f>
        <v>#DIV/0!</v>
      </c>
      <c r="N23" s="75">
        <v>0</v>
      </c>
      <c r="O23" s="75">
        <v>0</v>
      </c>
      <c r="P23" s="75">
        <v>0</v>
      </c>
      <c r="Q23" s="76">
        <f t="shared" si="1"/>
        <v>0</v>
      </c>
      <c r="R23" s="75">
        <v>0</v>
      </c>
      <c r="S23" s="77" t="e">
        <f t="shared" si="2"/>
        <v>#DIV/0!</v>
      </c>
      <c r="T23" s="77" t="e">
        <f t="shared" si="3"/>
        <v>#DIV/0!</v>
      </c>
      <c r="U23" s="77" t="e">
        <f t="shared" si="4"/>
        <v>#DIV/0!</v>
      </c>
      <c r="V23" s="77" t="e">
        <f t="shared" si="5"/>
        <v>#DIV/0!</v>
      </c>
      <c r="W23" s="77" t="e">
        <f t="shared" si="6"/>
        <v>#DIV/0!</v>
      </c>
    </row>
    <row r="24" spans="1:23" ht="28.5" x14ac:dyDescent="0.25">
      <c r="A24" s="32" t="s">
        <v>1439</v>
      </c>
      <c r="B24" s="6" t="s">
        <v>76</v>
      </c>
      <c r="C24" s="34" t="s">
        <v>1440</v>
      </c>
      <c r="D24" s="69">
        <f>SUM(D25)</f>
        <v>1</v>
      </c>
      <c r="E24" s="69">
        <f>SUM(E25)</f>
        <v>0</v>
      </c>
      <c r="F24" s="69">
        <f>SUM(F25)</f>
        <v>0</v>
      </c>
      <c r="G24" s="69">
        <f t="shared" si="7"/>
        <v>1</v>
      </c>
      <c r="H24" s="69">
        <f>SUM(H25)</f>
        <v>0</v>
      </c>
      <c r="I24" s="74">
        <f>D24/D6*100</f>
        <v>11.111111111111111</v>
      </c>
      <c r="J24" s="74" t="e">
        <f>E24/E6*100</f>
        <v>#DIV/0!</v>
      </c>
      <c r="K24" s="74" t="e">
        <f>F24/F6*100</f>
        <v>#DIV/0!</v>
      </c>
      <c r="L24" s="74">
        <f>G24/G6*100</f>
        <v>11.111111111111111</v>
      </c>
      <c r="M24" s="74" t="e">
        <f>H24/H6*100</f>
        <v>#DIV/0!</v>
      </c>
      <c r="N24" s="69">
        <f>SUM(N25)</f>
        <v>1</v>
      </c>
      <c r="O24" s="69">
        <f>SUM(O25)</f>
        <v>0</v>
      </c>
      <c r="P24" s="69">
        <f>SUM(P25)</f>
        <v>0</v>
      </c>
      <c r="Q24" s="69">
        <f t="shared" si="1"/>
        <v>1</v>
      </c>
      <c r="R24" s="69">
        <f>SUM(R25)</f>
        <v>0</v>
      </c>
      <c r="S24" s="74">
        <f t="shared" si="2"/>
        <v>11.111111111111111</v>
      </c>
      <c r="T24" s="74" t="e">
        <f t="shared" si="3"/>
        <v>#DIV/0!</v>
      </c>
      <c r="U24" s="74" t="e">
        <f t="shared" si="4"/>
        <v>#DIV/0!</v>
      </c>
      <c r="V24" s="74">
        <f t="shared" si="5"/>
        <v>11.111111111111111</v>
      </c>
      <c r="W24" s="74" t="e">
        <f t="shared" si="6"/>
        <v>#DIV/0!</v>
      </c>
    </row>
    <row r="25" spans="1:23" ht="30" x14ac:dyDescent="0.25">
      <c r="A25" s="7" t="s">
        <v>1441</v>
      </c>
      <c r="B25" s="6" t="s">
        <v>79</v>
      </c>
      <c r="C25" s="30" t="s">
        <v>1442</v>
      </c>
      <c r="D25" s="78">
        <v>1</v>
      </c>
      <c r="E25" s="75">
        <v>0</v>
      </c>
      <c r="F25" s="75">
        <v>0</v>
      </c>
      <c r="G25" s="76">
        <f t="shared" si="7"/>
        <v>1</v>
      </c>
      <c r="H25" s="75">
        <v>0</v>
      </c>
      <c r="I25" s="77">
        <f>D25/D24*100</f>
        <v>100</v>
      </c>
      <c r="J25" s="77" t="e">
        <f>E25/E24*100</f>
        <v>#DIV/0!</v>
      </c>
      <c r="K25" s="77" t="e">
        <f>F25/F24*100</f>
        <v>#DIV/0!</v>
      </c>
      <c r="L25" s="77">
        <f>G25/G24*100</f>
        <v>100</v>
      </c>
      <c r="M25" s="77" t="e">
        <f>H25/H24*100</f>
        <v>#DIV/0!</v>
      </c>
      <c r="N25" s="75">
        <v>1</v>
      </c>
      <c r="O25" s="75">
        <v>0</v>
      </c>
      <c r="P25" s="75">
        <v>0</v>
      </c>
      <c r="Q25" s="76">
        <f t="shared" si="1"/>
        <v>1</v>
      </c>
      <c r="R25" s="75">
        <v>0</v>
      </c>
      <c r="S25" s="77">
        <f t="shared" si="2"/>
        <v>100</v>
      </c>
      <c r="T25" s="77" t="e">
        <f t="shared" si="3"/>
        <v>#DIV/0!</v>
      </c>
      <c r="U25" s="77" t="e">
        <f t="shared" si="4"/>
        <v>#DIV/0!</v>
      </c>
      <c r="V25" s="77">
        <f t="shared" si="5"/>
        <v>100</v>
      </c>
      <c r="W25" s="77" t="e">
        <f t="shared" si="6"/>
        <v>#DIV/0!</v>
      </c>
    </row>
    <row r="26" spans="1:23" x14ac:dyDescent="0.25">
      <c r="A26" s="7" t="s">
        <v>1443</v>
      </c>
      <c r="B26" s="6" t="s">
        <v>82</v>
      </c>
      <c r="C26" s="34" t="s">
        <v>1444</v>
      </c>
      <c r="D26" s="69">
        <f>SUM(D27:D29)</f>
        <v>6</v>
      </c>
      <c r="E26" s="69">
        <f>SUM(E27:E29)</f>
        <v>0</v>
      </c>
      <c r="F26" s="69">
        <f>SUM(F27:F29)</f>
        <v>0</v>
      </c>
      <c r="G26" s="69">
        <f t="shared" si="7"/>
        <v>6</v>
      </c>
      <c r="H26" s="69">
        <f>SUM(H27:H29)</f>
        <v>0</v>
      </c>
      <c r="I26" s="74">
        <f>D26/D6*100</f>
        <v>66.666666666666657</v>
      </c>
      <c r="J26" s="74" t="e">
        <f>E26/E6*100</f>
        <v>#DIV/0!</v>
      </c>
      <c r="K26" s="74" t="e">
        <f>F26/F6*100</f>
        <v>#DIV/0!</v>
      </c>
      <c r="L26" s="74">
        <f>G26/G6*100</f>
        <v>66.666666666666657</v>
      </c>
      <c r="M26" s="74" t="e">
        <f>H26/H6*100</f>
        <v>#DIV/0!</v>
      </c>
      <c r="N26" s="69">
        <f>SUM(N27:N29)</f>
        <v>6</v>
      </c>
      <c r="O26" s="69">
        <f>SUM(O27:O29)</f>
        <v>0</v>
      </c>
      <c r="P26" s="69">
        <f>SUM(P27:P29)</f>
        <v>0</v>
      </c>
      <c r="Q26" s="69">
        <f t="shared" si="1"/>
        <v>6</v>
      </c>
      <c r="R26" s="69">
        <f>SUM(R27:R29)</f>
        <v>0</v>
      </c>
      <c r="S26" s="74">
        <f t="shared" si="2"/>
        <v>66.666666666666657</v>
      </c>
      <c r="T26" s="74" t="e">
        <f t="shared" si="3"/>
        <v>#DIV/0!</v>
      </c>
      <c r="U26" s="74" t="e">
        <f t="shared" si="4"/>
        <v>#DIV/0!</v>
      </c>
      <c r="V26" s="74">
        <f t="shared" si="5"/>
        <v>66.666666666666657</v>
      </c>
      <c r="W26" s="74" t="e">
        <f t="shared" si="6"/>
        <v>#DIV/0!</v>
      </c>
    </row>
    <row r="27" spans="1:23" ht="30" x14ac:dyDescent="0.25">
      <c r="A27" s="7" t="s">
        <v>1445</v>
      </c>
      <c r="B27" s="6" t="s">
        <v>85</v>
      </c>
      <c r="C27" s="12" t="s">
        <v>1446</v>
      </c>
      <c r="D27" s="75">
        <v>5</v>
      </c>
      <c r="E27" s="75">
        <v>0</v>
      </c>
      <c r="F27" s="75">
        <v>0</v>
      </c>
      <c r="G27" s="76">
        <f t="shared" si="7"/>
        <v>5</v>
      </c>
      <c r="H27" s="75">
        <v>0</v>
      </c>
      <c r="I27" s="77">
        <f>D27/D26*100</f>
        <v>83.333333333333343</v>
      </c>
      <c r="J27" s="77" t="e">
        <f>E27/E26*100</f>
        <v>#DIV/0!</v>
      </c>
      <c r="K27" s="77" t="e">
        <f>F27/F26*100</f>
        <v>#DIV/0!</v>
      </c>
      <c r="L27" s="77">
        <f>G27/G26*100</f>
        <v>83.333333333333343</v>
      </c>
      <c r="M27" s="77" t="e">
        <f>H27/H26*100</f>
        <v>#DIV/0!</v>
      </c>
      <c r="N27" s="75">
        <v>5</v>
      </c>
      <c r="O27" s="75">
        <v>0</v>
      </c>
      <c r="P27" s="75">
        <v>0</v>
      </c>
      <c r="Q27" s="76">
        <f t="shared" si="1"/>
        <v>5</v>
      </c>
      <c r="R27" s="75">
        <v>0</v>
      </c>
      <c r="S27" s="77">
        <f t="shared" si="2"/>
        <v>83.333333333333343</v>
      </c>
      <c r="T27" s="77" t="e">
        <f t="shared" si="3"/>
        <v>#DIV/0!</v>
      </c>
      <c r="U27" s="77" t="e">
        <f t="shared" si="4"/>
        <v>#DIV/0!</v>
      </c>
      <c r="V27" s="77">
        <f t="shared" si="5"/>
        <v>83.333333333333343</v>
      </c>
      <c r="W27" s="77" t="e">
        <f t="shared" si="6"/>
        <v>#DIV/0!</v>
      </c>
    </row>
    <row r="28" spans="1:23" x14ac:dyDescent="0.25">
      <c r="A28" s="7" t="s">
        <v>1447</v>
      </c>
      <c r="B28" s="6" t="s">
        <v>88</v>
      </c>
      <c r="C28" s="12" t="s">
        <v>1448</v>
      </c>
      <c r="D28" s="75">
        <v>1</v>
      </c>
      <c r="E28" s="75">
        <v>0</v>
      </c>
      <c r="F28" s="75">
        <v>0</v>
      </c>
      <c r="G28" s="76">
        <f t="shared" si="7"/>
        <v>1</v>
      </c>
      <c r="H28" s="75">
        <v>0</v>
      </c>
      <c r="I28" s="77">
        <f>D28/D26*100</f>
        <v>16.666666666666664</v>
      </c>
      <c r="J28" s="77" t="e">
        <f>E28/E26*100</f>
        <v>#DIV/0!</v>
      </c>
      <c r="K28" s="77" t="e">
        <f>F28/F26*100</f>
        <v>#DIV/0!</v>
      </c>
      <c r="L28" s="77">
        <f>G28/G26*100</f>
        <v>16.666666666666664</v>
      </c>
      <c r="M28" s="77" t="e">
        <f>H28/H26*100</f>
        <v>#DIV/0!</v>
      </c>
      <c r="N28" s="75">
        <v>1</v>
      </c>
      <c r="O28" s="75">
        <v>0</v>
      </c>
      <c r="P28" s="75">
        <v>0</v>
      </c>
      <c r="Q28" s="76">
        <f t="shared" si="1"/>
        <v>1</v>
      </c>
      <c r="R28" s="75">
        <v>0</v>
      </c>
      <c r="S28" s="77">
        <f t="shared" si="2"/>
        <v>16.666666666666664</v>
      </c>
      <c r="T28" s="77" t="e">
        <f t="shared" si="3"/>
        <v>#DIV/0!</v>
      </c>
      <c r="U28" s="77" t="e">
        <f t="shared" si="4"/>
        <v>#DIV/0!</v>
      </c>
      <c r="V28" s="77">
        <f t="shared" si="5"/>
        <v>16.666666666666664</v>
      </c>
      <c r="W28" s="77" t="e">
        <f t="shared" si="6"/>
        <v>#DIV/0!</v>
      </c>
    </row>
    <row r="29" spans="1:23" x14ac:dyDescent="0.25">
      <c r="A29" s="7" t="s">
        <v>1449</v>
      </c>
      <c r="B29" s="6" t="s">
        <v>91</v>
      </c>
      <c r="C29" s="12" t="s">
        <v>1450</v>
      </c>
      <c r="D29" s="75">
        <v>0</v>
      </c>
      <c r="E29" s="75">
        <v>0</v>
      </c>
      <c r="F29" s="75">
        <v>0</v>
      </c>
      <c r="G29" s="76">
        <f t="shared" si="7"/>
        <v>0</v>
      </c>
      <c r="H29" s="75">
        <v>0</v>
      </c>
      <c r="I29" s="77">
        <f>D29/D26*100</f>
        <v>0</v>
      </c>
      <c r="J29" s="77" t="e">
        <f>E29/E26*100</f>
        <v>#DIV/0!</v>
      </c>
      <c r="K29" s="77" t="e">
        <f>F29/F26*100</f>
        <v>#DIV/0!</v>
      </c>
      <c r="L29" s="77">
        <f>G29/G26*100</f>
        <v>0</v>
      </c>
      <c r="M29" s="77" t="e">
        <f>H29/H26*100</f>
        <v>#DIV/0!</v>
      </c>
      <c r="N29" s="75">
        <v>0</v>
      </c>
      <c r="O29" s="75">
        <v>0</v>
      </c>
      <c r="P29" s="75">
        <v>0</v>
      </c>
      <c r="Q29" s="76">
        <f t="shared" si="1"/>
        <v>0</v>
      </c>
      <c r="R29" s="75">
        <v>0</v>
      </c>
      <c r="S29" s="77" t="e">
        <f t="shared" si="2"/>
        <v>#DIV/0!</v>
      </c>
      <c r="T29" s="77" t="e">
        <f t="shared" si="3"/>
        <v>#DIV/0!</v>
      </c>
      <c r="U29" s="77" t="e">
        <f t="shared" si="4"/>
        <v>#DIV/0!</v>
      </c>
      <c r="V29" s="77" t="e">
        <f t="shared" si="5"/>
        <v>#DIV/0!</v>
      </c>
      <c r="W29" s="77" t="e">
        <f t="shared" si="6"/>
        <v>#DIV/0!</v>
      </c>
    </row>
    <row r="30" spans="1:23" ht="28.5" x14ac:dyDescent="0.25">
      <c r="A30" s="7" t="s">
        <v>1451</v>
      </c>
      <c r="B30" s="6" t="s">
        <v>99</v>
      </c>
      <c r="C30" s="11" t="s">
        <v>1452</v>
      </c>
      <c r="D30" s="69">
        <f>SUM(D31:D31)</f>
        <v>0</v>
      </c>
      <c r="E30" s="69">
        <f>SUM(E31:E31)</f>
        <v>0</v>
      </c>
      <c r="F30" s="69">
        <f>SUM(F31:F31)</f>
        <v>0</v>
      </c>
      <c r="G30" s="69">
        <f t="shared" si="7"/>
        <v>0</v>
      </c>
      <c r="H30" s="69">
        <f>SUM(H31:H31)</f>
        <v>0</v>
      </c>
      <c r="I30" s="74">
        <f>D30/D6*100</f>
        <v>0</v>
      </c>
      <c r="J30" s="74" t="e">
        <f>E30/E6*100</f>
        <v>#DIV/0!</v>
      </c>
      <c r="K30" s="74" t="e">
        <f>F30/F6*100</f>
        <v>#DIV/0!</v>
      </c>
      <c r="L30" s="74">
        <f>G30/G6*100</f>
        <v>0</v>
      </c>
      <c r="M30" s="74" t="e">
        <f>H30/H6*100</f>
        <v>#DIV/0!</v>
      </c>
      <c r="N30" s="69">
        <f>SUM(N31:N31)</f>
        <v>0</v>
      </c>
      <c r="O30" s="69">
        <f>SUM(O31:O31)</f>
        <v>0</v>
      </c>
      <c r="P30" s="69">
        <f>SUM(P31:P31)</f>
        <v>0</v>
      </c>
      <c r="Q30" s="69">
        <f t="shared" si="1"/>
        <v>0</v>
      </c>
      <c r="R30" s="69">
        <f>SUM(R31:R31)</f>
        <v>0</v>
      </c>
      <c r="S30" s="74" t="e">
        <f t="shared" si="2"/>
        <v>#DIV/0!</v>
      </c>
      <c r="T30" s="74" t="e">
        <f t="shared" si="3"/>
        <v>#DIV/0!</v>
      </c>
      <c r="U30" s="74" t="e">
        <f t="shared" si="4"/>
        <v>#DIV/0!</v>
      </c>
      <c r="V30" s="74" t="e">
        <f t="shared" si="5"/>
        <v>#DIV/0!</v>
      </c>
      <c r="W30" s="74" t="e">
        <f t="shared" si="6"/>
        <v>#DIV/0!</v>
      </c>
    </row>
    <row r="31" spans="1:23" x14ac:dyDescent="0.25">
      <c r="A31" s="7" t="s">
        <v>1453</v>
      </c>
      <c r="B31" s="6" t="s">
        <v>104</v>
      </c>
      <c r="C31" s="12" t="s">
        <v>1454</v>
      </c>
      <c r="D31" s="75">
        <v>0</v>
      </c>
      <c r="E31" s="75">
        <v>0</v>
      </c>
      <c r="F31" s="75">
        <v>0</v>
      </c>
      <c r="G31" s="76">
        <f t="shared" si="7"/>
        <v>0</v>
      </c>
      <c r="H31" s="75">
        <v>0</v>
      </c>
      <c r="I31" s="77" t="e">
        <f>D31/D30*100</f>
        <v>#DIV/0!</v>
      </c>
      <c r="J31" s="77" t="e">
        <f>E31/E30*100</f>
        <v>#DIV/0!</v>
      </c>
      <c r="K31" s="77" t="e">
        <f>F31/F30*100</f>
        <v>#DIV/0!</v>
      </c>
      <c r="L31" s="77" t="e">
        <f>G31/G30*100</f>
        <v>#DIV/0!</v>
      </c>
      <c r="M31" s="77" t="e">
        <f>H31/H30*100</f>
        <v>#DIV/0!</v>
      </c>
      <c r="N31" s="75">
        <v>0</v>
      </c>
      <c r="O31" s="75">
        <v>0</v>
      </c>
      <c r="P31" s="75">
        <v>0</v>
      </c>
      <c r="Q31" s="76">
        <f t="shared" si="1"/>
        <v>0</v>
      </c>
      <c r="R31" s="75">
        <v>0</v>
      </c>
      <c r="S31" s="77" t="e">
        <f t="shared" si="2"/>
        <v>#DIV/0!</v>
      </c>
      <c r="T31" s="77" t="e">
        <f t="shared" si="3"/>
        <v>#DIV/0!</v>
      </c>
      <c r="U31" s="77" t="e">
        <f t="shared" si="4"/>
        <v>#DIV/0!</v>
      </c>
      <c r="V31" s="77" t="e">
        <f t="shared" si="5"/>
        <v>#DIV/0!</v>
      </c>
      <c r="W31" s="77" t="e">
        <f t="shared" si="6"/>
        <v>#DIV/0!</v>
      </c>
    </row>
    <row r="32" spans="1:23" ht="15.75" x14ac:dyDescent="0.25">
      <c r="A32" s="7" t="s">
        <v>1455</v>
      </c>
      <c r="B32" s="6" t="s">
        <v>106</v>
      </c>
      <c r="C32" s="10" t="s">
        <v>1456</v>
      </c>
      <c r="D32" s="72">
        <f>SUM(D33+D45)</f>
        <v>3</v>
      </c>
      <c r="E32" s="72">
        <f>SUM(E33+E45)</f>
        <v>0</v>
      </c>
      <c r="F32" s="72">
        <f>SUM(F33+F45)</f>
        <v>0</v>
      </c>
      <c r="G32" s="72">
        <f t="shared" si="7"/>
        <v>3</v>
      </c>
      <c r="H32" s="72">
        <f>SUM(H33+H45)</f>
        <v>0</v>
      </c>
      <c r="I32" s="73">
        <f>D32/D5*100</f>
        <v>6.9767441860465116</v>
      </c>
      <c r="J32" s="73">
        <f>E32/E5*100</f>
        <v>0</v>
      </c>
      <c r="K32" s="73">
        <f>F32/F5*100</f>
        <v>0</v>
      </c>
      <c r="L32" s="73">
        <f>G32/G5*100</f>
        <v>6.666666666666667</v>
      </c>
      <c r="M32" s="73" t="e">
        <f>H32/H5*100</f>
        <v>#DIV/0!</v>
      </c>
      <c r="N32" s="72">
        <f>SUM(N33+N45)</f>
        <v>3</v>
      </c>
      <c r="O32" s="72">
        <f>SUM(O33+O45)</f>
        <v>0</v>
      </c>
      <c r="P32" s="72">
        <f>SUM(P33+P45)</f>
        <v>0</v>
      </c>
      <c r="Q32" s="72">
        <f t="shared" si="1"/>
        <v>3</v>
      </c>
      <c r="R32" s="72">
        <f>SUM(R33+R45)</f>
        <v>0</v>
      </c>
      <c r="S32" s="73">
        <f t="shared" si="2"/>
        <v>6.9767441860465125</v>
      </c>
      <c r="T32" s="73" t="e">
        <f t="shared" si="3"/>
        <v>#DIV/0!</v>
      </c>
      <c r="U32" s="73" t="e">
        <f t="shared" si="4"/>
        <v>#DIV/0!</v>
      </c>
      <c r="V32" s="73">
        <f t="shared" si="5"/>
        <v>6.666666666666667</v>
      </c>
      <c r="W32" s="73" t="e">
        <f t="shared" si="6"/>
        <v>#DIV/0!</v>
      </c>
    </row>
    <row r="33" spans="1:23" ht="28.5" x14ac:dyDescent="0.25">
      <c r="A33" s="7" t="s">
        <v>1457</v>
      </c>
      <c r="B33" s="6" t="s">
        <v>109</v>
      </c>
      <c r="C33" s="11" t="s">
        <v>1458</v>
      </c>
      <c r="D33" s="69">
        <f>SUM(D34:D44)</f>
        <v>3</v>
      </c>
      <c r="E33" s="69">
        <f>SUM(E34:E44)</f>
        <v>0</v>
      </c>
      <c r="F33" s="69">
        <f>SUM(F34:F44)</f>
        <v>0</v>
      </c>
      <c r="G33" s="69">
        <f t="shared" si="7"/>
        <v>3</v>
      </c>
      <c r="H33" s="69">
        <f>SUM(H34:H44)</f>
        <v>0</v>
      </c>
      <c r="I33" s="74">
        <f t="shared" ref="I33:M34" si="9">D33/D32*100</f>
        <v>100</v>
      </c>
      <c r="J33" s="74" t="e">
        <f t="shared" si="9"/>
        <v>#DIV/0!</v>
      </c>
      <c r="K33" s="74" t="e">
        <f t="shared" si="9"/>
        <v>#DIV/0!</v>
      </c>
      <c r="L33" s="74">
        <f t="shared" si="9"/>
        <v>100</v>
      </c>
      <c r="M33" s="74" t="e">
        <f t="shared" si="9"/>
        <v>#DIV/0!</v>
      </c>
      <c r="N33" s="69">
        <f>SUM(N34:N44)</f>
        <v>3</v>
      </c>
      <c r="O33" s="69">
        <f>SUM(O34:O44)</f>
        <v>0</v>
      </c>
      <c r="P33" s="69">
        <f>SUM(P34:P44)</f>
        <v>0</v>
      </c>
      <c r="Q33" s="69">
        <f t="shared" si="1"/>
        <v>3</v>
      </c>
      <c r="R33" s="69">
        <f>SUM(R34:R44)</f>
        <v>0</v>
      </c>
      <c r="S33" s="74">
        <f t="shared" si="2"/>
        <v>100</v>
      </c>
      <c r="T33" s="74" t="e">
        <f t="shared" si="3"/>
        <v>#DIV/0!</v>
      </c>
      <c r="U33" s="74" t="e">
        <f t="shared" si="4"/>
        <v>#DIV/0!</v>
      </c>
      <c r="V33" s="74">
        <f t="shared" si="5"/>
        <v>100</v>
      </c>
      <c r="W33" s="74" t="e">
        <f t="shared" si="6"/>
        <v>#DIV/0!</v>
      </c>
    </row>
    <row r="34" spans="1:23" ht="30" x14ac:dyDescent="0.25">
      <c r="A34" s="42" t="s">
        <v>1459</v>
      </c>
      <c r="B34" s="31" t="s">
        <v>112</v>
      </c>
      <c r="C34" s="30" t="s">
        <v>1460</v>
      </c>
      <c r="D34" s="78">
        <v>0</v>
      </c>
      <c r="E34" s="75">
        <v>0</v>
      </c>
      <c r="F34" s="75">
        <v>0</v>
      </c>
      <c r="G34" s="76">
        <f t="shared" si="7"/>
        <v>0</v>
      </c>
      <c r="H34" s="75">
        <v>0</v>
      </c>
      <c r="I34" s="77">
        <f t="shared" si="9"/>
        <v>0</v>
      </c>
      <c r="J34" s="77" t="e">
        <f t="shared" si="9"/>
        <v>#DIV/0!</v>
      </c>
      <c r="K34" s="77" t="e">
        <f t="shared" si="9"/>
        <v>#DIV/0!</v>
      </c>
      <c r="L34" s="77">
        <f t="shared" si="9"/>
        <v>0</v>
      </c>
      <c r="M34" s="77" t="e">
        <f t="shared" si="9"/>
        <v>#DIV/0!</v>
      </c>
      <c r="N34" s="75">
        <v>0</v>
      </c>
      <c r="O34" s="75">
        <v>0</v>
      </c>
      <c r="P34" s="75">
        <v>0</v>
      </c>
      <c r="Q34" s="76">
        <f t="shared" si="1"/>
        <v>0</v>
      </c>
      <c r="R34" s="75">
        <v>0</v>
      </c>
      <c r="S34" s="77" t="e">
        <f t="shared" si="2"/>
        <v>#DIV/0!</v>
      </c>
      <c r="T34" s="77" t="e">
        <f t="shared" si="3"/>
        <v>#DIV/0!</v>
      </c>
      <c r="U34" s="77" t="e">
        <f t="shared" si="4"/>
        <v>#DIV/0!</v>
      </c>
      <c r="V34" s="77" t="e">
        <f t="shared" si="5"/>
        <v>#DIV/0!</v>
      </c>
      <c r="W34" s="77" t="e">
        <f t="shared" si="6"/>
        <v>#DIV/0!</v>
      </c>
    </row>
    <row r="35" spans="1:23" ht="30" x14ac:dyDescent="0.25">
      <c r="A35" s="42" t="s">
        <v>1461</v>
      </c>
      <c r="B35" s="31" t="s">
        <v>114</v>
      </c>
      <c r="C35" s="30" t="s">
        <v>1462</v>
      </c>
      <c r="D35" s="78">
        <v>0</v>
      </c>
      <c r="E35" s="75">
        <v>0</v>
      </c>
      <c r="F35" s="75">
        <v>0</v>
      </c>
      <c r="G35" s="76">
        <f t="shared" si="7"/>
        <v>0</v>
      </c>
      <c r="H35" s="75">
        <v>0</v>
      </c>
      <c r="I35" s="77">
        <f>D35/D33*100</f>
        <v>0</v>
      </c>
      <c r="J35" s="77" t="e">
        <f>E35/E33*100</f>
        <v>#DIV/0!</v>
      </c>
      <c r="K35" s="77" t="e">
        <f>F35/F33*100</f>
        <v>#DIV/0!</v>
      </c>
      <c r="L35" s="77">
        <f>G35/G33*100</f>
        <v>0</v>
      </c>
      <c r="M35" s="77" t="e">
        <f>H35/H33*100</f>
        <v>#DIV/0!</v>
      </c>
      <c r="N35" s="75">
        <v>0</v>
      </c>
      <c r="O35" s="75">
        <v>0</v>
      </c>
      <c r="P35" s="75">
        <v>0</v>
      </c>
      <c r="Q35" s="76">
        <f t="shared" si="1"/>
        <v>0</v>
      </c>
      <c r="R35" s="75">
        <v>0</v>
      </c>
      <c r="S35" s="77" t="e">
        <f t="shared" si="2"/>
        <v>#DIV/0!</v>
      </c>
      <c r="T35" s="77" t="e">
        <f t="shared" si="3"/>
        <v>#DIV/0!</v>
      </c>
      <c r="U35" s="77" t="e">
        <f t="shared" si="4"/>
        <v>#DIV/0!</v>
      </c>
      <c r="V35" s="77" t="e">
        <f t="shared" si="5"/>
        <v>#DIV/0!</v>
      </c>
      <c r="W35" s="77" t="e">
        <f t="shared" si="6"/>
        <v>#DIV/0!</v>
      </c>
    </row>
    <row r="36" spans="1:23" ht="30" x14ac:dyDescent="0.25">
      <c r="A36" s="42" t="s">
        <v>1463</v>
      </c>
      <c r="B36" s="31" t="s">
        <v>117</v>
      </c>
      <c r="C36" s="30" t="s">
        <v>1464</v>
      </c>
      <c r="D36" s="78">
        <v>0</v>
      </c>
      <c r="E36" s="75">
        <v>0</v>
      </c>
      <c r="F36" s="75">
        <v>0</v>
      </c>
      <c r="G36" s="76">
        <f t="shared" si="7"/>
        <v>0</v>
      </c>
      <c r="H36" s="75">
        <v>0</v>
      </c>
      <c r="I36" s="77">
        <f>D36/D33*100</f>
        <v>0</v>
      </c>
      <c r="J36" s="77" t="e">
        <f>E36/E33*100</f>
        <v>#DIV/0!</v>
      </c>
      <c r="K36" s="77" t="e">
        <f>F36/F33*100</f>
        <v>#DIV/0!</v>
      </c>
      <c r="L36" s="77">
        <f>G36/G33*100</f>
        <v>0</v>
      </c>
      <c r="M36" s="77" t="e">
        <f>H36/H33*100</f>
        <v>#DIV/0!</v>
      </c>
      <c r="N36" s="75">
        <v>0</v>
      </c>
      <c r="O36" s="75">
        <v>0</v>
      </c>
      <c r="P36" s="75">
        <v>0</v>
      </c>
      <c r="Q36" s="76">
        <f t="shared" si="1"/>
        <v>0</v>
      </c>
      <c r="R36" s="75">
        <v>0</v>
      </c>
      <c r="S36" s="77" t="e">
        <f t="shared" si="2"/>
        <v>#DIV/0!</v>
      </c>
      <c r="T36" s="77" t="e">
        <f t="shared" si="3"/>
        <v>#DIV/0!</v>
      </c>
      <c r="U36" s="77" t="e">
        <f t="shared" si="4"/>
        <v>#DIV/0!</v>
      </c>
      <c r="V36" s="77" t="e">
        <f t="shared" si="5"/>
        <v>#DIV/0!</v>
      </c>
      <c r="W36" s="77" t="e">
        <f t="shared" si="6"/>
        <v>#DIV/0!</v>
      </c>
    </row>
    <row r="37" spans="1:23" ht="45" x14ac:dyDescent="0.25">
      <c r="A37" s="42" t="s">
        <v>1465</v>
      </c>
      <c r="B37" s="31" t="s">
        <v>120</v>
      </c>
      <c r="C37" s="30" t="s">
        <v>1466</v>
      </c>
      <c r="D37" s="78">
        <v>0</v>
      </c>
      <c r="E37" s="75">
        <v>0</v>
      </c>
      <c r="F37" s="75">
        <v>0</v>
      </c>
      <c r="G37" s="76">
        <f t="shared" si="7"/>
        <v>0</v>
      </c>
      <c r="H37" s="75">
        <v>0</v>
      </c>
      <c r="I37" s="77">
        <f>D37/D33*100</f>
        <v>0</v>
      </c>
      <c r="J37" s="77" t="e">
        <f>E37/E33*100</f>
        <v>#DIV/0!</v>
      </c>
      <c r="K37" s="77" t="e">
        <f>F37/F33*100</f>
        <v>#DIV/0!</v>
      </c>
      <c r="L37" s="77">
        <f>G37/G33*100</f>
        <v>0</v>
      </c>
      <c r="M37" s="77" t="e">
        <f>H37/H33*100</f>
        <v>#DIV/0!</v>
      </c>
      <c r="N37" s="75">
        <v>0</v>
      </c>
      <c r="O37" s="75">
        <v>0</v>
      </c>
      <c r="P37" s="75">
        <v>0</v>
      </c>
      <c r="Q37" s="76">
        <f t="shared" si="1"/>
        <v>0</v>
      </c>
      <c r="R37" s="75">
        <v>0</v>
      </c>
      <c r="S37" s="77" t="e">
        <f t="shared" si="2"/>
        <v>#DIV/0!</v>
      </c>
      <c r="T37" s="77" t="e">
        <f t="shared" si="3"/>
        <v>#DIV/0!</v>
      </c>
      <c r="U37" s="77" t="e">
        <f t="shared" si="4"/>
        <v>#DIV/0!</v>
      </c>
      <c r="V37" s="77" t="e">
        <f t="shared" si="5"/>
        <v>#DIV/0!</v>
      </c>
      <c r="W37" s="77" t="e">
        <f t="shared" si="6"/>
        <v>#DIV/0!</v>
      </c>
    </row>
    <row r="38" spans="1:23" ht="45" x14ac:dyDescent="0.25">
      <c r="A38" s="42" t="s">
        <v>1467</v>
      </c>
      <c r="B38" s="31" t="s">
        <v>122</v>
      </c>
      <c r="C38" s="30" t="s">
        <v>1468</v>
      </c>
      <c r="D38" s="78">
        <v>0</v>
      </c>
      <c r="E38" s="75">
        <v>0</v>
      </c>
      <c r="F38" s="75">
        <v>0</v>
      </c>
      <c r="G38" s="76">
        <f t="shared" si="7"/>
        <v>0</v>
      </c>
      <c r="H38" s="75">
        <v>0</v>
      </c>
      <c r="I38" s="77">
        <f>D38/D33*100</f>
        <v>0</v>
      </c>
      <c r="J38" s="77" t="e">
        <f>E38/E33*100</f>
        <v>#DIV/0!</v>
      </c>
      <c r="K38" s="77" t="e">
        <f>F38/F33*100</f>
        <v>#DIV/0!</v>
      </c>
      <c r="L38" s="77">
        <f>G38/G33*100</f>
        <v>0</v>
      </c>
      <c r="M38" s="77" t="e">
        <f>H38/H33*100</f>
        <v>#DIV/0!</v>
      </c>
      <c r="N38" s="75">
        <v>0</v>
      </c>
      <c r="O38" s="75">
        <v>0</v>
      </c>
      <c r="P38" s="75">
        <v>0</v>
      </c>
      <c r="Q38" s="76">
        <f t="shared" si="1"/>
        <v>0</v>
      </c>
      <c r="R38" s="75">
        <v>0</v>
      </c>
      <c r="S38" s="77" t="e">
        <f t="shared" si="2"/>
        <v>#DIV/0!</v>
      </c>
      <c r="T38" s="77" t="e">
        <f t="shared" si="3"/>
        <v>#DIV/0!</v>
      </c>
      <c r="U38" s="77" t="e">
        <f t="shared" si="4"/>
        <v>#DIV/0!</v>
      </c>
      <c r="V38" s="77" t="e">
        <f t="shared" si="5"/>
        <v>#DIV/0!</v>
      </c>
      <c r="W38" s="77" t="e">
        <f t="shared" si="6"/>
        <v>#DIV/0!</v>
      </c>
    </row>
    <row r="39" spans="1:23" ht="30" x14ac:dyDescent="0.25">
      <c r="A39" s="42" t="s">
        <v>1469</v>
      </c>
      <c r="B39" s="31" t="s">
        <v>124</v>
      </c>
      <c r="C39" s="30" t="s">
        <v>1470</v>
      </c>
      <c r="D39" s="78">
        <v>0</v>
      </c>
      <c r="E39" s="75">
        <v>0</v>
      </c>
      <c r="F39" s="75">
        <v>0</v>
      </c>
      <c r="G39" s="76">
        <f t="shared" si="7"/>
        <v>0</v>
      </c>
      <c r="H39" s="75">
        <v>0</v>
      </c>
      <c r="I39" s="77">
        <f>D39/D33*100</f>
        <v>0</v>
      </c>
      <c r="J39" s="77" t="e">
        <f>E39/E33*100</f>
        <v>#DIV/0!</v>
      </c>
      <c r="K39" s="77" t="e">
        <f>F39/F33*100</f>
        <v>#DIV/0!</v>
      </c>
      <c r="L39" s="77">
        <f>G39/G33*100</f>
        <v>0</v>
      </c>
      <c r="M39" s="77" t="e">
        <f>H39/H33*100</f>
        <v>#DIV/0!</v>
      </c>
      <c r="N39" s="75">
        <v>0</v>
      </c>
      <c r="O39" s="75">
        <v>0</v>
      </c>
      <c r="P39" s="75">
        <v>0</v>
      </c>
      <c r="Q39" s="76">
        <f t="shared" si="1"/>
        <v>0</v>
      </c>
      <c r="R39" s="75">
        <v>0</v>
      </c>
      <c r="S39" s="77" t="e">
        <f t="shared" si="2"/>
        <v>#DIV/0!</v>
      </c>
      <c r="T39" s="77" t="e">
        <f t="shared" si="3"/>
        <v>#DIV/0!</v>
      </c>
      <c r="U39" s="77" t="e">
        <f t="shared" si="4"/>
        <v>#DIV/0!</v>
      </c>
      <c r="V39" s="77" t="e">
        <f t="shared" si="5"/>
        <v>#DIV/0!</v>
      </c>
      <c r="W39" s="77" t="e">
        <f t="shared" si="6"/>
        <v>#DIV/0!</v>
      </c>
    </row>
    <row r="40" spans="1:23" x14ac:dyDescent="0.25">
      <c r="A40" s="42" t="s">
        <v>1471</v>
      </c>
      <c r="B40" s="31" t="s">
        <v>126</v>
      </c>
      <c r="C40" s="30" t="s">
        <v>1472</v>
      </c>
      <c r="D40" s="78">
        <v>0</v>
      </c>
      <c r="E40" s="75">
        <v>0</v>
      </c>
      <c r="F40" s="75">
        <v>0</v>
      </c>
      <c r="G40" s="76">
        <f t="shared" si="7"/>
        <v>0</v>
      </c>
      <c r="H40" s="75">
        <v>0</v>
      </c>
      <c r="I40" s="77">
        <f>D40/D33*100</f>
        <v>0</v>
      </c>
      <c r="J40" s="77" t="e">
        <f>E40/E33*100</f>
        <v>#DIV/0!</v>
      </c>
      <c r="K40" s="77" t="e">
        <f>F40/F33*100</f>
        <v>#DIV/0!</v>
      </c>
      <c r="L40" s="77">
        <f>G40/G33*100</f>
        <v>0</v>
      </c>
      <c r="M40" s="77" t="e">
        <f>H40/H33*100</f>
        <v>#DIV/0!</v>
      </c>
      <c r="N40" s="75">
        <v>0</v>
      </c>
      <c r="O40" s="75">
        <v>0</v>
      </c>
      <c r="P40" s="75">
        <v>0</v>
      </c>
      <c r="Q40" s="76">
        <f t="shared" si="1"/>
        <v>0</v>
      </c>
      <c r="R40" s="75">
        <v>0</v>
      </c>
      <c r="S40" s="77" t="e">
        <f t="shared" si="2"/>
        <v>#DIV/0!</v>
      </c>
      <c r="T40" s="77" t="e">
        <f t="shared" si="3"/>
        <v>#DIV/0!</v>
      </c>
      <c r="U40" s="77" t="e">
        <f t="shared" si="4"/>
        <v>#DIV/0!</v>
      </c>
      <c r="V40" s="77" t="e">
        <f t="shared" si="5"/>
        <v>#DIV/0!</v>
      </c>
      <c r="W40" s="77" t="e">
        <f t="shared" si="6"/>
        <v>#DIV/0!</v>
      </c>
    </row>
    <row r="41" spans="1:23" ht="30" x14ac:dyDescent="0.25">
      <c r="A41" s="42" t="s">
        <v>1473</v>
      </c>
      <c r="B41" s="31" t="s">
        <v>128</v>
      </c>
      <c r="C41" s="30" t="s">
        <v>1474</v>
      </c>
      <c r="D41" s="78">
        <v>0</v>
      </c>
      <c r="E41" s="75">
        <v>0</v>
      </c>
      <c r="F41" s="75">
        <v>0</v>
      </c>
      <c r="G41" s="76">
        <f t="shared" si="7"/>
        <v>0</v>
      </c>
      <c r="H41" s="75">
        <v>0</v>
      </c>
      <c r="I41" s="77">
        <f>D41/D33*100</f>
        <v>0</v>
      </c>
      <c r="J41" s="77" t="e">
        <f>E41/E33*100</f>
        <v>#DIV/0!</v>
      </c>
      <c r="K41" s="77" t="e">
        <f>F41/F33*100</f>
        <v>#DIV/0!</v>
      </c>
      <c r="L41" s="77">
        <f>G41/G33*100</f>
        <v>0</v>
      </c>
      <c r="M41" s="77" t="e">
        <f>H41/H33*100</f>
        <v>#DIV/0!</v>
      </c>
      <c r="N41" s="75">
        <v>0</v>
      </c>
      <c r="O41" s="75">
        <v>0</v>
      </c>
      <c r="P41" s="75">
        <v>0</v>
      </c>
      <c r="Q41" s="76">
        <f t="shared" si="1"/>
        <v>0</v>
      </c>
      <c r="R41" s="75">
        <v>0</v>
      </c>
      <c r="S41" s="77" t="e">
        <f t="shared" si="2"/>
        <v>#DIV/0!</v>
      </c>
      <c r="T41" s="77" t="e">
        <f t="shared" si="3"/>
        <v>#DIV/0!</v>
      </c>
      <c r="U41" s="77" t="e">
        <f t="shared" si="4"/>
        <v>#DIV/0!</v>
      </c>
      <c r="V41" s="77" t="e">
        <f t="shared" si="5"/>
        <v>#DIV/0!</v>
      </c>
      <c r="W41" s="77" t="e">
        <f t="shared" si="6"/>
        <v>#DIV/0!</v>
      </c>
    </row>
    <row r="42" spans="1:23" ht="45" x14ac:dyDescent="0.25">
      <c r="A42" s="42" t="s">
        <v>1475</v>
      </c>
      <c r="B42" s="31" t="s">
        <v>131</v>
      </c>
      <c r="C42" s="30" t="s">
        <v>1476</v>
      </c>
      <c r="D42" s="78">
        <v>3</v>
      </c>
      <c r="E42" s="75">
        <v>0</v>
      </c>
      <c r="F42" s="75">
        <v>0</v>
      </c>
      <c r="G42" s="76">
        <f t="shared" si="7"/>
        <v>3</v>
      </c>
      <c r="H42" s="75">
        <v>0</v>
      </c>
      <c r="I42" s="77">
        <f>D42/D33*100</f>
        <v>100</v>
      </c>
      <c r="J42" s="77" t="e">
        <f>E42/E33*100</f>
        <v>#DIV/0!</v>
      </c>
      <c r="K42" s="77" t="e">
        <f>F42/F33*100</f>
        <v>#DIV/0!</v>
      </c>
      <c r="L42" s="77">
        <f>G42/G33*100</f>
        <v>100</v>
      </c>
      <c r="M42" s="77" t="e">
        <f>H42/H33*100</f>
        <v>#DIV/0!</v>
      </c>
      <c r="N42" s="75">
        <v>3</v>
      </c>
      <c r="O42" s="75">
        <v>0</v>
      </c>
      <c r="P42" s="75">
        <v>0</v>
      </c>
      <c r="Q42" s="76">
        <f t="shared" si="1"/>
        <v>3</v>
      </c>
      <c r="R42" s="75">
        <v>0</v>
      </c>
      <c r="S42" s="77">
        <f t="shared" si="2"/>
        <v>100</v>
      </c>
      <c r="T42" s="77" t="e">
        <f t="shared" si="3"/>
        <v>#DIV/0!</v>
      </c>
      <c r="U42" s="77" t="e">
        <f t="shared" si="4"/>
        <v>#DIV/0!</v>
      </c>
      <c r="V42" s="77">
        <f t="shared" si="5"/>
        <v>100</v>
      </c>
      <c r="W42" s="77" t="e">
        <f t="shared" si="6"/>
        <v>#DIV/0!</v>
      </c>
    </row>
    <row r="43" spans="1:23" x14ac:dyDescent="0.25">
      <c r="A43" s="42" t="s">
        <v>1477</v>
      </c>
      <c r="B43" s="31" t="s">
        <v>134</v>
      </c>
      <c r="C43" s="30" t="s">
        <v>1478</v>
      </c>
      <c r="D43" s="78">
        <v>0</v>
      </c>
      <c r="E43" s="75">
        <v>0</v>
      </c>
      <c r="F43" s="75">
        <v>0</v>
      </c>
      <c r="G43" s="76">
        <f t="shared" si="7"/>
        <v>0</v>
      </c>
      <c r="H43" s="75">
        <v>0</v>
      </c>
      <c r="I43" s="77">
        <f>D43/D33*100</f>
        <v>0</v>
      </c>
      <c r="J43" s="77" t="e">
        <f>E43/E33*100</f>
        <v>#DIV/0!</v>
      </c>
      <c r="K43" s="77" t="e">
        <f>F43/F33*100</f>
        <v>#DIV/0!</v>
      </c>
      <c r="L43" s="77">
        <f>G43/G33*100</f>
        <v>0</v>
      </c>
      <c r="M43" s="77" t="e">
        <f>H43/H33*100</f>
        <v>#DIV/0!</v>
      </c>
      <c r="N43" s="75">
        <v>0</v>
      </c>
      <c r="O43" s="75">
        <v>0</v>
      </c>
      <c r="P43" s="75">
        <v>0</v>
      </c>
      <c r="Q43" s="76">
        <f t="shared" si="1"/>
        <v>0</v>
      </c>
      <c r="R43" s="75">
        <v>0</v>
      </c>
      <c r="S43" s="77" t="e">
        <f t="shared" si="2"/>
        <v>#DIV/0!</v>
      </c>
      <c r="T43" s="77" t="e">
        <f t="shared" si="3"/>
        <v>#DIV/0!</v>
      </c>
      <c r="U43" s="77" t="e">
        <f t="shared" si="4"/>
        <v>#DIV/0!</v>
      </c>
      <c r="V43" s="77" t="e">
        <f t="shared" si="5"/>
        <v>#DIV/0!</v>
      </c>
      <c r="W43" s="77" t="e">
        <f t="shared" si="6"/>
        <v>#DIV/0!</v>
      </c>
    </row>
    <row r="44" spans="1:23" x14ac:dyDescent="0.25">
      <c r="A44" s="42" t="s">
        <v>1479</v>
      </c>
      <c r="B44" s="31" t="s">
        <v>137</v>
      </c>
      <c r="C44" s="30" t="s">
        <v>1480</v>
      </c>
      <c r="D44" s="78">
        <v>0</v>
      </c>
      <c r="E44" s="75">
        <v>0</v>
      </c>
      <c r="F44" s="75">
        <v>0</v>
      </c>
      <c r="G44" s="76">
        <f t="shared" si="7"/>
        <v>0</v>
      </c>
      <c r="H44" s="75">
        <v>0</v>
      </c>
      <c r="I44" s="77">
        <f>D44/D33*100</f>
        <v>0</v>
      </c>
      <c r="J44" s="77" t="e">
        <f>E44/E33*100</f>
        <v>#DIV/0!</v>
      </c>
      <c r="K44" s="77" t="e">
        <f>F44/F33*100</f>
        <v>#DIV/0!</v>
      </c>
      <c r="L44" s="77">
        <f>G44/G33*100</f>
        <v>0</v>
      </c>
      <c r="M44" s="77" t="e">
        <f>H44/H33*100</f>
        <v>#DIV/0!</v>
      </c>
      <c r="N44" s="75">
        <v>0</v>
      </c>
      <c r="O44" s="75">
        <v>0</v>
      </c>
      <c r="P44" s="75">
        <v>0</v>
      </c>
      <c r="Q44" s="76">
        <f t="shared" si="1"/>
        <v>0</v>
      </c>
      <c r="R44" s="75">
        <v>0</v>
      </c>
      <c r="S44" s="77" t="e">
        <f t="shared" si="2"/>
        <v>#DIV/0!</v>
      </c>
      <c r="T44" s="77" t="e">
        <f t="shared" si="3"/>
        <v>#DIV/0!</v>
      </c>
      <c r="U44" s="77" t="e">
        <f t="shared" si="4"/>
        <v>#DIV/0!</v>
      </c>
      <c r="V44" s="77" t="e">
        <f t="shared" si="5"/>
        <v>#DIV/0!</v>
      </c>
      <c r="W44" s="77" t="e">
        <f t="shared" si="6"/>
        <v>#DIV/0!</v>
      </c>
    </row>
    <row r="45" spans="1:23" ht="28.5" x14ac:dyDescent="0.25">
      <c r="A45" s="7" t="s">
        <v>1481</v>
      </c>
      <c r="B45" s="6" t="s">
        <v>183</v>
      </c>
      <c r="C45" s="11" t="s">
        <v>1482</v>
      </c>
      <c r="D45" s="69">
        <f>SUM(D46:D62)</f>
        <v>0</v>
      </c>
      <c r="E45" s="69">
        <f>SUM(E46:E62)</f>
        <v>0</v>
      </c>
      <c r="F45" s="69">
        <f>SUM(F46:F62)</f>
        <v>0</v>
      </c>
      <c r="G45" s="69">
        <f t="shared" si="7"/>
        <v>0</v>
      </c>
      <c r="H45" s="69">
        <f>SUM(H46:H62)</f>
        <v>0</v>
      </c>
      <c r="I45" s="74">
        <f>D45/D32*100</f>
        <v>0</v>
      </c>
      <c r="J45" s="74" t="e">
        <f>E45/E32*100</f>
        <v>#DIV/0!</v>
      </c>
      <c r="K45" s="74" t="e">
        <f>F45/F32*100</f>
        <v>#DIV/0!</v>
      </c>
      <c r="L45" s="74">
        <f>G45/G32*100</f>
        <v>0</v>
      </c>
      <c r="M45" s="74" t="e">
        <f>H45/H32*100</f>
        <v>#DIV/0!</v>
      </c>
      <c r="N45" s="69">
        <f>SUM(N46:N62)</f>
        <v>0</v>
      </c>
      <c r="O45" s="69">
        <f>SUM(O46:O62)</f>
        <v>0</v>
      </c>
      <c r="P45" s="69">
        <f>SUM(P46:P62)</f>
        <v>0</v>
      </c>
      <c r="Q45" s="69">
        <f t="shared" si="1"/>
        <v>0</v>
      </c>
      <c r="R45" s="69">
        <f>SUM(R46:R62)</f>
        <v>0</v>
      </c>
      <c r="S45" s="74" t="e">
        <f t="shared" si="2"/>
        <v>#DIV/0!</v>
      </c>
      <c r="T45" s="74" t="e">
        <f t="shared" si="3"/>
        <v>#DIV/0!</v>
      </c>
      <c r="U45" s="74" t="e">
        <f t="shared" si="4"/>
        <v>#DIV/0!</v>
      </c>
      <c r="V45" s="74" t="e">
        <f t="shared" si="5"/>
        <v>#DIV/0!</v>
      </c>
      <c r="W45" s="74" t="e">
        <f t="shared" si="6"/>
        <v>#DIV/0!</v>
      </c>
    </row>
    <row r="46" spans="1:23" ht="45" x14ac:dyDescent="0.25">
      <c r="A46" s="42" t="s">
        <v>1483</v>
      </c>
      <c r="B46" s="31" t="s">
        <v>186</v>
      </c>
      <c r="C46" s="30" t="s">
        <v>1484</v>
      </c>
      <c r="D46" s="78">
        <v>0</v>
      </c>
      <c r="E46" s="75">
        <v>0</v>
      </c>
      <c r="F46" s="75">
        <v>0</v>
      </c>
      <c r="G46" s="76">
        <f t="shared" si="7"/>
        <v>0</v>
      </c>
      <c r="H46" s="75">
        <v>0</v>
      </c>
      <c r="I46" s="77" t="e">
        <f>D46/D45*100</f>
        <v>#DIV/0!</v>
      </c>
      <c r="J46" s="77" t="e">
        <f>E46/E45*100</f>
        <v>#DIV/0!</v>
      </c>
      <c r="K46" s="77" t="e">
        <f>F46/F45*100</f>
        <v>#DIV/0!</v>
      </c>
      <c r="L46" s="77" t="e">
        <f>G46/G45*100</f>
        <v>#DIV/0!</v>
      </c>
      <c r="M46" s="77" t="e">
        <f>H46/H45*100</f>
        <v>#DIV/0!</v>
      </c>
      <c r="N46" s="75">
        <v>0</v>
      </c>
      <c r="O46" s="75">
        <v>0</v>
      </c>
      <c r="P46" s="75">
        <v>0</v>
      </c>
      <c r="Q46" s="76">
        <f t="shared" si="1"/>
        <v>0</v>
      </c>
      <c r="R46" s="75">
        <v>0</v>
      </c>
      <c r="S46" s="77" t="e">
        <f t="shared" si="2"/>
        <v>#DIV/0!</v>
      </c>
      <c r="T46" s="77" t="e">
        <f t="shared" si="3"/>
        <v>#DIV/0!</v>
      </c>
      <c r="U46" s="77" t="e">
        <f t="shared" si="4"/>
        <v>#DIV/0!</v>
      </c>
      <c r="V46" s="77" t="e">
        <f t="shared" si="5"/>
        <v>#DIV/0!</v>
      </c>
      <c r="W46" s="77" t="e">
        <f t="shared" si="6"/>
        <v>#DIV/0!</v>
      </c>
    </row>
    <row r="47" spans="1:23" x14ac:dyDescent="0.25">
      <c r="A47" s="42" t="s">
        <v>1485</v>
      </c>
      <c r="B47" s="31" t="s">
        <v>189</v>
      </c>
      <c r="C47" s="30" t="s">
        <v>1486</v>
      </c>
      <c r="D47" s="78">
        <v>0</v>
      </c>
      <c r="E47" s="75">
        <v>0</v>
      </c>
      <c r="F47" s="75">
        <v>0</v>
      </c>
      <c r="G47" s="76">
        <f t="shared" si="7"/>
        <v>0</v>
      </c>
      <c r="H47" s="75">
        <v>0</v>
      </c>
      <c r="I47" s="77" t="e">
        <f>D47/D45*100</f>
        <v>#DIV/0!</v>
      </c>
      <c r="J47" s="77" t="e">
        <f>E47/E45*100</f>
        <v>#DIV/0!</v>
      </c>
      <c r="K47" s="77" t="e">
        <f>F47/F45*100</f>
        <v>#DIV/0!</v>
      </c>
      <c r="L47" s="77" t="e">
        <f>G47/G45*100</f>
        <v>#DIV/0!</v>
      </c>
      <c r="M47" s="77" t="e">
        <f>H47/H45*100</f>
        <v>#DIV/0!</v>
      </c>
      <c r="N47" s="75">
        <v>0</v>
      </c>
      <c r="O47" s="75">
        <v>0</v>
      </c>
      <c r="P47" s="75">
        <v>0</v>
      </c>
      <c r="Q47" s="76">
        <f t="shared" si="1"/>
        <v>0</v>
      </c>
      <c r="R47" s="75">
        <v>0</v>
      </c>
      <c r="S47" s="77" t="e">
        <f t="shared" si="2"/>
        <v>#DIV/0!</v>
      </c>
      <c r="T47" s="77" t="e">
        <f t="shared" si="3"/>
        <v>#DIV/0!</v>
      </c>
      <c r="U47" s="77" t="e">
        <f t="shared" si="4"/>
        <v>#DIV/0!</v>
      </c>
      <c r="V47" s="77" t="e">
        <f t="shared" si="5"/>
        <v>#DIV/0!</v>
      </c>
      <c r="W47" s="77" t="e">
        <f t="shared" si="6"/>
        <v>#DIV/0!</v>
      </c>
    </row>
    <row r="48" spans="1:23" ht="30" x14ac:dyDescent="0.25">
      <c r="A48" s="42" t="s">
        <v>1487</v>
      </c>
      <c r="B48" s="31" t="s">
        <v>192</v>
      </c>
      <c r="C48" s="30" t="s">
        <v>1488</v>
      </c>
      <c r="D48" s="78">
        <v>0</v>
      </c>
      <c r="E48" s="75">
        <v>0</v>
      </c>
      <c r="F48" s="75">
        <v>0</v>
      </c>
      <c r="G48" s="76">
        <f t="shared" si="7"/>
        <v>0</v>
      </c>
      <c r="H48" s="75">
        <v>0</v>
      </c>
      <c r="I48" s="77" t="e">
        <f>D48/D45*100</f>
        <v>#DIV/0!</v>
      </c>
      <c r="J48" s="77" t="e">
        <f>E48/E45*100</f>
        <v>#DIV/0!</v>
      </c>
      <c r="K48" s="77" t="e">
        <f>F48/F45*100</f>
        <v>#DIV/0!</v>
      </c>
      <c r="L48" s="77" t="e">
        <f>G48/G45*100</f>
        <v>#DIV/0!</v>
      </c>
      <c r="M48" s="77" t="e">
        <f>H48/H45*100</f>
        <v>#DIV/0!</v>
      </c>
      <c r="N48" s="75">
        <v>0</v>
      </c>
      <c r="O48" s="75">
        <v>0</v>
      </c>
      <c r="P48" s="75">
        <v>0</v>
      </c>
      <c r="Q48" s="76">
        <f t="shared" si="1"/>
        <v>0</v>
      </c>
      <c r="R48" s="75">
        <v>0</v>
      </c>
      <c r="S48" s="77" t="e">
        <f t="shared" si="2"/>
        <v>#DIV/0!</v>
      </c>
      <c r="T48" s="77" t="e">
        <f t="shared" si="3"/>
        <v>#DIV/0!</v>
      </c>
      <c r="U48" s="77" t="e">
        <f t="shared" si="4"/>
        <v>#DIV/0!</v>
      </c>
      <c r="V48" s="77" t="e">
        <f t="shared" si="5"/>
        <v>#DIV/0!</v>
      </c>
      <c r="W48" s="77" t="e">
        <f t="shared" si="6"/>
        <v>#DIV/0!</v>
      </c>
    </row>
    <row r="49" spans="1:23" x14ac:dyDescent="0.25">
      <c r="A49" s="42" t="s">
        <v>1489</v>
      </c>
      <c r="B49" s="31" t="s">
        <v>194</v>
      </c>
      <c r="C49" s="30" t="s">
        <v>1490</v>
      </c>
      <c r="D49" s="78">
        <v>0</v>
      </c>
      <c r="E49" s="75">
        <v>0</v>
      </c>
      <c r="F49" s="75">
        <v>0</v>
      </c>
      <c r="G49" s="76">
        <f t="shared" si="7"/>
        <v>0</v>
      </c>
      <c r="H49" s="75">
        <v>0</v>
      </c>
      <c r="I49" s="77" t="e">
        <f>D49/D45*100</f>
        <v>#DIV/0!</v>
      </c>
      <c r="J49" s="77" t="e">
        <f>E49/E45*100</f>
        <v>#DIV/0!</v>
      </c>
      <c r="K49" s="77" t="e">
        <f>F49/F45*100</f>
        <v>#DIV/0!</v>
      </c>
      <c r="L49" s="77" t="e">
        <f>G49/G45*100</f>
        <v>#DIV/0!</v>
      </c>
      <c r="M49" s="77" t="e">
        <f>H49/H45*100</f>
        <v>#DIV/0!</v>
      </c>
      <c r="N49" s="75">
        <v>0</v>
      </c>
      <c r="O49" s="75">
        <v>0</v>
      </c>
      <c r="P49" s="75">
        <v>0</v>
      </c>
      <c r="Q49" s="76">
        <f t="shared" si="1"/>
        <v>0</v>
      </c>
      <c r="R49" s="75">
        <v>0</v>
      </c>
      <c r="S49" s="77" t="e">
        <f t="shared" si="2"/>
        <v>#DIV/0!</v>
      </c>
      <c r="T49" s="77" t="e">
        <f t="shared" si="3"/>
        <v>#DIV/0!</v>
      </c>
      <c r="U49" s="77" t="e">
        <f t="shared" si="4"/>
        <v>#DIV/0!</v>
      </c>
      <c r="V49" s="77" t="e">
        <f t="shared" si="5"/>
        <v>#DIV/0!</v>
      </c>
      <c r="W49" s="77" t="e">
        <f t="shared" si="6"/>
        <v>#DIV/0!</v>
      </c>
    </row>
    <row r="50" spans="1:23" x14ac:dyDescent="0.25">
      <c r="A50" s="42" t="s">
        <v>1491</v>
      </c>
      <c r="B50" s="31" t="s">
        <v>197</v>
      </c>
      <c r="C50" s="30" t="s">
        <v>1492</v>
      </c>
      <c r="D50" s="78">
        <v>0</v>
      </c>
      <c r="E50" s="75">
        <v>0</v>
      </c>
      <c r="F50" s="75">
        <v>0</v>
      </c>
      <c r="G50" s="76">
        <f t="shared" si="7"/>
        <v>0</v>
      </c>
      <c r="H50" s="75">
        <v>0</v>
      </c>
      <c r="I50" s="77" t="e">
        <f>D50/D45*100</f>
        <v>#DIV/0!</v>
      </c>
      <c r="J50" s="77" t="e">
        <f>E50/E45*100</f>
        <v>#DIV/0!</v>
      </c>
      <c r="K50" s="77" t="e">
        <f>F50/F45*100</f>
        <v>#DIV/0!</v>
      </c>
      <c r="L50" s="77" t="e">
        <f>G50/G45*100</f>
        <v>#DIV/0!</v>
      </c>
      <c r="M50" s="77" t="e">
        <f>H50/H45*100</f>
        <v>#DIV/0!</v>
      </c>
      <c r="N50" s="75">
        <v>0</v>
      </c>
      <c r="O50" s="75">
        <v>0</v>
      </c>
      <c r="P50" s="75">
        <v>0</v>
      </c>
      <c r="Q50" s="76">
        <f t="shared" si="1"/>
        <v>0</v>
      </c>
      <c r="R50" s="75">
        <v>0</v>
      </c>
      <c r="S50" s="77" t="e">
        <f t="shared" si="2"/>
        <v>#DIV/0!</v>
      </c>
      <c r="T50" s="77" t="e">
        <f t="shared" si="3"/>
        <v>#DIV/0!</v>
      </c>
      <c r="U50" s="77" t="e">
        <f t="shared" si="4"/>
        <v>#DIV/0!</v>
      </c>
      <c r="V50" s="77" t="e">
        <f t="shared" si="5"/>
        <v>#DIV/0!</v>
      </c>
      <c r="W50" s="77" t="e">
        <f t="shared" si="6"/>
        <v>#DIV/0!</v>
      </c>
    </row>
    <row r="51" spans="1:23" ht="60" x14ac:dyDescent="0.25">
      <c r="A51" s="42" t="s">
        <v>1493</v>
      </c>
      <c r="B51" s="31" t="s">
        <v>199</v>
      </c>
      <c r="C51" s="30" t="s">
        <v>1494</v>
      </c>
      <c r="D51" s="78">
        <v>0</v>
      </c>
      <c r="E51" s="75">
        <v>0</v>
      </c>
      <c r="F51" s="75">
        <v>0</v>
      </c>
      <c r="G51" s="76">
        <f t="shared" si="7"/>
        <v>0</v>
      </c>
      <c r="H51" s="75">
        <v>0</v>
      </c>
      <c r="I51" s="77" t="e">
        <f>D51/D45*100</f>
        <v>#DIV/0!</v>
      </c>
      <c r="J51" s="77" t="e">
        <f>E51/E45*100</f>
        <v>#DIV/0!</v>
      </c>
      <c r="K51" s="77" t="e">
        <f>F51/F45*100</f>
        <v>#DIV/0!</v>
      </c>
      <c r="L51" s="77" t="e">
        <f>G51/G45*100</f>
        <v>#DIV/0!</v>
      </c>
      <c r="M51" s="77" t="e">
        <f>H51/H45*100</f>
        <v>#DIV/0!</v>
      </c>
      <c r="N51" s="75">
        <v>0</v>
      </c>
      <c r="O51" s="75">
        <v>0</v>
      </c>
      <c r="P51" s="75">
        <v>0</v>
      </c>
      <c r="Q51" s="76">
        <f t="shared" si="1"/>
        <v>0</v>
      </c>
      <c r="R51" s="75">
        <v>0</v>
      </c>
      <c r="S51" s="77" t="e">
        <f t="shared" si="2"/>
        <v>#DIV/0!</v>
      </c>
      <c r="T51" s="77" t="e">
        <f t="shared" si="3"/>
        <v>#DIV/0!</v>
      </c>
      <c r="U51" s="77" t="e">
        <f t="shared" si="4"/>
        <v>#DIV/0!</v>
      </c>
      <c r="V51" s="77" t="e">
        <f t="shared" si="5"/>
        <v>#DIV/0!</v>
      </c>
      <c r="W51" s="77" t="e">
        <f t="shared" si="6"/>
        <v>#DIV/0!</v>
      </c>
    </row>
    <row r="52" spans="1:23" ht="30" x14ac:dyDescent="0.25">
      <c r="A52" s="42" t="s">
        <v>1495</v>
      </c>
      <c r="B52" s="31" t="s">
        <v>201</v>
      </c>
      <c r="C52" s="30" t="s">
        <v>1496</v>
      </c>
      <c r="D52" s="78">
        <v>0</v>
      </c>
      <c r="E52" s="75">
        <v>0</v>
      </c>
      <c r="F52" s="75">
        <v>0</v>
      </c>
      <c r="G52" s="76">
        <f t="shared" si="7"/>
        <v>0</v>
      </c>
      <c r="H52" s="75">
        <v>0</v>
      </c>
      <c r="I52" s="77" t="e">
        <f>D52/D45*100</f>
        <v>#DIV/0!</v>
      </c>
      <c r="J52" s="77" t="e">
        <f>E52/E45*100</f>
        <v>#DIV/0!</v>
      </c>
      <c r="K52" s="77" t="e">
        <f>F52/F45*100</f>
        <v>#DIV/0!</v>
      </c>
      <c r="L52" s="77" t="e">
        <f>G52/G45*100</f>
        <v>#DIV/0!</v>
      </c>
      <c r="M52" s="77" t="e">
        <f>H52/H45*100</f>
        <v>#DIV/0!</v>
      </c>
      <c r="N52" s="75">
        <v>0</v>
      </c>
      <c r="O52" s="75">
        <v>0</v>
      </c>
      <c r="P52" s="75">
        <v>0</v>
      </c>
      <c r="Q52" s="76">
        <f t="shared" si="1"/>
        <v>0</v>
      </c>
      <c r="R52" s="75">
        <v>0</v>
      </c>
      <c r="S52" s="77" t="e">
        <f t="shared" si="2"/>
        <v>#DIV/0!</v>
      </c>
      <c r="T52" s="77" t="e">
        <f t="shared" si="3"/>
        <v>#DIV/0!</v>
      </c>
      <c r="U52" s="77" t="e">
        <f t="shared" si="4"/>
        <v>#DIV/0!</v>
      </c>
      <c r="V52" s="77" t="e">
        <f t="shared" si="5"/>
        <v>#DIV/0!</v>
      </c>
      <c r="W52" s="77" t="e">
        <f t="shared" si="6"/>
        <v>#DIV/0!</v>
      </c>
    </row>
    <row r="53" spans="1:23" ht="30" x14ac:dyDescent="0.25">
      <c r="A53" s="42" t="s">
        <v>1497</v>
      </c>
      <c r="B53" s="31" t="s">
        <v>203</v>
      </c>
      <c r="C53" s="30" t="s">
        <v>1498</v>
      </c>
      <c r="D53" s="78">
        <v>0</v>
      </c>
      <c r="E53" s="75">
        <v>0</v>
      </c>
      <c r="F53" s="75">
        <v>0</v>
      </c>
      <c r="G53" s="76">
        <f t="shared" si="7"/>
        <v>0</v>
      </c>
      <c r="H53" s="75">
        <v>0</v>
      </c>
      <c r="I53" s="77" t="e">
        <f>D53/D45*100</f>
        <v>#DIV/0!</v>
      </c>
      <c r="J53" s="77" t="e">
        <f>E53/E45*100</f>
        <v>#DIV/0!</v>
      </c>
      <c r="K53" s="77" t="e">
        <f>F53/F45*100</f>
        <v>#DIV/0!</v>
      </c>
      <c r="L53" s="77" t="e">
        <f>G53/G45*100</f>
        <v>#DIV/0!</v>
      </c>
      <c r="M53" s="77" t="e">
        <f>H53/H45*100</f>
        <v>#DIV/0!</v>
      </c>
      <c r="N53" s="75">
        <v>0</v>
      </c>
      <c r="O53" s="75">
        <v>0</v>
      </c>
      <c r="P53" s="75">
        <v>0</v>
      </c>
      <c r="Q53" s="76">
        <f t="shared" si="1"/>
        <v>0</v>
      </c>
      <c r="R53" s="75">
        <v>0</v>
      </c>
      <c r="S53" s="77" t="e">
        <f t="shared" si="2"/>
        <v>#DIV/0!</v>
      </c>
      <c r="T53" s="77" t="e">
        <f t="shared" si="3"/>
        <v>#DIV/0!</v>
      </c>
      <c r="U53" s="77" t="e">
        <f t="shared" si="4"/>
        <v>#DIV/0!</v>
      </c>
      <c r="V53" s="77" t="e">
        <f t="shared" si="5"/>
        <v>#DIV/0!</v>
      </c>
      <c r="W53" s="77" t="e">
        <f t="shared" si="6"/>
        <v>#DIV/0!</v>
      </c>
    </row>
    <row r="54" spans="1:23" ht="45" x14ac:dyDescent="0.25">
      <c r="A54" s="42" t="s">
        <v>1499</v>
      </c>
      <c r="B54" s="31" t="s">
        <v>206</v>
      </c>
      <c r="C54" s="30" t="s">
        <v>1500</v>
      </c>
      <c r="D54" s="78">
        <v>0</v>
      </c>
      <c r="E54" s="75">
        <v>0</v>
      </c>
      <c r="F54" s="75">
        <v>0</v>
      </c>
      <c r="G54" s="76">
        <f t="shared" si="7"/>
        <v>0</v>
      </c>
      <c r="H54" s="75">
        <v>0</v>
      </c>
      <c r="I54" s="77" t="e">
        <f>D54/D45*100</f>
        <v>#DIV/0!</v>
      </c>
      <c r="J54" s="77" t="e">
        <f>E54/E45*100</f>
        <v>#DIV/0!</v>
      </c>
      <c r="K54" s="77" t="e">
        <f>F54/F45*100</f>
        <v>#DIV/0!</v>
      </c>
      <c r="L54" s="77" t="e">
        <f>G54/G45*100</f>
        <v>#DIV/0!</v>
      </c>
      <c r="M54" s="77" t="e">
        <f>H54/H45*100</f>
        <v>#DIV/0!</v>
      </c>
      <c r="N54" s="75">
        <v>0</v>
      </c>
      <c r="O54" s="75">
        <v>0</v>
      </c>
      <c r="P54" s="75">
        <v>0</v>
      </c>
      <c r="Q54" s="76">
        <f t="shared" si="1"/>
        <v>0</v>
      </c>
      <c r="R54" s="75">
        <v>0</v>
      </c>
      <c r="S54" s="77" t="e">
        <f t="shared" si="2"/>
        <v>#DIV/0!</v>
      </c>
      <c r="T54" s="77" t="e">
        <f t="shared" si="3"/>
        <v>#DIV/0!</v>
      </c>
      <c r="U54" s="77" t="e">
        <f t="shared" si="4"/>
        <v>#DIV/0!</v>
      </c>
      <c r="V54" s="77" t="e">
        <f t="shared" si="5"/>
        <v>#DIV/0!</v>
      </c>
      <c r="W54" s="77" t="e">
        <f t="shared" si="6"/>
        <v>#DIV/0!</v>
      </c>
    </row>
    <row r="55" spans="1:23" x14ac:dyDescent="0.25">
      <c r="A55" s="42" t="s">
        <v>1501</v>
      </c>
      <c r="B55" s="31" t="s">
        <v>209</v>
      </c>
      <c r="C55" s="30" t="s">
        <v>1502</v>
      </c>
      <c r="D55" s="78">
        <v>0</v>
      </c>
      <c r="E55" s="75">
        <v>0</v>
      </c>
      <c r="F55" s="75">
        <v>0</v>
      </c>
      <c r="G55" s="76">
        <f t="shared" si="7"/>
        <v>0</v>
      </c>
      <c r="H55" s="75">
        <v>0</v>
      </c>
      <c r="I55" s="77" t="e">
        <f>D55/D45*100</f>
        <v>#DIV/0!</v>
      </c>
      <c r="J55" s="77" t="e">
        <f>E55/E45*100</f>
        <v>#DIV/0!</v>
      </c>
      <c r="K55" s="77" t="e">
        <f>F55/F45*100</f>
        <v>#DIV/0!</v>
      </c>
      <c r="L55" s="77" t="e">
        <f>G55/G45*100</f>
        <v>#DIV/0!</v>
      </c>
      <c r="M55" s="77" t="e">
        <f>H55/H45*100</f>
        <v>#DIV/0!</v>
      </c>
      <c r="N55" s="75">
        <v>0</v>
      </c>
      <c r="O55" s="75">
        <v>0</v>
      </c>
      <c r="P55" s="75">
        <v>0</v>
      </c>
      <c r="Q55" s="76">
        <f t="shared" si="1"/>
        <v>0</v>
      </c>
      <c r="R55" s="75">
        <v>0</v>
      </c>
      <c r="S55" s="77" t="e">
        <f t="shared" si="2"/>
        <v>#DIV/0!</v>
      </c>
      <c r="T55" s="77" t="e">
        <f t="shared" si="3"/>
        <v>#DIV/0!</v>
      </c>
      <c r="U55" s="77" t="e">
        <f t="shared" si="4"/>
        <v>#DIV/0!</v>
      </c>
      <c r="V55" s="77" t="e">
        <f t="shared" si="5"/>
        <v>#DIV/0!</v>
      </c>
      <c r="W55" s="77" t="e">
        <f t="shared" si="6"/>
        <v>#DIV/0!</v>
      </c>
    </row>
    <row r="56" spans="1:23" ht="30" x14ac:dyDescent="0.25">
      <c r="A56" s="42" t="s">
        <v>1503</v>
      </c>
      <c r="B56" s="31" t="s">
        <v>212</v>
      </c>
      <c r="C56" s="30" t="s">
        <v>1504</v>
      </c>
      <c r="D56" s="78">
        <v>0</v>
      </c>
      <c r="E56" s="75">
        <v>0</v>
      </c>
      <c r="F56" s="75">
        <v>0</v>
      </c>
      <c r="G56" s="76">
        <f t="shared" si="7"/>
        <v>0</v>
      </c>
      <c r="H56" s="75">
        <v>0</v>
      </c>
      <c r="I56" s="77" t="e">
        <f>D56/D45*100</f>
        <v>#DIV/0!</v>
      </c>
      <c r="J56" s="77" t="e">
        <f>E56/E45*100</f>
        <v>#DIV/0!</v>
      </c>
      <c r="K56" s="77" t="e">
        <f>F56/F45*100</f>
        <v>#DIV/0!</v>
      </c>
      <c r="L56" s="77" t="e">
        <f>G56/G45*100</f>
        <v>#DIV/0!</v>
      </c>
      <c r="M56" s="77" t="e">
        <f>H56/H45*100</f>
        <v>#DIV/0!</v>
      </c>
      <c r="N56" s="75">
        <v>0</v>
      </c>
      <c r="O56" s="75">
        <v>0</v>
      </c>
      <c r="P56" s="75">
        <v>0</v>
      </c>
      <c r="Q56" s="76">
        <f t="shared" si="1"/>
        <v>0</v>
      </c>
      <c r="R56" s="75">
        <v>0</v>
      </c>
      <c r="S56" s="77" t="e">
        <f t="shared" si="2"/>
        <v>#DIV/0!</v>
      </c>
      <c r="T56" s="77" t="e">
        <f t="shared" si="3"/>
        <v>#DIV/0!</v>
      </c>
      <c r="U56" s="77" t="e">
        <f t="shared" si="4"/>
        <v>#DIV/0!</v>
      </c>
      <c r="V56" s="77" t="e">
        <f t="shared" si="5"/>
        <v>#DIV/0!</v>
      </c>
      <c r="W56" s="77" t="e">
        <f t="shared" si="6"/>
        <v>#DIV/0!</v>
      </c>
    </row>
    <row r="57" spans="1:23" ht="45" x14ac:dyDescent="0.25">
      <c r="A57" s="42" t="s">
        <v>1505</v>
      </c>
      <c r="B57" s="31" t="s">
        <v>215</v>
      </c>
      <c r="C57" s="30" t="s">
        <v>1506</v>
      </c>
      <c r="D57" s="78">
        <v>0</v>
      </c>
      <c r="E57" s="75">
        <v>0</v>
      </c>
      <c r="F57" s="75">
        <v>0</v>
      </c>
      <c r="G57" s="76">
        <f t="shared" si="7"/>
        <v>0</v>
      </c>
      <c r="H57" s="75">
        <v>0</v>
      </c>
      <c r="I57" s="77" t="e">
        <f>D57/D45*100</f>
        <v>#DIV/0!</v>
      </c>
      <c r="J57" s="77" t="e">
        <f>E57/E45*100</f>
        <v>#DIV/0!</v>
      </c>
      <c r="K57" s="77" t="e">
        <f>F57/F45*100</f>
        <v>#DIV/0!</v>
      </c>
      <c r="L57" s="77" t="e">
        <f>G57/G45*100</f>
        <v>#DIV/0!</v>
      </c>
      <c r="M57" s="77" t="e">
        <f>H57/H45*100</f>
        <v>#DIV/0!</v>
      </c>
      <c r="N57" s="75">
        <v>0</v>
      </c>
      <c r="O57" s="75">
        <v>0</v>
      </c>
      <c r="P57" s="75">
        <v>0</v>
      </c>
      <c r="Q57" s="76">
        <f t="shared" si="1"/>
        <v>0</v>
      </c>
      <c r="R57" s="75">
        <v>0</v>
      </c>
      <c r="S57" s="77" t="e">
        <f t="shared" si="2"/>
        <v>#DIV/0!</v>
      </c>
      <c r="T57" s="77" t="e">
        <f t="shared" si="3"/>
        <v>#DIV/0!</v>
      </c>
      <c r="U57" s="77" t="e">
        <f t="shared" si="4"/>
        <v>#DIV/0!</v>
      </c>
      <c r="V57" s="77" t="e">
        <f t="shared" si="5"/>
        <v>#DIV/0!</v>
      </c>
      <c r="W57" s="77" t="e">
        <f t="shared" si="6"/>
        <v>#DIV/0!</v>
      </c>
    </row>
    <row r="58" spans="1:23" ht="30" x14ac:dyDescent="0.25">
      <c r="A58" s="42" t="s">
        <v>1507</v>
      </c>
      <c r="B58" s="31" t="s">
        <v>218</v>
      </c>
      <c r="C58" s="30" t="s">
        <v>1508</v>
      </c>
      <c r="D58" s="78">
        <v>0</v>
      </c>
      <c r="E58" s="75">
        <v>0</v>
      </c>
      <c r="F58" s="75">
        <v>0</v>
      </c>
      <c r="G58" s="76">
        <f t="shared" si="7"/>
        <v>0</v>
      </c>
      <c r="H58" s="75">
        <v>0</v>
      </c>
      <c r="I58" s="77" t="e">
        <f>D58/D45*100</f>
        <v>#DIV/0!</v>
      </c>
      <c r="J58" s="77" t="e">
        <f>E58/E45*100</f>
        <v>#DIV/0!</v>
      </c>
      <c r="K58" s="77" t="e">
        <f>F58/F45*100</f>
        <v>#DIV/0!</v>
      </c>
      <c r="L58" s="77" t="e">
        <f>G58/G45*100</f>
        <v>#DIV/0!</v>
      </c>
      <c r="M58" s="77" t="e">
        <f>H58/H45*100</f>
        <v>#DIV/0!</v>
      </c>
      <c r="N58" s="75">
        <v>0</v>
      </c>
      <c r="O58" s="75">
        <v>0</v>
      </c>
      <c r="P58" s="75">
        <v>0</v>
      </c>
      <c r="Q58" s="76">
        <f t="shared" si="1"/>
        <v>0</v>
      </c>
      <c r="R58" s="75">
        <v>0</v>
      </c>
      <c r="S58" s="77" t="e">
        <f t="shared" si="2"/>
        <v>#DIV/0!</v>
      </c>
      <c r="T58" s="77" t="e">
        <f t="shared" si="3"/>
        <v>#DIV/0!</v>
      </c>
      <c r="U58" s="77" t="e">
        <f t="shared" si="4"/>
        <v>#DIV/0!</v>
      </c>
      <c r="V58" s="77" t="e">
        <f t="shared" si="5"/>
        <v>#DIV/0!</v>
      </c>
      <c r="W58" s="77" t="e">
        <f t="shared" si="6"/>
        <v>#DIV/0!</v>
      </c>
    </row>
    <row r="59" spans="1:23" ht="30" x14ac:dyDescent="0.25">
      <c r="A59" s="42" t="s">
        <v>1509</v>
      </c>
      <c r="B59" s="31" t="s">
        <v>221</v>
      </c>
      <c r="C59" s="30" t="s">
        <v>1510</v>
      </c>
      <c r="D59" s="78">
        <v>0</v>
      </c>
      <c r="E59" s="75">
        <v>0</v>
      </c>
      <c r="F59" s="75">
        <v>0</v>
      </c>
      <c r="G59" s="76">
        <f t="shared" si="7"/>
        <v>0</v>
      </c>
      <c r="H59" s="75">
        <v>0</v>
      </c>
      <c r="I59" s="77" t="e">
        <f>D59/D45*100</f>
        <v>#DIV/0!</v>
      </c>
      <c r="J59" s="77" t="e">
        <f>E59/E45*100</f>
        <v>#DIV/0!</v>
      </c>
      <c r="K59" s="77" t="e">
        <f>F59/F45*100</f>
        <v>#DIV/0!</v>
      </c>
      <c r="L59" s="77" t="e">
        <f>G59/G45*100</f>
        <v>#DIV/0!</v>
      </c>
      <c r="M59" s="77" t="e">
        <f>H59/H45*100</f>
        <v>#DIV/0!</v>
      </c>
      <c r="N59" s="75">
        <v>0</v>
      </c>
      <c r="O59" s="75">
        <v>0</v>
      </c>
      <c r="P59" s="75">
        <v>0</v>
      </c>
      <c r="Q59" s="76">
        <f t="shared" si="1"/>
        <v>0</v>
      </c>
      <c r="R59" s="75">
        <v>0</v>
      </c>
      <c r="S59" s="77" t="e">
        <f t="shared" si="2"/>
        <v>#DIV/0!</v>
      </c>
      <c r="T59" s="77" t="e">
        <f t="shared" si="3"/>
        <v>#DIV/0!</v>
      </c>
      <c r="U59" s="77" t="e">
        <f t="shared" si="4"/>
        <v>#DIV/0!</v>
      </c>
      <c r="V59" s="77" t="e">
        <f t="shared" si="5"/>
        <v>#DIV/0!</v>
      </c>
      <c r="W59" s="77" t="e">
        <f t="shared" si="6"/>
        <v>#DIV/0!</v>
      </c>
    </row>
    <row r="60" spans="1:23" ht="45" x14ac:dyDescent="0.25">
      <c r="A60" s="42" t="s">
        <v>1511</v>
      </c>
      <c r="B60" s="31" t="s">
        <v>224</v>
      </c>
      <c r="C60" s="30" t="s">
        <v>1512</v>
      </c>
      <c r="D60" s="78">
        <v>0</v>
      </c>
      <c r="E60" s="75">
        <v>0</v>
      </c>
      <c r="F60" s="75">
        <v>0</v>
      </c>
      <c r="G60" s="76">
        <f t="shared" si="7"/>
        <v>0</v>
      </c>
      <c r="H60" s="75">
        <v>0</v>
      </c>
      <c r="I60" s="77" t="e">
        <f>D60/D45*100</f>
        <v>#DIV/0!</v>
      </c>
      <c r="J60" s="77" t="e">
        <f>E60/E45*100</f>
        <v>#DIV/0!</v>
      </c>
      <c r="K60" s="77" t="e">
        <f>F60/F45*100</f>
        <v>#DIV/0!</v>
      </c>
      <c r="L60" s="77" t="e">
        <f>G60/G45*100</f>
        <v>#DIV/0!</v>
      </c>
      <c r="M60" s="77" t="e">
        <f>H60/H45*100</f>
        <v>#DIV/0!</v>
      </c>
      <c r="N60" s="75">
        <v>0</v>
      </c>
      <c r="O60" s="75">
        <v>0</v>
      </c>
      <c r="P60" s="75">
        <v>0</v>
      </c>
      <c r="Q60" s="76">
        <f t="shared" si="1"/>
        <v>0</v>
      </c>
      <c r="R60" s="75">
        <v>0</v>
      </c>
      <c r="S60" s="77" t="e">
        <f t="shared" si="2"/>
        <v>#DIV/0!</v>
      </c>
      <c r="T60" s="77" t="e">
        <f t="shared" si="3"/>
        <v>#DIV/0!</v>
      </c>
      <c r="U60" s="77" t="e">
        <f t="shared" si="4"/>
        <v>#DIV/0!</v>
      </c>
      <c r="V60" s="77" t="e">
        <f t="shared" si="5"/>
        <v>#DIV/0!</v>
      </c>
      <c r="W60" s="77" t="e">
        <f t="shared" si="6"/>
        <v>#DIV/0!</v>
      </c>
    </row>
    <row r="61" spans="1:23" x14ac:dyDescent="0.25">
      <c r="A61" s="42" t="s">
        <v>1513</v>
      </c>
      <c r="B61" s="31" t="s">
        <v>227</v>
      </c>
      <c r="C61" s="30" t="s">
        <v>1514</v>
      </c>
      <c r="D61" s="78">
        <v>0</v>
      </c>
      <c r="E61" s="75">
        <v>0</v>
      </c>
      <c r="F61" s="75">
        <v>0</v>
      </c>
      <c r="G61" s="76">
        <f t="shared" si="7"/>
        <v>0</v>
      </c>
      <c r="H61" s="75">
        <v>0</v>
      </c>
      <c r="I61" s="77" t="e">
        <f>D61/D45*100</f>
        <v>#DIV/0!</v>
      </c>
      <c r="J61" s="77" t="e">
        <f>E61/E45*100</f>
        <v>#DIV/0!</v>
      </c>
      <c r="K61" s="77" t="e">
        <f>F61/F45*100</f>
        <v>#DIV/0!</v>
      </c>
      <c r="L61" s="77" t="e">
        <f>G61/G45*100</f>
        <v>#DIV/0!</v>
      </c>
      <c r="M61" s="77" t="e">
        <f>H61/H45*100</f>
        <v>#DIV/0!</v>
      </c>
      <c r="N61" s="75">
        <v>0</v>
      </c>
      <c r="O61" s="75">
        <v>0</v>
      </c>
      <c r="P61" s="75">
        <v>0</v>
      </c>
      <c r="Q61" s="76">
        <f t="shared" si="1"/>
        <v>0</v>
      </c>
      <c r="R61" s="75">
        <v>0</v>
      </c>
      <c r="S61" s="77" t="e">
        <f t="shared" si="2"/>
        <v>#DIV/0!</v>
      </c>
      <c r="T61" s="77" t="e">
        <f t="shared" si="3"/>
        <v>#DIV/0!</v>
      </c>
      <c r="U61" s="77" t="e">
        <f t="shared" si="4"/>
        <v>#DIV/0!</v>
      </c>
      <c r="V61" s="77" t="e">
        <f t="shared" si="5"/>
        <v>#DIV/0!</v>
      </c>
      <c r="W61" s="77" t="e">
        <f t="shared" si="6"/>
        <v>#DIV/0!</v>
      </c>
    </row>
    <row r="62" spans="1:23" x14ac:dyDescent="0.25">
      <c r="A62" s="42" t="s">
        <v>1515</v>
      </c>
      <c r="B62" s="31" t="s">
        <v>230</v>
      </c>
      <c r="C62" s="30" t="s">
        <v>1516</v>
      </c>
      <c r="D62" s="80">
        <f>SUM(D63:D69)</f>
        <v>0</v>
      </c>
      <c r="E62" s="80">
        <f>SUM(E63:E69)</f>
        <v>0</v>
      </c>
      <c r="F62" s="80">
        <f>SUM(F63:F69)</f>
        <v>0</v>
      </c>
      <c r="G62" s="76">
        <f t="shared" si="7"/>
        <v>0</v>
      </c>
      <c r="H62" s="80">
        <f>SUM(H63:H69)</f>
        <v>0</v>
      </c>
      <c r="I62" s="77" t="e">
        <f>D62/D45*100</f>
        <v>#DIV/0!</v>
      </c>
      <c r="J62" s="77" t="e">
        <f>E62/E45*100</f>
        <v>#DIV/0!</v>
      </c>
      <c r="K62" s="77" t="e">
        <f>F62/F45*100</f>
        <v>#DIV/0!</v>
      </c>
      <c r="L62" s="77" t="e">
        <f>G62/G45*100</f>
        <v>#DIV/0!</v>
      </c>
      <c r="M62" s="77" t="e">
        <f>H62/H45*100</f>
        <v>#DIV/0!</v>
      </c>
      <c r="N62" s="80">
        <f>SUM(N63:N69)</f>
        <v>0</v>
      </c>
      <c r="O62" s="80">
        <f>SUM(O63:O69)</f>
        <v>0</v>
      </c>
      <c r="P62" s="80">
        <f>SUM(P63:P69)</f>
        <v>0</v>
      </c>
      <c r="Q62" s="76">
        <f t="shared" si="1"/>
        <v>0</v>
      </c>
      <c r="R62" s="80">
        <f>SUM(R63:R69)</f>
        <v>0</v>
      </c>
      <c r="S62" s="77" t="e">
        <f t="shared" si="2"/>
        <v>#DIV/0!</v>
      </c>
      <c r="T62" s="77" t="e">
        <f t="shared" si="3"/>
        <v>#DIV/0!</v>
      </c>
      <c r="U62" s="77" t="e">
        <f t="shared" si="4"/>
        <v>#DIV/0!</v>
      </c>
      <c r="V62" s="77" t="e">
        <f t="shared" si="5"/>
        <v>#DIV/0!</v>
      </c>
      <c r="W62" s="77" t="e">
        <f t="shared" si="6"/>
        <v>#DIV/0!</v>
      </c>
    </row>
    <row r="63" spans="1:23" ht="26.25" x14ac:dyDescent="0.25">
      <c r="A63" s="42" t="s">
        <v>1517</v>
      </c>
      <c r="B63" s="31" t="s">
        <v>233</v>
      </c>
      <c r="C63" s="30" t="s">
        <v>1518</v>
      </c>
      <c r="D63" s="78">
        <v>0</v>
      </c>
      <c r="E63" s="75">
        <v>0</v>
      </c>
      <c r="F63" s="75">
        <v>0</v>
      </c>
      <c r="G63" s="76">
        <f t="shared" si="7"/>
        <v>0</v>
      </c>
      <c r="H63" s="75">
        <v>0</v>
      </c>
      <c r="I63" s="77" t="e">
        <f t="shared" ref="I63:M69" si="10">D63/D$62*100</f>
        <v>#DIV/0!</v>
      </c>
      <c r="J63" s="77" t="e">
        <f t="shared" si="10"/>
        <v>#DIV/0!</v>
      </c>
      <c r="K63" s="77" t="e">
        <f t="shared" si="10"/>
        <v>#DIV/0!</v>
      </c>
      <c r="L63" s="77" t="e">
        <f t="shared" si="10"/>
        <v>#DIV/0!</v>
      </c>
      <c r="M63" s="77" t="e">
        <f t="shared" si="10"/>
        <v>#DIV/0!</v>
      </c>
      <c r="N63" s="75">
        <v>0</v>
      </c>
      <c r="O63" s="75">
        <v>0</v>
      </c>
      <c r="P63" s="75">
        <v>0</v>
      </c>
      <c r="Q63" s="76">
        <f t="shared" si="1"/>
        <v>0</v>
      </c>
      <c r="R63" s="75">
        <v>0</v>
      </c>
      <c r="S63" s="77" t="e">
        <f t="shared" si="2"/>
        <v>#DIV/0!</v>
      </c>
      <c r="T63" s="77" t="e">
        <f t="shared" si="3"/>
        <v>#DIV/0!</v>
      </c>
      <c r="U63" s="77" t="e">
        <f t="shared" si="4"/>
        <v>#DIV/0!</v>
      </c>
      <c r="V63" s="77" t="e">
        <f t="shared" si="5"/>
        <v>#DIV/0!</v>
      </c>
      <c r="W63" s="77" t="e">
        <f t="shared" si="6"/>
        <v>#DIV/0!</v>
      </c>
    </row>
    <row r="64" spans="1:23" ht="26.25" x14ac:dyDescent="0.25">
      <c r="A64" s="42" t="s">
        <v>1519</v>
      </c>
      <c r="B64" s="31" t="s">
        <v>236</v>
      </c>
      <c r="C64" s="30" t="s">
        <v>1520</v>
      </c>
      <c r="D64" s="78">
        <v>0</v>
      </c>
      <c r="E64" s="75">
        <v>0</v>
      </c>
      <c r="F64" s="75">
        <v>0</v>
      </c>
      <c r="G64" s="76">
        <f t="shared" si="7"/>
        <v>0</v>
      </c>
      <c r="H64" s="75">
        <v>0</v>
      </c>
      <c r="I64" s="77" t="e">
        <f t="shared" si="10"/>
        <v>#DIV/0!</v>
      </c>
      <c r="J64" s="77" t="e">
        <f t="shared" si="10"/>
        <v>#DIV/0!</v>
      </c>
      <c r="K64" s="77" t="e">
        <f t="shared" si="10"/>
        <v>#DIV/0!</v>
      </c>
      <c r="L64" s="77" t="e">
        <f t="shared" si="10"/>
        <v>#DIV/0!</v>
      </c>
      <c r="M64" s="77" t="e">
        <f t="shared" si="10"/>
        <v>#DIV/0!</v>
      </c>
      <c r="N64" s="75">
        <v>0</v>
      </c>
      <c r="O64" s="75">
        <v>0</v>
      </c>
      <c r="P64" s="75">
        <v>0</v>
      </c>
      <c r="Q64" s="76">
        <f t="shared" si="1"/>
        <v>0</v>
      </c>
      <c r="R64" s="75">
        <v>0</v>
      </c>
      <c r="S64" s="77" t="e">
        <f t="shared" si="2"/>
        <v>#DIV/0!</v>
      </c>
      <c r="T64" s="77" t="e">
        <f t="shared" si="3"/>
        <v>#DIV/0!</v>
      </c>
      <c r="U64" s="77" t="e">
        <f t="shared" si="4"/>
        <v>#DIV/0!</v>
      </c>
      <c r="V64" s="77" t="e">
        <f t="shared" si="5"/>
        <v>#DIV/0!</v>
      </c>
      <c r="W64" s="77" t="e">
        <f t="shared" si="6"/>
        <v>#DIV/0!</v>
      </c>
    </row>
    <row r="65" spans="1:23" ht="26.25" x14ac:dyDescent="0.25">
      <c r="A65" s="42" t="s">
        <v>1521</v>
      </c>
      <c r="B65" s="31" t="s">
        <v>239</v>
      </c>
      <c r="C65" s="30" t="s">
        <v>1522</v>
      </c>
      <c r="D65" s="78">
        <v>0</v>
      </c>
      <c r="E65" s="75">
        <v>0</v>
      </c>
      <c r="F65" s="75">
        <v>0</v>
      </c>
      <c r="G65" s="76">
        <f t="shared" si="7"/>
        <v>0</v>
      </c>
      <c r="H65" s="75">
        <v>0</v>
      </c>
      <c r="I65" s="77" t="e">
        <f t="shared" si="10"/>
        <v>#DIV/0!</v>
      </c>
      <c r="J65" s="77" t="e">
        <f t="shared" si="10"/>
        <v>#DIV/0!</v>
      </c>
      <c r="K65" s="77" t="e">
        <f t="shared" si="10"/>
        <v>#DIV/0!</v>
      </c>
      <c r="L65" s="77" t="e">
        <f t="shared" si="10"/>
        <v>#DIV/0!</v>
      </c>
      <c r="M65" s="77" t="e">
        <f t="shared" si="10"/>
        <v>#DIV/0!</v>
      </c>
      <c r="N65" s="75">
        <v>0</v>
      </c>
      <c r="O65" s="75">
        <v>0</v>
      </c>
      <c r="P65" s="75">
        <v>0</v>
      </c>
      <c r="Q65" s="76">
        <f t="shared" si="1"/>
        <v>0</v>
      </c>
      <c r="R65" s="75">
        <v>0</v>
      </c>
      <c r="S65" s="77" t="e">
        <f t="shared" si="2"/>
        <v>#DIV/0!</v>
      </c>
      <c r="T65" s="77" t="e">
        <f t="shared" si="3"/>
        <v>#DIV/0!</v>
      </c>
      <c r="U65" s="77" t="e">
        <f t="shared" si="4"/>
        <v>#DIV/0!</v>
      </c>
      <c r="V65" s="77" t="e">
        <f t="shared" si="5"/>
        <v>#DIV/0!</v>
      </c>
      <c r="W65" s="77" t="e">
        <f t="shared" si="6"/>
        <v>#DIV/0!</v>
      </c>
    </row>
    <row r="66" spans="1:23" ht="26.25" x14ac:dyDescent="0.25">
      <c r="A66" s="42" t="s">
        <v>1523</v>
      </c>
      <c r="B66" s="31" t="s">
        <v>242</v>
      </c>
      <c r="C66" s="30" t="s">
        <v>1524</v>
      </c>
      <c r="D66" s="78">
        <v>0</v>
      </c>
      <c r="E66" s="75">
        <v>0</v>
      </c>
      <c r="F66" s="75">
        <v>0</v>
      </c>
      <c r="G66" s="76">
        <f t="shared" si="7"/>
        <v>0</v>
      </c>
      <c r="H66" s="75">
        <v>0</v>
      </c>
      <c r="I66" s="77" t="e">
        <f t="shared" si="10"/>
        <v>#DIV/0!</v>
      </c>
      <c r="J66" s="77" t="e">
        <f t="shared" si="10"/>
        <v>#DIV/0!</v>
      </c>
      <c r="K66" s="77" t="e">
        <f t="shared" si="10"/>
        <v>#DIV/0!</v>
      </c>
      <c r="L66" s="77" t="e">
        <f t="shared" si="10"/>
        <v>#DIV/0!</v>
      </c>
      <c r="M66" s="77" t="e">
        <f t="shared" si="10"/>
        <v>#DIV/0!</v>
      </c>
      <c r="N66" s="75">
        <v>0</v>
      </c>
      <c r="O66" s="75">
        <v>0</v>
      </c>
      <c r="P66" s="75">
        <v>0</v>
      </c>
      <c r="Q66" s="76">
        <f t="shared" si="1"/>
        <v>0</v>
      </c>
      <c r="R66" s="75">
        <v>0</v>
      </c>
      <c r="S66" s="77" t="e">
        <f t="shared" si="2"/>
        <v>#DIV/0!</v>
      </c>
      <c r="T66" s="77" t="e">
        <f t="shared" si="3"/>
        <v>#DIV/0!</v>
      </c>
      <c r="U66" s="77" t="e">
        <f t="shared" si="4"/>
        <v>#DIV/0!</v>
      </c>
      <c r="V66" s="77" t="e">
        <f t="shared" si="5"/>
        <v>#DIV/0!</v>
      </c>
      <c r="W66" s="77" t="e">
        <f t="shared" si="6"/>
        <v>#DIV/0!</v>
      </c>
    </row>
    <row r="67" spans="1:23" ht="26.25" x14ac:dyDescent="0.25">
      <c r="A67" s="42" t="s">
        <v>1525</v>
      </c>
      <c r="B67" s="31" t="s">
        <v>245</v>
      </c>
      <c r="C67" s="30" t="s">
        <v>1526</v>
      </c>
      <c r="D67" s="78">
        <v>0</v>
      </c>
      <c r="E67" s="75">
        <v>0</v>
      </c>
      <c r="F67" s="75">
        <v>0</v>
      </c>
      <c r="G67" s="76">
        <f t="shared" si="7"/>
        <v>0</v>
      </c>
      <c r="H67" s="75">
        <v>0</v>
      </c>
      <c r="I67" s="77" t="e">
        <f t="shared" si="10"/>
        <v>#DIV/0!</v>
      </c>
      <c r="J67" s="77" t="e">
        <f t="shared" si="10"/>
        <v>#DIV/0!</v>
      </c>
      <c r="K67" s="77" t="e">
        <f t="shared" si="10"/>
        <v>#DIV/0!</v>
      </c>
      <c r="L67" s="77" t="e">
        <f t="shared" si="10"/>
        <v>#DIV/0!</v>
      </c>
      <c r="M67" s="77" t="e">
        <f t="shared" si="10"/>
        <v>#DIV/0!</v>
      </c>
      <c r="N67" s="75">
        <v>0</v>
      </c>
      <c r="O67" s="75">
        <v>0</v>
      </c>
      <c r="P67" s="75">
        <v>0</v>
      </c>
      <c r="Q67" s="76">
        <f t="shared" si="1"/>
        <v>0</v>
      </c>
      <c r="R67" s="75">
        <v>0</v>
      </c>
      <c r="S67" s="77" t="e">
        <f t="shared" si="2"/>
        <v>#DIV/0!</v>
      </c>
      <c r="T67" s="77" t="e">
        <f t="shared" si="3"/>
        <v>#DIV/0!</v>
      </c>
      <c r="U67" s="77" t="e">
        <f t="shared" si="4"/>
        <v>#DIV/0!</v>
      </c>
      <c r="V67" s="77" t="e">
        <f t="shared" si="5"/>
        <v>#DIV/0!</v>
      </c>
      <c r="W67" s="77" t="e">
        <f t="shared" si="6"/>
        <v>#DIV/0!</v>
      </c>
    </row>
    <row r="68" spans="1:23" ht="26.25" x14ac:dyDescent="0.25">
      <c r="A68" s="42" t="s">
        <v>1527</v>
      </c>
      <c r="B68" s="31" t="s">
        <v>248</v>
      </c>
      <c r="C68" s="30" t="s">
        <v>1528</v>
      </c>
      <c r="D68" s="78">
        <v>0</v>
      </c>
      <c r="E68" s="75">
        <v>0</v>
      </c>
      <c r="F68" s="75">
        <v>0</v>
      </c>
      <c r="G68" s="76">
        <f t="shared" si="7"/>
        <v>0</v>
      </c>
      <c r="H68" s="75">
        <v>0</v>
      </c>
      <c r="I68" s="77" t="e">
        <f t="shared" si="10"/>
        <v>#DIV/0!</v>
      </c>
      <c r="J68" s="77" t="e">
        <f t="shared" si="10"/>
        <v>#DIV/0!</v>
      </c>
      <c r="K68" s="77" t="e">
        <f t="shared" si="10"/>
        <v>#DIV/0!</v>
      </c>
      <c r="L68" s="77" t="e">
        <f t="shared" si="10"/>
        <v>#DIV/0!</v>
      </c>
      <c r="M68" s="77" t="e">
        <f t="shared" si="10"/>
        <v>#DIV/0!</v>
      </c>
      <c r="N68" s="75">
        <v>0</v>
      </c>
      <c r="O68" s="75">
        <v>0</v>
      </c>
      <c r="P68" s="75">
        <v>0</v>
      </c>
      <c r="Q68" s="76">
        <f t="shared" si="1"/>
        <v>0</v>
      </c>
      <c r="R68" s="75">
        <v>0</v>
      </c>
      <c r="S68" s="77" t="e">
        <f t="shared" si="2"/>
        <v>#DIV/0!</v>
      </c>
      <c r="T68" s="77" t="e">
        <f t="shared" si="3"/>
        <v>#DIV/0!</v>
      </c>
      <c r="U68" s="77" t="e">
        <f t="shared" si="4"/>
        <v>#DIV/0!</v>
      </c>
      <c r="V68" s="77" t="e">
        <f t="shared" si="5"/>
        <v>#DIV/0!</v>
      </c>
      <c r="W68" s="77" t="e">
        <f t="shared" si="6"/>
        <v>#DIV/0!</v>
      </c>
    </row>
    <row r="69" spans="1:23" ht="30" x14ac:dyDescent="0.25">
      <c r="A69" s="42" t="s">
        <v>1529</v>
      </c>
      <c r="B69" s="31" t="s">
        <v>251</v>
      </c>
      <c r="C69" s="30" t="s">
        <v>1530</v>
      </c>
      <c r="D69" s="78">
        <v>0</v>
      </c>
      <c r="E69" s="75">
        <v>0</v>
      </c>
      <c r="F69" s="75">
        <v>0</v>
      </c>
      <c r="G69" s="76">
        <f t="shared" si="7"/>
        <v>0</v>
      </c>
      <c r="H69" s="75">
        <v>0</v>
      </c>
      <c r="I69" s="77" t="e">
        <f t="shared" si="10"/>
        <v>#DIV/0!</v>
      </c>
      <c r="J69" s="77" t="e">
        <f t="shared" si="10"/>
        <v>#DIV/0!</v>
      </c>
      <c r="K69" s="77" t="e">
        <f t="shared" si="10"/>
        <v>#DIV/0!</v>
      </c>
      <c r="L69" s="77" t="e">
        <f t="shared" si="10"/>
        <v>#DIV/0!</v>
      </c>
      <c r="M69" s="77" t="e">
        <f t="shared" si="10"/>
        <v>#DIV/0!</v>
      </c>
      <c r="N69" s="75">
        <v>0</v>
      </c>
      <c r="O69" s="75">
        <v>0</v>
      </c>
      <c r="P69" s="75">
        <v>0</v>
      </c>
      <c r="Q69" s="76">
        <f t="shared" ref="Q69:Q132" si="11">N69+O69+P69</f>
        <v>0</v>
      </c>
      <c r="R69" s="75">
        <v>0</v>
      </c>
      <c r="S69" s="77" t="e">
        <f t="shared" ref="S69:S132" si="12">N69*I69/D69</f>
        <v>#DIV/0!</v>
      </c>
      <c r="T69" s="77" t="e">
        <f t="shared" ref="T69:T132" si="13">O69*J69/E69</f>
        <v>#DIV/0!</v>
      </c>
      <c r="U69" s="77" t="e">
        <f t="shared" ref="U69:U132" si="14">P69*K69/F69</f>
        <v>#DIV/0!</v>
      </c>
      <c r="V69" s="77" t="e">
        <f t="shared" ref="V69:V132" si="15">Q69*L69/G69</f>
        <v>#DIV/0!</v>
      </c>
      <c r="W69" s="77" t="e">
        <f t="shared" ref="W69:W132" si="16">R69*M69/H69</f>
        <v>#DIV/0!</v>
      </c>
    </row>
    <row r="70" spans="1:23" ht="15.75" x14ac:dyDescent="0.25">
      <c r="A70" s="32" t="s">
        <v>1531</v>
      </c>
      <c r="B70" s="6" t="s">
        <v>287</v>
      </c>
      <c r="C70" s="10" t="s">
        <v>1532</v>
      </c>
      <c r="D70" s="72">
        <f>SUM(D71+D73+D81+D83+D87+D89+D111+D120+D128+D152+D154)</f>
        <v>18</v>
      </c>
      <c r="E70" s="72">
        <f>SUM(E71+E73+E81+E83+E87+E89+E111+E120+E128+E152+E154)</f>
        <v>1</v>
      </c>
      <c r="F70" s="72">
        <f>SUM(F71+F73+F81+F83+F87+F89+F111+F120+F128+F152+F154)</f>
        <v>1</v>
      </c>
      <c r="G70" s="72">
        <f t="shared" si="7"/>
        <v>20</v>
      </c>
      <c r="H70" s="72">
        <f>SUM(H71+H73+H81+H83+H87+H89+H111+H120+H128+H152+H154)</f>
        <v>0</v>
      </c>
      <c r="I70" s="73">
        <f>D70/D5*100</f>
        <v>41.860465116279073</v>
      </c>
      <c r="J70" s="73">
        <f>E70/E5*100</f>
        <v>100</v>
      </c>
      <c r="K70" s="73">
        <f>F70/F5*100</f>
        <v>100</v>
      </c>
      <c r="L70" s="73">
        <f>G70/G5*100</f>
        <v>44.444444444444443</v>
      </c>
      <c r="M70" s="73" t="e">
        <f>H70/H5*100</f>
        <v>#DIV/0!</v>
      </c>
      <c r="N70" s="72">
        <f>SUM(N71+N73+N81+N83+N87+N89+N111+N120+N128+N152+N154)</f>
        <v>17</v>
      </c>
      <c r="O70" s="72">
        <f>SUM(O71+O73+O81+O83+O87+O89+O111+O120+O128+O152+O154)</f>
        <v>1</v>
      </c>
      <c r="P70" s="72">
        <f>SUM(P71+P73+P81+P83+P87+P89+P111+P120+P128+P152+P154)</f>
        <v>1</v>
      </c>
      <c r="Q70" s="72">
        <f t="shared" si="11"/>
        <v>19</v>
      </c>
      <c r="R70" s="72">
        <f>SUM(R71+R73+R81+R83+R87+R89+R111+R120+R128+R152+R154)</f>
        <v>0</v>
      </c>
      <c r="S70" s="73">
        <f t="shared" si="12"/>
        <v>39.534883720930239</v>
      </c>
      <c r="T70" s="73">
        <f t="shared" si="13"/>
        <v>100</v>
      </c>
      <c r="U70" s="73">
        <f t="shared" si="14"/>
        <v>100</v>
      </c>
      <c r="V70" s="73">
        <f t="shared" si="15"/>
        <v>42.222222222222221</v>
      </c>
      <c r="W70" s="73" t="e">
        <f t="shared" si="16"/>
        <v>#DIV/0!</v>
      </c>
    </row>
    <row r="71" spans="1:23" ht="42.75" x14ac:dyDescent="0.25">
      <c r="A71" s="7" t="s">
        <v>1533</v>
      </c>
      <c r="B71" s="6" t="s">
        <v>290</v>
      </c>
      <c r="C71" s="11" t="s">
        <v>1534</v>
      </c>
      <c r="D71" s="69">
        <f>SUM(D72)</f>
        <v>0</v>
      </c>
      <c r="E71" s="69">
        <f>SUM(E72)</f>
        <v>0</v>
      </c>
      <c r="F71" s="69">
        <f>SUM(F72)</f>
        <v>0</v>
      </c>
      <c r="G71" s="69">
        <f t="shared" si="7"/>
        <v>0</v>
      </c>
      <c r="H71" s="69">
        <f>SUM(H72)</f>
        <v>0</v>
      </c>
      <c r="I71" s="74">
        <f t="shared" ref="I71:M72" si="17">D71/D70*100</f>
        <v>0</v>
      </c>
      <c r="J71" s="74">
        <f t="shared" si="17"/>
        <v>0</v>
      </c>
      <c r="K71" s="74">
        <f t="shared" si="17"/>
        <v>0</v>
      </c>
      <c r="L71" s="74">
        <f t="shared" si="17"/>
        <v>0</v>
      </c>
      <c r="M71" s="74" t="e">
        <f t="shared" si="17"/>
        <v>#DIV/0!</v>
      </c>
      <c r="N71" s="69">
        <f>SUM(N72)</f>
        <v>0</v>
      </c>
      <c r="O71" s="69">
        <f>SUM(O72)</f>
        <v>0</v>
      </c>
      <c r="P71" s="69">
        <f>SUM(P72)</f>
        <v>0</v>
      </c>
      <c r="Q71" s="69">
        <f t="shared" si="11"/>
        <v>0</v>
      </c>
      <c r="R71" s="69">
        <f>SUM(R72)</f>
        <v>0</v>
      </c>
      <c r="S71" s="74" t="e">
        <f t="shared" si="12"/>
        <v>#DIV/0!</v>
      </c>
      <c r="T71" s="74" t="e">
        <f t="shared" si="13"/>
        <v>#DIV/0!</v>
      </c>
      <c r="U71" s="74" t="e">
        <f t="shared" si="14"/>
        <v>#DIV/0!</v>
      </c>
      <c r="V71" s="74" t="e">
        <f t="shared" si="15"/>
        <v>#DIV/0!</v>
      </c>
      <c r="W71" s="74" t="e">
        <f t="shared" si="16"/>
        <v>#DIV/0!</v>
      </c>
    </row>
    <row r="72" spans="1:23" ht="30" x14ac:dyDescent="0.25">
      <c r="A72" s="7" t="s">
        <v>1535</v>
      </c>
      <c r="B72" s="6" t="s">
        <v>293</v>
      </c>
      <c r="C72" s="30" t="s">
        <v>1536</v>
      </c>
      <c r="D72" s="78">
        <v>0</v>
      </c>
      <c r="E72" s="75">
        <v>0</v>
      </c>
      <c r="F72" s="75">
        <v>0</v>
      </c>
      <c r="G72" s="76">
        <f t="shared" ref="G72:G135" si="18">D72+E72+F72</f>
        <v>0</v>
      </c>
      <c r="H72" s="75">
        <v>0</v>
      </c>
      <c r="I72" s="77" t="e">
        <f t="shared" si="17"/>
        <v>#DIV/0!</v>
      </c>
      <c r="J72" s="77" t="e">
        <f t="shared" si="17"/>
        <v>#DIV/0!</v>
      </c>
      <c r="K72" s="77" t="e">
        <f t="shared" si="17"/>
        <v>#DIV/0!</v>
      </c>
      <c r="L72" s="77" t="e">
        <f t="shared" si="17"/>
        <v>#DIV/0!</v>
      </c>
      <c r="M72" s="77" t="e">
        <f t="shared" si="17"/>
        <v>#DIV/0!</v>
      </c>
      <c r="N72" s="75">
        <v>0</v>
      </c>
      <c r="O72" s="75">
        <v>0</v>
      </c>
      <c r="P72" s="75">
        <v>0</v>
      </c>
      <c r="Q72" s="76">
        <f t="shared" si="11"/>
        <v>0</v>
      </c>
      <c r="R72" s="75">
        <v>0</v>
      </c>
      <c r="S72" s="74" t="e">
        <f t="shared" si="12"/>
        <v>#DIV/0!</v>
      </c>
      <c r="T72" s="74" t="e">
        <f t="shared" si="13"/>
        <v>#DIV/0!</v>
      </c>
      <c r="U72" s="74" t="e">
        <f t="shared" si="14"/>
        <v>#DIV/0!</v>
      </c>
      <c r="V72" s="74" t="e">
        <f t="shared" si="15"/>
        <v>#DIV/0!</v>
      </c>
      <c r="W72" s="74" t="e">
        <f t="shared" si="16"/>
        <v>#DIV/0!</v>
      </c>
    </row>
    <row r="73" spans="1:23" ht="28.5" x14ac:dyDescent="0.25">
      <c r="A73" s="7" t="s">
        <v>1537</v>
      </c>
      <c r="B73" s="6" t="s">
        <v>296</v>
      </c>
      <c r="C73" s="34" t="s">
        <v>1538</v>
      </c>
      <c r="D73" s="69">
        <f>SUM(D74:D80)</f>
        <v>0</v>
      </c>
      <c r="E73" s="69">
        <f>SUM(E74:E80)</f>
        <v>0</v>
      </c>
      <c r="F73" s="69">
        <f>SUM(F74:F80)</f>
        <v>0</v>
      </c>
      <c r="G73" s="69">
        <f t="shared" si="18"/>
        <v>0</v>
      </c>
      <c r="H73" s="69">
        <f>SUM(H74:H80)</f>
        <v>0</v>
      </c>
      <c r="I73" s="74">
        <f>D73/D70*100</f>
        <v>0</v>
      </c>
      <c r="J73" s="74">
        <f>E73/E70*100</f>
        <v>0</v>
      </c>
      <c r="K73" s="74">
        <f>F73/F70*100</f>
        <v>0</v>
      </c>
      <c r="L73" s="74">
        <f>G73/G70*100</f>
        <v>0</v>
      </c>
      <c r="M73" s="74" t="e">
        <f>H73/H70*100</f>
        <v>#DIV/0!</v>
      </c>
      <c r="N73" s="69">
        <f>SUM(N74:N80)</f>
        <v>0</v>
      </c>
      <c r="O73" s="69">
        <f>SUM(O74:O80)</f>
        <v>0</v>
      </c>
      <c r="P73" s="69">
        <f>SUM(P74:P80)</f>
        <v>0</v>
      </c>
      <c r="Q73" s="69">
        <f t="shared" si="11"/>
        <v>0</v>
      </c>
      <c r="R73" s="69">
        <f>SUM(R74:R80)</f>
        <v>0</v>
      </c>
      <c r="S73" s="74" t="e">
        <f t="shared" si="12"/>
        <v>#DIV/0!</v>
      </c>
      <c r="T73" s="74" t="e">
        <f t="shared" si="13"/>
        <v>#DIV/0!</v>
      </c>
      <c r="U73" s="74" t="e">
        <f t="shared" si="14"/>
        <v>#DIV/0!</v>
      </c>
      <c r="V73" s="74" t="e">
        <f t="shared" si="15"/>
        <v>#DIV/0!</v>
      </c>
      <c r="W73" s="74" t="e">
        <f t="shared" si="16"/>
        <v>#DIV/0!</v>
      </c>
    </row>
    <row r="74" spans="1:23" ht="45" x14ac:dyDescent="0.25">
      <c r="A74" s="42" t="s">
        <v>1539</v>
      </c>
      <c r="B74" s="31" t="s">
        <v>299</v>
      </c>
      <c r="C74" s="30" t="s">
        <v>1540</v>
      </c>
      <c r="D74" s="78">
        <v>0</v>
      </c>
      <c r="E74" s="75">
        <v>0</v>
      </c>
      <c r="F74" s="75">
        <v>0</v>
      </c>
      <c r="G74" s="76">
        <f t="shared" si="18"/>
        <v>0</v>
      </c>
      <c r="H74" s="75">
        <v>0</v>
      </c>
      <c r="I74" s="77" t="e">
        <f>D74/D73*100</f>
        <v>#DIV/0!</v>
      </c>
      <c r="J74" s="77" t="e">
        <f>E74/E73*100</f>
        <v>#DIV/0!</v>
      </c>
      <c r="K74" s="77" t="e">
        <f>F74/F73*100</f>
        <v>#DIV/0!</v>
      </c>
      <c r="L74" s="77" t="e">
        <f>G74/G73*100</f>
        <v>#DIV/0!</v>
      </c>
      <c r="M74" s="77" t="e">
        <f>H74/H73*100</f>
        <v>#DIV/0!</v>
      </c>
      <c r="N74" s="75">
        <v>0</v>
      </c>
      <c r="O74" s="75">
        <v>0</v>
      </c>
      <c r="P74" s="75">
        <v>0</v>
      </c>
      <c r="Q74" s="76">
        <f t="shared" si="11"/>
        <v>0</v>
      </c>
      <c r="R74" s="75">
        <v>0</v>
      </c>
      <c r="S74" s="74" t="e">
        <f t="shared" si="12"/>
        <v>#DIV/0!</v>
      </c>
      <c r="T74" s="74" t="e">
        <f t="shared" si="13"/>
        <v>#DIV/0!</v>
      </c>
      <c r="U74" s="74" t="e">
        <f t="shared" si="14"/>
        <v>#DIV/0!</v>
      </c>
      <c r="V74" s="74" t="e">
        <f t="shared" si="15"/>
        <v>#DIV/0!</v>
      </c>
      <c r="W74" s="74" t="e">
        <f t="shared" si="16"/>
        <v>#DIV/0!</v>
      </c>
    </row>
    <row r="75" spans="1:23" ht="45" x14ac:dyDescent="0.25">
      <c r="A75" s="42" t="s">
        <v>1541</v>
      </c>
      <c r="B75" s="31" t="s">
        <v>302</v>
      </c>
      <c r="C75" s="30" t="s">
        <v>1542</v>
      </c>
      <c r="D75" s="78">
        <v>0</v>
      </c>
      <c r="E75" s="75">
        <v>0</v>
      </c>
      <c r="F75" s="75">
        <v>0</v>
      </c>
      <c r="G75" s="76">
        <f t="shared" si="18"/>
        <v>0</v>
      </c>
      <c r="H75" s="75">
        <v>0</v>
      </c>
      <c r="I75" s="77" t="e">
        <f>D75/D73*100</f>
        <v>#DIV/0!</v>
      </c>
      <c r="J75" s="77" t="e">
        <f>E75/E73*100</f>
        <v>#DIV/0!</v>
      </c>
      <c r="K75" s="77" t="e">
        <f>F75/F73*100</f>
        <v>#DIV/0!</v>
      </c>
      <c r="L75" s="77" t="e">
        <f>G75/G73*100</f>
        <v>#DIV/0!</v>
      </c>
      <c r="M75" s="77" t="e">
        <f>H75/H73*100</f>
        <v>#DIV/0!</v>
      </c>
      <c r="N75" s="75">
        <v>0</v>
      </c>
      <c r="O75" s="75">
        <v>0</v>
      </c>
      <c r="P75" s="75">
        <v>0</v>
      </c>
      <c r="Q75" s="76">
        <f t="shared" si="11"/>
        <v>0</v>
      </c>
      <c r="R75" s="75">
        <v>0</v>
      </c>
      <c r="S75" s="74" t="e">
        <f t="shared" si="12"/>
        <v>#DIV/0!</v>
      </c>
      <c r="T75" s="74" t="e">
        <f t="shared" si="13"/>
        <v>#DIV/0!</v>
      </c>
      <c r="U75" s="74" t="e">
        <f t="shared" si="14"/>
        <v>#DIV/0!</v>
      </c>
      <c r="V75" s="74" t="e">
        <f t="shared" si="15"/>
        <v>#DIV/0!</v>
      </c>
      <c r="W75" s="74" t="e">
        <f t="shared" si="16"/>
        <v>#DIV/0!</v>
      </c>
    </row>
    <row r="76" spans="1:23" ht="45" x14ac:dyDescent="0.25">
      <c r="A76" s="42" t="s">
        <v>1543</v>
      </c>
      <c r="B76" s="31" t="s">
        <v>305</v>
      </c>
      <c r="C76" s="30" t="s">
        <v>1544</v>
      </c>
      <c r="D76" s="78">
        <v>0</v>
      </c>
      <c r="E76" s="75">
        <v>0</v>
      </c>
      <c r="F76" s="75">
        <v>0</v>
      </c>
      <c r="G76" s="76">
        <f t="shared" si="18"/>
        <v>0</v>
      </c>
      <c r="H76" s="75">
        <v>0</v>
      </c>
      <c r="I76" s="77" t="e">
        <f>D76/D73*100</f>
        <v>#DIV/0!</v>
      </c>
      <c r="J76" s="77" t="e">
        <f>E76/E73*100</f>
        <v>#DIV/0!</v>
      </c>
      <c r="K76" s="77" t="e">
        <f>F76/F73*100</f>
        <v>#DIV/0!</v>
      </c>
      <c r="L76" s="77" t="e">
        <f>G76/G73*100</f>
        <v>#DIV/0!</v>
      </c>
      <c r="M76" s="77" t="e">
        <f>H76/H73*100</f>
        <v>#DIV/0!</v>
      </c>
      <c r="N76" s="75">
        <v>0</v>
      </c>
      <c r="O76" s="75">
        <v>0</v>
      </c>
      <c r="P76" s="75">
        <v>0</v>
      </c>
      <c r="Q76" s="76">
        <f t="shared" si="11"/>
        <v>0</v>
      </c>
      <c r="R76" s="75">
        <v>0</v>
      </c>
      <c r="S76" s="74" t="e">
        <f t="shared" si="12"/>
        <v>#DIV/0!</v>
      </c>
      <c r="T76" s="74" t="e">
        <f t="shared" si="13"/>
        <v>#DIV/0!</v>
      </c>
      <c r="U76" s="74" t="e">
        <f t="shared" si="14"/>
        <v>#DIV/0!</v>
      </c>
      <c r="V76" s="74" t="e">
        <f t="shared" si="15"/>
        <v>#DIV/0!</v>
      </c>
      <c r="W76" s="74" t="e">
        <f t="shared" si="16"/>
        <v>#DIV/0!</v>
      </c>
    </row>
    <row r="77" spans="1:23" ht="45" x14ac:dyDescent="0.25">
      <c r="A77" s="42" t="s">
        <v>1545</v>
      </c>
      <c r="B77" s="31" t="s">
        <v>308</v>
      </c>
      <c r="C77" s="30" t="s">
        <v>1546</v>
      </c>
      <c r="D77" s="78">
        <v>0</v>
      </c>
      <c r="E77" s="75">
        <v>0</v>
      </c>
      <c r="F77" s="75">
        <v>0</v>
      </c>
      <c r="G77" s="76">
        <f t="shared" si="18"/>
        <v>0</v>
      </c>
      <c r="H77" s="75">
        <v>0</v>
      </c>
      <c r="I77" s="77" t="e">
        <f>D77/D73*100</f>
        <v>#DIV/0!</v>
      </c>
      <c r="J77" s="77" t="e">
        <f>E77/E73*100</f>
        <v>#DIV/0!</v>
      </c>
      <c r="K77" s="77" t="e">
        <f>F77/F73*100</f>
        <v>#DIV/0!</v>
      </c>
      <c r="L77" s="77" t="e">
        <f>G77/G73*100</f>
        <v>#DIV/0!</v>
      </c>
      <c r="M77" s="77" t="e">
        <f>H77/H73*100</f>
        <v>#DIV/0!</v>
      </c>
      <c r="N77" s="75">
        <v>0</v>
      </c>
      <c r="O77" s="75">
        <v>0</v>
      </c>
      <c r="P77" s="75">
        <v>0</v>
      </c>
      <c r="Q77" s="76">
        <f t="shared" si="11"/>
        <v>0</v>
      </c>
      <c r="R77" s="75">
        <v>0</v>
      </c>
      <c r="S77" s="74" t="e">
        <f t="shared" si="12"/>
        <v>#DIV/0!</v>
      </c>
      <c r="T77" s="74" t="e">
        <f t="shared" si="13"/>
        <v>#DIV/0!</v>
      </c>
      <c r="U77" s="74" t="e">
        <f t="shared" si="14"/>
        <v>#DIV/0!</v>
      </c>
      <c r="V77" s="74" t="e">
        <f t="shared" si="15"/>
        <v>#DIV/0!</v>
      </c>
      <c r="W77" s="74" t="e">
        <f t="shared" si="16"/>
        <v>#DIV/0!</v>
      </c>
    </row>
    <row r="78" spans="1:23" ht="30" x14ac:dyDescent="0.25">
      <c r="A78" s="42" t="s">
        <v>1547</v>
      </c>
      <c r="B78" s="31" t="s">
        <v>311</v>
      </c>
      <c r="C78" s="30" t="s">
        <v>1548</v>
      </c>
      <c r="D78" s="78">
        <v>0</v>
      </c>
      <c r="E78" s="75">
        <v>0</v>
      </c>
      <c r="F78" s="75">
        <v>0</v>
      </c>
      <c r="G78" s="76">
        <f t="shared" si="18"/>
        <v>0</v>
      </c>
      <c r="H78" s="75">
        <v>0</v>
      </c>
      <c r="I78" s="77" t="e">
        <f>D78/D73*100</f>
        <v>#DIV/0!</v>
      </c>
      <c r="J78" s="77" t="e">
        <f>E78/E73*100</f>
        <v>#DIV/0!</v>
      </c>
      <c r="K78" s="77" t="e">
        <f>F78/F73*100</f>
        <v>#DIV/0!</v>
      </c>
      <c r="L78" s="77" t="e">
        <f>G78/G73*100</f>
        <v>#DIV/0!</v>
      </c>
      <c r="M78" s="77" t="e">
        <f>H78/H73*100</f>
        <v>#DIV/0!</v>
      </c>
      <c r="N78" s="75">
        <v>0</v>
      </c>
      <c r="O78" s="75">
        <v>0</v>
      </c>
      <c r="P78" s="75">
        <v>0</v>
      </c>
      <c r="Q78" s="76">
        <f t="shared" si="11"/>
        <v>0</v>
      </c>
      <c r="R78" s="75">
        <v>0</v>
      </c>
      <c r="S78" s="74" t="e">
        <f t="shared" si="12"/>
        <v>#DIV/0!</v>
      </c>
      <c r="T78" s="74" t="e">
        <f t="shared" si="13"/>
        <v>#DIV/0!</v>
      </c>
      <c r="U78" s="74" t="e">
        <f t="shared" si="14"/>
        <v>#DIV/0!</v>
      </c>
      <c r="V78" s="74" t="e">
        <f t="shared" si="15"/>
        <v>#DIV/0!</v>
      </c>
      <c r="W78" s="74" t="e">
        <f t="shared" si="16"/>
        <v>#DIV/0!</v>
      </c>
    </row>
    <row r="79" spans="1:23" ht="45" x14ac:dyDescent="0.25">
      <c r="A79" s="42" t="s">
        <v>1549</v>
      </c>
      <c r="B79" s="31" t="s">
        <v>314</v>
      </c>
      <c r="C79" s="30" t="s">
        <v>1550</v>
      </c>
      <c r="D79" s="78">
        <v>0</v>
      </c>
      <c r="E79" s="75">
        <v>0</v>
      </c>
      <c r="F79" s="75">
        <v>0</v>
      </c>
      <c r="G79" s="76">
        <f t="shared" si="18"/>
        <v>0</v>
      </c>
      <c r="H79" s="75">
        <v>0</v>
      </c>
      <c r="I79" s="77" t="e">
        <f>D79/D73*100</f>
        <v>#DIV/0!</v>
      </c>
      <c r="J79" s="77" t="e">
        <f>E79/E73*100</f>
        <v>#DIV/0!</v>
      </c>
      <c r="K79" s="77" t="e">
        <f>F79/F73*100</f>
        <v>#DIV/0!</v>
      </c>
      <c r="L79" s="77" t="e">
        <f>G79/G73*100</f>
        <v>#DIV/0!</v>
      </c>
      <c r="M79" s="77" t="e">
        <f>H79/H73*100</f>
        <v>#DIV/0!</v>
      </c>
      <c r="N79" s="75">
        <v>0</v>
      </c>
      <c r="O79" s="75">
        <v>0</v>
      </c>
      <c r="P79" s="75">
        <v>0</v>
      </c>
      <c r="Q79" s="76">
        <f t="shared" si="11"/>
        <v>0</v>
      </c>
      <c r="R79" s="75">
        <v>0</v>
      </c>
      <c r="S79" s="74" t="e">
        <f t="shared" si="12"/>
        <v>#DIV/0!</v>
      </c>
      <c r="T79" s="74" t="e">
        <f t="shared" si="13"/>
        <v>#DIV/0!</v>
      </c>
      <c r="U79" s="74" t="e">
        <f t="shared" si="14"/>
        <v>#DIV/0!</v>
      </c>
      <c r="V79" s="74" t="e">
        <f t="shared" si="15"/>
        <v>#DIV/0!</v>
      </c>
      <c r="W79" s="74" t="e">
        <f t="shared" si="16"/>
        <v>#DIV/0!</v>
      </c>
    </row>
    <row r="80" spans="1:23" x14ac:dyDescent="0.25">
      <c r="A80" s="42" t="s">
        <v>1551</v>
      </c>
      <c r="B80" s="31" t="s">
        <v>317</v>
      </c>
      <c r="C80" s="30" t="s">
        <v>1552</v>
      </c>
      <c r="D80" s="78">
        <v>0</v>
      </c>
      <c r="E80" s="75">
        <v>0</v>
      </c>
      <c r="F80" s="75">
        <v>0</v>
      </c>
      <c r="G80" s="76">
        <f t="shared" si="18"/>
        <v>0</v>
      </c>
      <c r="H80" s="75">
        <v>0</v>
      </c>
      <c r="I80" s="77" t="e">
        <f>D80/D73*100</f>
        <v>#DIV/0!</v>
      </c>
      <c r="J80" s="77" t="e">
        <f>E80/E73*100</f>
        <v>#DIV/0!</v>
      </c>
      <c r="K80" s="77" t="e">
        <f>F80/F73*100</f>
        <v>#DIV/0!</v>
      </c>
      <c r="L80" s="77" t="e">
        <f>G80/G73*100</f>
        <v>#DIV/0!</v>
      </c>
      <c r="M80" s="77" t="e">
        <f>H80/H73*100</f>
        <v>#DIV/0!</v>
      </c>
      <c r="N80" s="75">
        <v>0</v>
      </c>
      <c r="O80" s="75">
        <v>0</v>
      </c>
      <c r="P80" s="75">
        <v>0</v>
      </c>
      <c r="Q80" s="76">
        <f t="shared" si="11"/>
        <v>0</v>
      </c>
      <c r="R80" s="75">
        <v>0</v>
      </c>
      <c r="S80" s="74" t="e">
        <f t="shared" si="12"/>
        <v>#DIV/0!</v>
      </c>
      <c r="T80" s="74" t="e">
        <f t="shared" si="13"/>
        <v>#DIV/0!</v>
      </c>
      <c r="U80" s="74" t="e">
        <f t="shared" si="14"/>
        <v>#DIV/0!</v>
      </c>
      <c r="V80" s="74" t="e">
        <f t="shared" si="15"/>
        <v>#DIV/0!</v>
      </c>
      <c r="W80" s="74" t="e">
        <f t="shared" si="16"/>
        <v>#DIV/0!</v>
      </c>
    </row>
    <row r="81" spans="1:23" ht="42.75" x14ac:dyDescent="0.25">
      <c r="A81" s="7" t="s">
        <v>1553</v>
      </c>
      <c r="B81" s="6" t="s">
        <v>1554</v>
      </c>
      <c r="C81" s="11" t="s">
        <v>1555</v>
      </c>
      <c r="D81" s="69">
        <f>SUM(D82)</f>
        <v>0</v>
      </c>
      <c r="E81" s="69">
        <f>SUM(E82)</f>
        <v>0</v>
      </c>
      <c r="F81" s="69">
        <f>SUM(F82)</f>
        <v>0</v>
      </c>
      <c r="G81" s="69">
        <f t="shared" si="18"/>
        <v>0</v>
      </c>
      <c r="H81" s="69">
        <f>SUM(H82)</f>
        <v>0</v>
      </c>
      <c r="I81" s="74">
        <f>D81/D70*100</f>
        <v>0</v>
      </c>
      <c r="J81" s="74">
        <f>E81/E70*100</f>
        <v>0</v>
      </c>
      <c r="K81" s="74">
        <f>F81/F70*100</f>
        <v>0</v>
      </c>
      <c r="L81" s="74">
        <f>G81/G70*100</f>
        <v>0</v>
      </c>
      <c r="M81" s="74" t="e">
        <f>H81/H70*100</f>
        <v>#DIV/0!</v>
      </c>
      <c r="N81" s="69">
        <f>SUM(N82)</f>
        <v>0</v>
      </c>
      <c r="O81" s="69">
        <f>SUM(O82)</f>
        <v>0</v>
      </c>
      <c r="P81" s="69">
        <f>SUM(P82)</f>
        <v>0</v>
      </c>
      <c r="Q81" s="69">
        <f t="shared" si="11"/>
        <v>0</v>
      </c>
      <c r="R81" s="69">
        <f>SUM(R82)</f>
        <v>0</v>
      </c>
      <c r="S81" s="74" t="e">
        <f t="shared" si="12"/>
        <v>#DIV/0!</v>
      </c>
      <c r="T81" s="74" t="e">
        <f t="shared" si="13"/>
        <v>#DIV/0!</v>
      </c>
      <c r="U81" s="74" t="e">
        <f t="shared" si="14"/>
        <v>#DIV/0!</v>
      </c>
      <c r="V81" s="74" t="e">
        <f t="shared" si="15"/>
        <v>#DIV/0!</v>
      </c>
      <c r="W81" s="74" t="e">
        <f t="shared" si="16"/>
        <v>#DIV/0!</v>
      </c>
    </row>
    <row r="82" spans="1:23" ht="30" x14ac:dyDescent="0.25">
      <c r="A82" s="7" t="s">
        <v>1556</v>
      </c>
      <c r="B82" s="6" t="s">
        <v>1557</v>
      </c>
      <c r="C82" s="12" t="s">
        <v>1558</v>
      </c>
      <c r="D82" s="75">
        <v>0</v>
      </c>
      <c r="E82" s="75">
        <v>0</v>
      </c>
      <c r="F82" s="75">
        <v>0</v>
      </c>
      <c r="G82" s="76">
        <f t="shared" si="18"/>
        <v>0</v>
      </c>
      <c r="H82" s="75">
        <v>0</v>
      </c>
      <c r="I82" s="77" t="e">
        <f>D82/D81*100</f>
        <v>#DIV/0!</v>
      </c>
      <c r="J82" s="77" t="e">
        <f>E82/E81*100</f>
        <v>#DIV/0!</v>
      </c>
      <c r="K82" s="77" t="e">
        <f>F82/F81*100</f>
        <v>#DIV/0!</v>
      </c>
      <c r="L82" s="77" t="e">
        <f>G82/G81*100</f>
        <v>#DIV/0!</v>
      </c>
      <c r="M82" s="77" t="e">
        <f>H82/H81*100</f>
        <v>#DIV/0!</v>
      </c>
      <c r="N82" s="75">
        <v>0</v>
      </c>
      <c r="O82" s="75">
        <v>0</v>
      </c>
      <c r="P82" s="75">
        <v>0</v>
      </c>
      <c r="Q82" s="76">
        <f t="shared" si="11"/>
        <v>0</v>
      </c>
      <c r="R82" s="75">
        <v>0</v>
      </c>
      <c r="S82" s="77" t="e">
        <f t="shared" si="12"/>
        <v>#DIV/0!</v>
      </c>
      <c r="T82" s="77" t="e">
        <f t="shared" si="13"/>
        <v>#DIV/0!</v>
      </c>
      <c r="U82" s="77" t="e">
        <f t="shared" si="14"/>
        <v>#DIV/0!</v>
      </c>
      <c r="V82" s="77" t="e">
        <f t="shared" si="15"/>
        <v>#DIV/0!</v>
      </c>
      <c r="W82" s="77" t="e">
        <f t="shared" si="16"/>
        <v>#DIV/0!</v>
      </c>
    </row>
    <row r="83" spans="1:23" x14ac:dyDescent="0.25">
      <c r="A83" s="7" t="s">
        <v>1559</v>
      </c>
      <c r="B83" s="6" t="s">
        <v>1560</v>
      </c>
      <c r="C83" s="11" t="s">
        <v>1561</v>
      </c>
      <c r="D83" s="69">
        <f>SUM(D84)</f>
        <v>1</v>
      </c>
      <c r="E83" s="69">
        <f>SUM(E84)</f>
        <v>0</v>
      </c>
      <c r="F83" s="69">
        <f>SUM(F84)</f>
        <v>0</v>
      </c>
      <c r="G83" s="69">
        <f t="shared" si="18"/>
        <v>1</v>
      </c>
      <c r="H83" s="69">
        <f>SUM(H84)</f>
        <v>0</v>
      </c>
      <c r="I83" s="74">
        <f>D83/D70*100</f>
        <v>5.5555555555555554</v>
      </c>
      <c r="J83" s="74">
        <f>E83/E70*100</f>
        <v>0</v>
      </c>
      <c r="K83" s="74">
        <f>F83/F70*100</f>
        <v>0</v>
      </c>
      <c r="L83" s="74">
        <f>G83/G70*100</f>
        <v>5</v>
      </c>
      <c r="M83" s="74" t="e">
        <f>H83/H70*100</f>
        <v>#DIV/0!</v>
      </c>
      <c r="N83" s="69">
        <f>SUM(N84)</f>
        <v>1</v>
      </c>
      <c r="O83" s="69">
        <f>SUM(O84)</f>
        <v>0</v>
      </c>
      <c r="P83" s="69">
        <f>SUM(P84)</f>
        <v>0</v>
      </c>
      <c r="Q83" s="69">
        <f t="shared" si="11"/>
        <v>1</v>
      </c>
      <c r="R83" s="69">
        <f>SUM(R84)</f>
        <v>0</v>
      </c>
      <c r="S83" s="74">
        <f t="shared" si="12"/>
        <v>5.5555555555555554</v>
      </c>
      <c r="T83" s="74" t="e">
        <f t="shared" si="13"/>
        <v>#DIV/0!</v>
      </c>
      <c r="U83" s="74" t="e">
        <f t="shared" si="14"/>
        <v>#DIV/0!</v>
      </c>
      <c r="V83" s="74">
        <f t="shared" si="15"/>
        <v>5</v>
      </c>
      <c r="W83" s="74" t="e">
        <f t="shared" si="16"/>
        <v>#DIV/0!</v>
      </c>
    </row>
    <row r="84" spans="1:23" x14ac:dyDescent="0.25">
      <c r="A84" s="7" t="s">
        <v>1562</v>
      </c>
      <c r="B84" s="6" t="s">
        <v>449</v>
      </c>
      <c r="C84" s="12" t="s">
        <v>1563</v>
      </c>
      <c r="D84" s="76">
        <f>SUM(D85:D86)</f>
        <v>1</v>
      </c>
      <c r="E84" s="76">
        <f>SUM(E85:E86)</f>
        <v>0</v>
      </c>
      <c r="F84" s="76">
        <f>SUM(F85:F86)</f>
        <v>0</v>
      </c>
      <c r="G84" s="76">
        <f t="shared" si="18"/>
        <v>1</v>
      </c>
      <c r="H84" s="76">
        <f>SUM(H85:H86)</f>
        <v>0</v>
      </c>
      <c r="I84" s="77">
        <f>D84/D$83*100</f>
        <v>100</v>
      </c>
      <c r="J84" s="77" t="e">
        <f>E84/E$83*100</f>
        <v>#DIV/0!</v>
      </c>
      <c r="K84" s="77" t="e">
        <f>F84/F$83*100</f>
        <v>#DIV/0!</v>
      </c>
      <c r="L84" s="77">
        <f>G84/G$83*100</f>
        <v>100</v>
      </c>
      <c r="M84" s="77" t="e">
        <f>H84/H$83*100</f>
        <v>#DIV/0!</v>
      </c>
      <c r="N84" s="76">
        <f>SUM(N85:N86)</f>
        <v>1</v>
      </c>
      <c r="O84" s="76">
        <f>SUM(O85:O86)</f>
        <v>0</v>
      </c>
      <c r="P84" s="76">
        <f>SUM(P85:P86)</f>
        <v>0</v>
      </c>
      <c r="Q84" s="76">
        <f t="shared" si="11"/>
        <v>1</v>
      </c>
      <c r="R84" s="76">
        <f>SUM(R85:R86)</f>
        <v>0</v>
      </c>
      <c r="S84" s="77">
        <f t="shared" si="12"/>
        <v>100</v>
      </c>
      <c r="T84" s="77" t="e">
        <f t="shared" si="13"/>
        <v>#DIV/0!</v>
      </c>
      <c r="U84" s="77" t="e">
        <f t="shared" si="14"/>
        <v>#DIV/0!</v>
      </c>
      <c r="V84" s="77">
        <f t="shared" si="15"/>
        <v>100</v>
      </c>
      <c r="W84" s="77" t="e">
        <f t="shared" si="16"/>
        <v>#DIV/0!</v>
      </c>
    </row>
    <row r="85" spans="1:23" ht="30" x14ac:dyDescent="0.25">
      <c r="A85" s="42" t="s">
        <v>1564</v>
      </c>
      <c r="B85" s="31">
        <v>27</v>
      </c>
      <c r="C85" s="30" t="s">
        <v>1565</v>
      </c>
      <c r="D85" s="78">
        <v>1</v>
      </c>
      <c r="E85" s="75">
        <v>0</v>
      </c>
      <c r="F85" s="75">
        <v>0</v>
      </c>
      <c r="G85" s="76">
        <f t="shared" si="18"/>
        <v>1</v>
      </c>
      <c r="H85" s="75">
        <v>0</v>
      </c>
      <c r="I85" s="77">
        <f t="shared" ref="I85:M86" si="19">D85/D$84*100</f>
        <v>100</v>
      </c>
      <c r="J85" s="77" t="e">
        <f t="shared" si="19"/>
        <v>#DIV/0!</v>
      </c>
      <c r="K85" s="77" t="e">
        <f t="shared" si="19"/>
        <v>#DIV/0!</v>
      </c>
      <c r="L85" s="77">
        <f t="shared" si="19"/>
        <v>100</v>
      </c>
      <c r="M85" s="77" t="e">
        <f t="shared" si="19"/>
        <v>#DIV/0!</v>
      </c>
      <c r="N85" s="75">
        <v>1</v>
      </c>
      <c r="O85" s="75">
        <v>0</v>
      </c>
      <c r="P85" s="75">
        <v>0</v>
      </c>
      <c r="Q85" s="76">
        <f t="shared" si="11"/>
        <v>1</v>
      </c>
      <c r="R85" s="75">
        <v>0</v>
      </c>
      <c r="S85" s="77">
        <f t="shared" si="12"/>
        <v>100</v>
      </c>
      <c r="T85" s="77" t="e">
        <f t="shared" si="13"/>
        <v>#DIV/0!</v>
      </c>
      <c r="U85" s="77" t="e">
        <f t="shared" si="14"/>
        <v>#DIV/0!</v>
      </c>
      <c r="V85" s="77">
        <f t="shared" si="15"/>
        <v>100</v>
      </c>
      <c r="W85" s="77" t="e">
        <f t="shared" si="16"/>
        <v>#DIV/0!</v>
      </c>
    </row>
    <row r="86" spans="1:23" ht="45" x14ac:dyDescent="0.25">
      <c r="A86" s="42" t="s">
        <v>1566</v>
      </c>
      <c r="B86" s="31">
        <v>29</v>
      </c>
      <c r="C86" s="30" t="s">
        <v>1567</v>
      </c>
      <c r="D86" s="78">
        <v>0</v>
      </c>
      <c r="E86" s="75">
        <v>0</v>
      </c>
      <c r="F86" s="75">
        <v>0</v>
      </c>
      <c r="G86" s="76">
        <f t="shared" si="18"/>
        <v>0</v>
      </c>
      <c r="H86" s="75">
        <v>0</v>
      </c>
      <c r="I86" s="77">
        <f t="shared" si="19"/>
        <v>0</v>
      </c>
      <c r="J86" s="77" t="e">
        <f t="shared" si="19"/>
        <v>#DIV/0!</v>
      </c>
      <c r="K86" s="77" t="e">
        <f t="shared" si="19"/>
        <v>#DIV/0!</v>
      </c>
      <c r="L86" s="77">
        <f t="shared" si="19"/>
        <v>0</v>
      </c>
      <c r="M86" s="77" t="e">
        <f t="shared" si="19"/>
        <v>#DIV/0!</v>
      </c>
      <c r="N86" s="75">
        <v>0</v>
      </c>
      <c r="O86" s="75">
        <v>0</v>
      </c>
      <c r="P86" s="75">
        <v>0</v>
      </c>
      <c r="Q86" s="76">
        <f t="shared" si="11"/>
        <v>0</v>
      </c>
      <c r="R86" s="75">
        <v>0</v>
      </c>
      <c r="S86" s="77" t="e">
        <f t="shared" si="12"/>
        <v>#DIV/0!</v>
      </c>
      <c r="T86" s="77" t="e">
        <f t="shared" si="13"/>
        <v>#DIV/0!</v>
      </c>
      <c r="U86" s="77" t="e">
        <f t="shared" si="14"/>
        <v>#DIV/0!</v>
      </c>
      <c r="V86" s="77" t="e">
        <f t="shared" si="15"/>
        <v>#DIV/0!</v>
      </c>
      <c r="W86" s="77" t="e">
        <f t="shared" si="16"/>
        <v>#DIV/0!</v>
      </c>
    </row>
    <row r="87" spans="1:23" ht="28.5" x14ac:dyDescent="0.25">
      <c r="A87" s="32" t="s">
        <v>1568</v>
      </c>
      <c r="B87" s="6" t="s">
        <v>452</v>
      </c>
      <c r="C87" s="34" t="s">
        <v>1569</v>
      </c>
      <c r="D87" s="69">
        <f>SUM(D88)</f>
        <v>0</v>
      </c>
      <c r="E87" s="69">
        <f>SUM(E88)</f>
        <v>0</v>
      </c>
      <c r="F87" s="69">
        <f>SUM(F88)</f>
        <v>0</v>
      </c>
      <c r="G87" s="69">
        <f t="shared" si="18"/>
        <v>0</v>
      </c>
      <c r="H87" s="69">
        <f>SUM(H88)</f>
        <v>0</v>
      </c>
      <c r="I87" s="74">
        <f>D87/D70*100</f>
        <v>0</v>
      </c>
      <c r="J87" s="74">
        <f>E87/E70*100</f>
        <v>0</v>
      </c>
      <c r="K87" s="74">
        <f>F87/F70*100</f>
        <v>0</v>
      </c>
      <c r="L87" s="74">
        <f>G87/G70*100</f>
        <v>0</v>
      </c>
      <c r="M87" s="74" t="e">
        <f>H87/H70*100</f>
        <v>#DIV/0!</v>
      </c>
      <c r="N87" s="69">
        <f>SUM(N88)</f>
        <v>0</v>
      </c>
      <c r="O87" s="69">
        <f>SUM(O88)</f>
        <v>0</v>
      </c>
      <c r="P87" s="69">
        <f>SUM(P88)</f>
        <v>0</v>
      </c>
      <c r="Q87" s="69">
        <f t="shared" si="11"/>
        <v>0</v>
      </c>
      <c r="R87" s="69">
        <f>SUM(R88)</f>
        <v>0</v>
      </c>
      <c r="S87" s="74" t="e">
        <f t="shared" si="12"/>
        <v>#DIV/0!</v>
      </c>
      <c r="T87" s="74" t="e">
        <f t="shared" si="13"/>
        <v>#DIV/0!</v>
      </c>
      <c r="U87" s="74" t="e">
        <f t="shared" si="14"/>
        <v>#DIV/0!</v>
      </c>
      <c r="V87" s="74" t="e">
        <f t="shared" si="15"/>
        <v>#DIV/0!</v>
      </c>
      <c r="W87" s="74" t="e">
        <f t="shared" si="16"/>
        <v>#DIV/0!</v>
      </c>
    </row>
    <row r="88" spans="1:23" ht="45" x14ac:dyDescent="0.25">
      <c r="A88" s="7" t="s">
        <v>1570</v>
      </c>
      <c r="B88" s="6" t="s">
        <v>455</v>
      </c>
      <c r="C88" s="12" t="s">
        <v>1571</v>
      </c>
      <c r="D88" s="75">
        <v>0</v>
      </c>
      <c r="E88" s="75">
        <v>0</v>
      </c>
      <c r="F88" s="75">
        <v>0</v>
      </c>
      <c r="G88" s="76">
        <f t="shared" si="18"/>
        <v>0</v>
      </c>
      <c r="H88" s="75">
        <v>0</v>
      </c>
      <c r="I88" s="77" t="e">
        <f>D88/D87*100</f>
        <v>#DIV/0!</v>
      </c>
      <c r="J88" s="77" t="e">
        <f>E88/E87*100</f>
        <v>#DIV/0!</v>
      </c>
      <c r="K88" s="77" t="e">
        <f>F88/F87*100</f>
        <v>#DIV/0!</v>
      </c>
      <c r="L88" s="77" t="e">
        <f>G88/G87*100</f>
        <v>#DIV/0!</v>
      </c>
      <c r="M88" s="77" t="e">
        <f>H88/H87*100</f>
        <v>#DIV/0!</v>
      </c>
      <c r="N88" s="75">
        <v>0</v>
      </c>
      <c r="O88" s="75">
        <v>0</v>
      </c>
      <c r="P88" s="75">
        <v>0</v>
      </c>
      <c r="Q88" s="76">
        <f t="shared" si="11"/>
        <v>0</v>
      </c>
      <c r="R88" s="75">
        <v>0</v>
      </c>
      <c r="S88" s="77" t="e">
        <f t="shared" si="12"/>
        <v>#DIV/0!</v>
      </c>
      <c r="T88" s="77" t="e">
        <f t="shared" si="13"/>
        <v>#DIV/0!</v>
      </c>
      <c r="U88" s="77" t="e">
        <f t="shared" si="14"/>
        <v>#DIV/0!</v>
      </c>
      <c r="V88" s="77" t="e">
        <f t="shared" si="15"/>
        <v>#DIV/0!</v>
      </c>
      <c r="W88" s="77" t="e">
        <f t="shared" si="16"/>
        <v>#DIV/0!</v>
      </c>
    </row>
    <row r="89" spans="1:23" ht="28.5" x14ac:dyDescent="0.25">
      <c r="A89" s="7" t="s">
        <v>1572</v>
      </c>
      <c r="B89" s="6" t="s">
        <v>458</v>
      </c>
      <c r="C89" s="11" t="s">
        <v>1573</v>
      </c>
      <c r="D89" s="69">
        <f>SUM(D90,D97,D104)</f>
        <v>0</v>
      </c>
      <c r="E89" s="69">
        <f>SUM(E90,E97,E104)</f>
        <v>0</v>
      </c>
      <c r="F89" s="69">
        <f>SUM(F90,F97,F104)</f>
        <v>1</v>
      </c>
      <c r="G89" s="69">
        <f t="shared" si="18"/>
        <v>1</v>
      </c>
      <c r="H89" s="69">
        <f>SUM(H90,H97,H104)</f>
        <v>0</v>
      </c>
      <c r="I89" s="74">
        <f>D89/D70*100</f>
        <v>0</v>
      </c>
      <c r="J89" s="74">
        <f>E89/E70*100</f>
        <v>0</v>
      </c>
      <c r="K89" s="74">
        <f>F89/F70*100</f>
        <v>100</v>
      </c>
      <c r="L89" s="74">
        <f>G89/G70*100</f>
        <v>5</v>
      </c>
      <c r="M89" s="74" t="e">
        <f>H89/H70*100</f>
        <v>#DIV/0!</v>
      </c>
      <c r="N89" s="69">
        <f>SUM(N90,N97,N104)</f>
        <v>0</v>
      </c>
      <c r="O89" s="69">
        <f>SUM(O90,O97,O104)</f>
        <v>0</v>
      </c>
      <c r="P89" s="69">
        <f>SUM(P90,P97,P104)</f>
        <v>1</v>
      </c>
      <c r="Q89" s="69">
        <f t="shared" si="11"/>
        <v>1</v>
      </c>
      <c r="R89" s="69">
        <f>SUM(R90,R97,R104)</f>
        <v>0</v>
      </c>
      <c r="S89" s="74" t="e">
        <f t="shared" si="12"/>
        <v>#DIV/0!</v>
      </c>
      <c r="T89" s="74" t="e">
        <f t="shared" si="13"/>
        <v>#DIV/0!</v>
      </c>
      <c r="U89" s="74">
        <f t="shared" si="14"/>
        <v>100</v>
      </c>
      <c r="V89" s="74">
        <f t="shared" si="15"/>
        <v>5</v>
      </c>
      <c r="W89" s="74" t="e">
        <f t="shared" si="16"/>
        <v>#DIV/0!</v>
      </c>
    </row>
    <row r="90" spans="1:23" x14ac:dyDescent="0.25">
      <c r="A90" s="42" t="s">
        <v>1574</v>
      </c>
      <c r="B90" s="31" t="s">
        <v>461</v>
      </c>
      <c r="C90" s="30" t="s">
        <v>1575</v>
      </c>
      <c r="D90" s="80">
        <f>SUM(D91:D96)</f>
        <v>0</v>
      </c>
      <c r="E90" s="80">
        <f>SUM(E91:E96)</f>
        <v>0</v>
      </c>
      <c r="F90" s="80">
        <f>SUM(F91:F96)</f>
        <v>1</v>
      </c>
      <c r="G90" s="76">
        <f t="shared" si="18"/>
        <v>1</v>
      </c>
      <c r="H90" s="80">
        <f>SUM(H91:H96)</f>
        <v>0</v>
      </c>
      <c r="I90" s="77" t="e">
        <f>D90/D89*100</f>
        <v>#DIV/0!</v>
      </c>
      <c r="J90" s="77" t="e">
        <f>E90/E89*100</f>
        <v>#DIV/0!</v>
      </c>
      <c r="K90" s="77">
        <f>F90/F89*100</f>
        <v>100</v>
      </c>
      <c r="L90" s="77">
        <f>G90/G89*100</f>
        <v>100</v>
      </c>
      <c r="M90" s="77" t="e">
        <f>H90/H89*100</f>
        <v>#DIV/0!</v>
      </c>
      <c r="N90" s="80">
        <f>SUM(N91:N96)</f>
        <v>0</v>
      </c>
      <c r="O90" s="80">
        <f>SUM(O91:O96)</f>
        <v>0</v>
      </c>
      <c r="P90" s="80">
        <f>SUM(P91:P96)</f>
        <v>1</v>
      </c>
      <c r="Q90" s="76">
        <f t="shared" si="11"/>
        <v>1</v>
      </c>
      <c r="R90" s="80">
        <f>SUM(R91:R96)</f>
        <v>0</v>
      </c>
      <c r="S90" s="77" t="e">
        <f t="shared" si="12"/>
        <v>#DIV/0!</v>
      </c>
      <c r="T90" s="77" t="e">
        <f t="shared" si="13"/>
        <v>#DIV/0!</v>
      </c>
      <c r="U90" s="77">
        <f t="shared" si="14"/>
        <v>100</v>
      </c>
      <c r="V90" s="77">
        <f t="shared" si="15"/>
        <v>100</v>
      </c>
      <c r="W90" s="77" t="e">
        <f t="shared" si="16"/>
        <v>#DIV/0!</v>
      </c>
    </row>
    <row r="91" spans="1:23" ht="26.25" x14ac:dyDescent="0.25">
      <c r="A91" s="42" t="s">
        <v>1576</v>
      </c>
      <c r="B91" s="31" t="s">
        <v>463</v>
      </c>
      <c r="C91" s="30" t="s">
        <v>1577</v>
      </c>
      <c r="D91" s="78">
        <v>0</v>
      </c>
      <c r="E91" s="75">
        <v>0</v>
      </c>
      <c r="F91" s="75">
        <v>0</v>
      </c>
      <c r="G91" s="76">
        <f t="shared" si="18"/>
        <v>0</v>
      </c>
      <c r="H91" s="75">
        <v>0</v>
      </c>
      <c r="I91" s="77" t="e">
        <f t="shared" ref="I91:M96" si="20">D91/D$90*100</f>
        <v>#DIV/0!</v>
      </c>
      <c r="J91" s="77" t="e">
        <f t="shared" si="20"/>
        <v>#DIV/0!</v>
      </c>
      <c r="K91" s="77">
        <f t="shared" si="20"/>
        <v>0</v>
      </c>
      <c r="L91" s="77">
        <f t="shared" si="20"/>
        <v>0</v>
      </c>
      <c r="M91" s="77" t="e">
        <f t="shared" si="20"/>
        <v>#DIV/0!</v>
      </c>
      <c r="N91" s="75">
        <v>0</v>
      </c>
      <c r="O91" s="75">
        <v>0</v>
      </c>
      <c r="P91" s="75">
        <v>0</v>
      </c>
      <c r="Q91" s="76">
        <f t="shared" si="11"/>
        <v>0</v>
      </c>
      <c r="R91" s="75">
        <v>0</v>
      </c>
      <c r="S91" s="77" t="e">
        <f t="shared" si="12"/>
        <v>#DIV/0!</v>
      </c>
      <c r="T91" s="77" t="e">
        <f t="shared" si="13"/>
        <v>#DIV/0!</v>
      </c>
      <c r="U91" s="77" t="e">
        <f t="shared" si="14"/>
        <v>#DIV/0!</v>
      </c>
      <c r="V91" s="77" t="e">
        <f t="shared" si="15"/>
        <v>#DIV/0!</v>
      </c>
      <c r="W91" s="77" t="e">
        <f t="shared" si="16"/>
        <v>#DIV/0!</v>
      </c>
    </row>
    <row r="92" spans="1:23" ht="26.25" x14ac:dyDescent="0.25">
      <c r="A92" s="42" t="s">
        <v>1578</v>
      </c>
      <c r="B92" s="31" t="s">
        <v>465</v>
      </c>
      <c r="C92" s="30" t="s">
        <v>1579</v>
      </c>
      <c r="D92" s="78">
        <v>0</v>
      </c>
      <c r="E92" s="75">
        <v>0</v>
      </c>
      <c r="F92" s="75">
        <v>0</v>
      </c>
      <c r="G92" s="76">
        <f t="shared" si="18"/>
        <v>0</v>
      </c>
      <c r="H92" s="75">
        <v>0</v>
      </c>
      <c r="I92" s="77" t="e">
        <f t="shared" si="20"/>
        <v>#DIV/0!</v>
      </c>
      <c r="J92" s="77" t="e">
        <f t="shared" si="20"/>
        <v>#DIV/0!</v>
      </c>
      <c r="K92" s="77">
        <f t="shared" si="20"/>
        <v>0</v>
      </c>
      <c r="L92" s="77">
        <f t="shared" si="20"/>
        <v>0</v>
      </c>
      <c r="M92" s="77" t="e">
        <f t="shared" si="20"/>
        <v>#DIV/0!</v>
      </c>
      <c r="N92" s="75">
        <v>0</v>
      </c>
      <c r="O92" s="75">
        <v>0</v>
      </c>
      <c r="P92" s="75">
        <v>0</v>
      </c>
      <c r="Q92" s="76">
        <f t="shared" si="11"/>
        <v>0</v>
      </c>
      <c r="R92" s="75">
        <v>0</v>
      </c>
      <c r="S92" s="77" t="e">
        <f t="shared" si="12"/>
        <v>#DIV/0!</v>
      </c>
      <c r="T92" s="77" t="e">
        <f t="shared" si="13"/>
        <v>#DIV/0!</v>
      </c>
      <c r="U92" s="77" t="e">
        <f t="shared" si="14"/>
        <v>#DIV/0!</v>
      </c>
      <c r="V92" s="77" t="e">
        <f t="shared" si="15"/>
        <v>#DIV/0!</v>
      </c>
      <c r="W92" s="77" t="e">
        <f t="shared" si="16"/>
        <v>#DIV/0!</v>
      </c>
    </row>
    <row r="93" spans="1:23" ht="26.25" x14ac:dyDescent="0.25">
      <c r="A93" s="42" t="s">
        <v>1580</v>
      </c>
      <c r="B93" s="31" t="s">
        <v>467</v>
      </c>
      <c r="C93" s="30" t="s">
        <v>1581</v>
      </c>
      <c r="D93" s="78">
        <v>0</v>
      </c>
      <c r="E93" s="75">
        <v>0</v>
      </c>
      <c r="F93" s="75">
        <v>0</v>
      </c>
      <c r="G93" s="76">
        <f t="shared" si="18"/>
        <v>0</v>
      </c>
      <c r="H93" s="75">
        <v>0</v>
      </c>
      <c r="I93" s="77" t="e">
        <f t="shared" si="20"/>
        <v>#DIV/0!</v>
      </c>
      <c r="J93" s="77" t="e">
        <f t="shared" si="20"/>
        <v>#DIV/0!</v>
      </c>
      <c r="K93" s="77">
        <f t="shared" si="20"/>
        <v>0</v>
      </c>
      <c r="L93" s="77">
        <f t="shared" si="20"/>
        <v>0</v>
      </c>
      <c r="M93" s="77" t="e">
        <f t="shared" si="20"/>
        <v>#DIV/0!</v>
      </c>
      <c r="N93" s="75">
        <v>0</v>
      </c>
      <c r="O93" s="75">
        <v>0</v>
      </c>
      <c r="P93" s="75">
        <v>0</v>
      </c>
      <c r="Q93" s="76">
        <f t="shared" si="11"/>
        <v>0</v>
      </c>
      <c r="R93" s="75">
        <v>0</v>
      </c>
      <c r="S93" s="77" t="e">
        <f t="shared" si="12"/>
        <v>#DIV/0!</v>
      </c>
      <c r="T93" s="77" t="e">
        <f t="shared" si="13"/>
        <v>#DIV/0!</v>
      </c>
      <c r="U93" s="77" t="e">
        <f t="shared" si="14"/>
        <v>#DIV/0!</v>
      </c>
      <c r="V93" s="77" t="e">
        <f t="shared" si="15"/>
        <v>#DIV/0!</v>
      </c>
      <c r="W93" s="77" t="e">
        <f t="shared" si="16"/>
        <v>#DIV/0!</v>
      </c>
    </row>
    <row r="94" spans="1:23" ht="26.25" x14ac:dyDescent="0.25">
      <c r="A94" s="42" t="s">
        <v>1582</v>
      </c>
      <c r="B94" s="31" t="s">
        <v>470</v>
      </c>
      <c r="C94" s="30" t="s">
        <v>1583</v>
      </c>
      <c r="D94" s="78">
        <v>0</v>
      </c>
      <c r="E94" s="75">
        <v>0</v>
      </c>
      <c r="F94" s="75">
        <v>1</v>
      </c>
      <c r="G94" s="76">
        <f t="shared" si="18"/>
        <v>1</v>
      </c>
      <c r="H94" s="75">
        <v>0</v>
      </c>
      <c r="I94" s="77" t="e">
        <f t="shared" si="20"/>
        <v>#DIV/0!</v>
      </c>
      <c r="J94" s="77" t="e">
        <f t="shared" si="20"/>
        <v>#DIV/0!</v>
      </c>
      <c r="K94" s="77">
        <f t="shared" si="20"/>
        <v>100</v>
      </c>
      <c r="L94" s="77">
        <f t="shared" si="20"/>
        <v>100</v>
      </c>
      <c r="M94" s="77" t="e">
        <f t="shared" si="20"/>
        <v>#DIV/0!</v>
      </c>
      <c r="N94" s="75">
        <v>0</v>
      </c>
      <c r="O94" s="75">
        <v>0</v>
      </c>
      <c r="P94" s="75">
        <v>1</v>
      </c>
      <c r="Q94" s="76">
        <f t="shared" si="11"/>
        <v>1</v>
      </c>
      <c r="R94" s="75">
        <v>0</v>
      </c>
      <c r="S94" s="77" t="e">
        <f t="shared" si="12"/>
        <v>#DIV/0!</v>
      </c>
      <c r="T94" s="77" t="e">
        <f t="shared" si="13"/>
        <v>#DIV/0!</v>
      </c>
      <c r="U94" s="77">
        <f t="shared" si="14"/>
        <v>100</v>
      </c>
      <c r="V94" s="77">
        <f t="shared" si="15"/>
        <v>100</v>
      </c>
      <c r="W94" s="77" t="e">
        <f t="shared" si="16"/>
        <v>#DIV/0!</v>
      </c>
    </row>
    <row r="95" spans="1:23" ht="26.25" x14ac:dyDescent="0.25">
      <c r="A95" s="42" t="s">
        <v>1584</v>
      </c>
      <c r="B95" s="31" t="s">
        <v>473</v>
      </c>
      <c r="C95" s="30" t="s">
        <v>1585</v>
      </c>
      <c r="D95" s="78">
        <v>0</v>
      </c>
      <c r="E95" s="75">
        <v>0</v>
      </c>
      <c r="F95" s="75">
        <v>0</v>
      </c>
      <c r="G95" s="76">
        <f t="shared" si="18"/>
        <v>0</v>
      </c>
      <c r="H95" s="75">
        <v>0</v>
      </c>
      <c r="I95" s="77" t="e">
        <f t="shared" si="20"/>
        <v>#DIV/0!</v>
      </c>
      <c r="J95" s="77" t="e">
        <f t="shared" si="20"/>
        <v>#DIV/0!</v>
      </c>
      <c r="K95" s="77">
        <f t="shared" si="20"/>
        <v>0</v>
      </c>
      <c r="L95" s="77">
        <f t="shared" si="20"/>
        <v>0</v>
      </c>
      <c r="M95" s="77" t="e">
        <f t="shared" si="20"/>
        <v>#DIV/0!</v>
      </c>
      <c r="N95" s="75">
        <v>0</v>
      </c>
      <c r="O95" s="75">
        <v>0</v>
      </c>
      <c r="P95" s="75">
        <v>0</v>
      </c>
      <c r="Q95" s="76">
        <f t="shared" si="11"/>
        <v>0</v>
      </c>
      <c r="R95" s="75">
        <v>0</v>
      </c>
      <c r="S95" s="77" t="e">
        <f t="shared" si="12"/>
        <v>#DIV/0!</v>
      </c>
      <c r="T95" s="77" t="e">
        <f t="shared" si="13"/>
        <v>#DIV/0!</v>
      </c>
      <c r="U95" s="77" t="e">
        <f t="shared" si="14"/>
        <v>#DIV/0!</v>
      </c>
      <c r="V95" s="77" t="e">
        <f t="shared" si="15"/>
        <v>#DIV/0!</v>
      </c>
      <c r="W95" s="77" t="e">
        <f t="shared" si="16"/>
        <v>#DIV/0!</v>
      </c>
    </row>
    <row r="96" spans="1:23" ht="30" x14ac:dyDescent="0.25">
      <c r="A96" s="42" t="s">
        <v>1586</v>
      </c>
      <c r="B96" s="31" t="s">
        <v>476</v>
      </c>
      <c r="C96" s="30" t="s">
        <v>1587</v>
      </c>
      <c r="D96" s="78">
        <v>0</v>
      </c>
      <c r="E96" s="75">
        <v>0</v>
      </c>
      <c r="F96" s="75">
        <v>0</v>
      </c>
      <c r="G96" s="76">
        <f t="shared" si="18"/>
        <v>0</v>
      </c>
      <c r="H96" s="75">
        <v>0</v>
      </c>
      <c r="I96" s="77" t="e">
        <f t="shared" si="20"/>
        <v>#DIV/0!</v>
      </c>
      <c r="J96" s="77" t="e">
        <f t="shared" si="20"/>
        <v>#DIV/0!</v>
      </c>
      <c r="K96" s="77">
        <f t="shared" si="20"/>
        <v>0</v>
      </c>
      <c r="L96" s="77">
        <f t="shared" si="20"/>
        <v>0</v>
      </c>
      <c r="M96" s="77" t="e">
        <f t="shared" si="20"/>
        <v>#DIV/0!</v>
      </c>
      <c r="N96" s="75">
        <v>0</v>
      </c>
      <c r="O96" s="75">
        <v>0</v>
      </c>
      <c r="P96" s="75">
        <v>0</v>
      </c>
      <c r="Q96" s="76">
        <f t="shared" si="11"/>
        <v>0</v>
      </c>
      <c r="R96" s="75">
        <v>0</v>
      </c>
      <c r="S96" s="77" t="e">
        <f t="shared" si="12"/>
        <v>#DIV/0!</v>
      </c>
      <c r="T96" s="77" t="e">
        <f t="shared" si="13"/>
        <v>#DIV/0!</v>
      </c>
      <c r="U96" s="77" t="e">
        <f t="shared" si="14"/>
        <v>#DIV/0!</v>
      </c>
      <c r="V96" s="77" t="e">
        <f t="shared" si="15"/>
        <v>#DIV/0!</v>
      </c>
      <c r="W96" s="77" t="e">
        <f t="shared" si="16"/>
        <v>#DIV/0!</v>
      </c>
    </row>
    <row r="97" spans="1:23" x14ac:dyDescent="0.25">
      <c r="A97" s="42" t="s">
        <v>1588</v>
      </c>
      <c r="B97" s="31" t="s">
        <v>479</v>
      </c>
      <c r="C97" s="30" t="s">
        <v>1589</v>
      </c>
      <c r="D97" s="80">
        <f>SUM(D98:D103)</f>
        <v>0</v>
      </c>
      <c r="E97" s="80">
        <f>SUM(E98:E103)</f>
        <v>0</v>
      </c>
      <c r="F97" s="80">
        <f>SUM(F98:F103)</f>
        <v>0</v>
      </c>
      <c r="G97" s="76">
        <f t="shared" si="18"/>
        <v>0</v>
      </c>
      <c r="H97" s="80">
        <f>SUM(H98:H103)</f>
        <v>0</v>
      </c>
      <c r="I97" s="77" t="e">
        <f>D97/D89*100</f>
        <v>#DIV/0!</v>
      </c>
      <c r="J97" s="77" t="e">
        <f>E97/E89*100</f>
        <v>#DIV/0!</v>
      </c>
      <c r="K97" s="77">
        <f>F97/F89*100</f>
        <v>0</v>
      </c>
      <c r="L97" s="77">
        <f>G97/G89*100</f>
        <v>0</v>
      </c>
      <c r="M97" s="77" t="e">
        <f>H97/H89*100</f>
        <v>#DIV/0!</v>
      </c>
      <c r="N97" s="80">
        <f>SUM(N98:N103)</f>
        <v>0</v>
      </c>
      <c r="O97" s="80">
        <f>SUM(O98:O103)</f>
        <v>0</v>
      </c>
      <c r="P97" s="80">
        <f>SUM(P98:P103)</f>
        <v>0</v>
      </c>
      <c r="Q97" s="76">
        <f t="shared" si="11"/>
        <v>0</v>
      </c>
      <c r="R97" s="80">
        <f>SUM(R98:R103)</f>
        <v>0</v>
      </c>
      <c r="S97" s="77" t="e">
        <f t="shared" si="12"/>
        <v>#DIV/0!</v>
      </c>
      <c r="T97" s="77" t="e">
        <f t="shared" si="13"/>
        <v>#DIV/0!</v>
      </c>
      <c r="U97" s="77" t="e">
        <f t="shared" si="14"/>
        <v>#DIV/0!</v>
      </c>
      <c r="V97" s="77" t="e">
        <f t="shared" si="15"/>
        <v>#DIV/0!</v>
      </c>
      <c r="W97" s="77" t="e">
        <f t="shared" si="16"/>
        <v>#DIV/0!</v>
      </c>
    </row>
    <row r="98" spans="1:23" ht="26.25" x14ac:dyDescent="0.25">
      <c r="A98" s="42" t="s">
        <v>1590</v>
      </c>
      <c r="B98" s="31">
        <v>44</v>
      </c>
      <c r="C98" s="30" t="s">
        <v>1577</v>
      </c>
      <c r="D98" s="78">
        <v>0</v>
      </c>
      <c r="E98" s="75">
        <v>0</v>
      </c>
      <c r="F98" s="75">
        <v>0</v>
      </c>
      <c r="G98" s="76">
        <f t="shared" si="18"/>
        <v>0</v>
      </c>
      <c r="H98" s="75">
        <v>0</v>
      </c>
      <c r="I98" s="77" t="e">
        <f t="shared" ref="I98:M103" si="21">D98/D$97*100</f>
        <v>#DIV/0!</v>
      </c>
      <c r="J98" s="77" t="e">
        <f t="shared" si="21"/>
        <v>#DIV/0!</v>
      </c>
      <c r="K98" s="77" t="e">
        <f t="shared" si="21"/>
        <v>#DIV/0!</v>
      </c>
      <c r="L98" s="77" t="e">
        <f t="shared" si="21"/>
        <v>#DIV/0!</v>
      </c>
      <c r="M98" s="77" t="e">
        <f t="shared" si="21"/>
        <v>#DIV/0!</v>
      </c>
      <c r="N98" s="75">
        <v>0</v>
      </c>
      <c r="O98" s="75">
        <v>0</v>
      </c>
      <c r="P98" s="75">
        <v>0</v>
      </c>
      <c r="Q98" s="76">
        <f t="shared" si="11"/>
        <v>0</v>
      </c>
      <c r="R98" s="75">
        <v>0</v>
      </c>
      <c r="S98" s="77" t="e">
        <f t="shared" si="12"/>
        <v>#DIV/0!</v>
      </c>
      <c r="T98" s="77" t="e">
        <f t="shared" si="13"/>
        <v>#DIV/0!</v>
      </c>
      <c r="U98" s="77" t="e">
        <f t="shared" si="14"/>
        <v>#DIV/0!</v>
      </c>
      <c r="V98" s="77" t="e">
        <f t="shared" si="15"/>
        <v>#DIV/0!</v>
      </c>
      <c r="W98" s="77" t="e">
        <f t="shared" si="16"/>
        <v>#DIV/0!</v>
      </c>
    </row>
    <row r="99" spans="1:23" ht="26.25" x14ac:dyDescent="0.25">
      <c r="A99" s="42" t="s">
        <v>1591</v>
      </c>
      <c r="B99" s="31">
        <v>45</v>
      </c>
      <c r="C99" s="30" t="s">
        <v>1579</v>
      </c>
      <c r="D99" s="78">
        <v>0</v>
      </c>
      <c r="E99" s="75">
        <v>0</v>
      </c>
      <c r="F99" s="75">
        <v>0</v>
      </c>
      <c r="G99" s="76">
        <f t="shared" si="18"/>
        <v>0</v>
      </c>
      <c r="H99" s="75">
        <v>0</v>
      </c>
      <c r="I99" s="77" t="e">
        <f t="shared" si="21"/>
        <v>#DIV/0!</v>
      </c>
      <c r="J99" s="77" t="e">
        <f t="shared" si="21"/>
        <v>#DIV/0!</v>
      </c>
      <c r="K99" s="77" t="e">
        <f t="shared" si="21"/>
        <v>#DIV/0!</v>
      </c>
      <c r="L99" s="77" t="e">
        <f t="shared" si="21"/>
        <v>#DIV/0!</v>
      </c>
      <c r="M99" s="77" t="e">
        <f t="shared" si="21"/>
        <v>#DIV/0!</v>
      </c>
      <c r="N99" s="75">
        <v>0</v>
      </c>
      <c r="O99" s="75">
        <v>0</v>
      </c>
      <c r="P99" s="75">
        <v>0</v>
      </c>
      <c r="Q99" s="76">
        <f t="shared" si="11"/>
        <v>0</v>
      </c>
      <c r="R99" s="75">
        <v>0</v>
      </c>
      <c r="S99" s="77" t="e">
        <f t="shared" si="12"/>
        <v>#DIV/0!</v>
      </c>
      <c r="T99" s="77" t="e">
        <f t="shared" si="13"/>
        <v>#DIV/0!</v>
      </c>
      <c r="U99" s="77" t="e">
        <f t="shared" si="14"/>
        <v>#DIV/0!</v>
      </c>
      <c r="V99" s="77" t="e">
        <f t="shared" si="15"/>
        <v>#DIV/0!</v>
      </c>
      <c r="W99" s="77" t="e">
        <f t="shared" si="16"/>
        <v>#DIV/0!</v>
      </c>
    </row>
    <row r="100" spans="1:23" ht="26.25" x14ac:dyDescent="0.25">
      <c r="A100" s="42" t="s">
        <v>1592</v>
      </c>
      <c r="B100" s="31">
        <v>46</v>
      </c>
      <c r="C100" s="30" t="s">
        <v>1581</v>
      </c>
      <c r="D100" s="78">
        <v>0</v>
      </c>
      <c r="E100" s="75">
        <v>0</v>
      </c>
      <c r="F100" s="75">
        <v>0</v>
      </c>
      <c r="G100" s="76">
        <f t="shared" si="18"/>
        <v>0</v>
      </c>
      <c r="H100" s="75">
        <v>0</v>
      </c>
      <c r="I100" s="77" t="e">
        <f t="shared" si="21"/>
        <v>#DIV/0!</v>
      </c>
      <c r="J100" s="77" t="e">
        <f t="shared" si="21"/>
        <v>#DIV/0!</v>
      </c>
      <c r="K100" s="77" t="e">
        <f t="shared" si="21"/>
        <v>#DIV/0!</v>
      </c>
      <c r="L100" s="77" t="e">
        <f t="shared" si="21"/>
        <v>#DIV/0!</v>
      </c>
      <c r="M100" s="77" t="e">
        <f t="shared" si="21"/>
        <v>#DIV/0!</v>
      </c>
      <c r="N100" s="75">
        <v>0</v>
      </c>
      <c r="O100" s="75">
        <v>0</v>
      </c>
      <c r="P100" s="75">
        <v>0</v>
      </c>
      <c r="Q100" s="76">
        <f t="shared" si="11"/>
        <v>0</v>
      </c>
      <c r="R100" s="75">
        <v>0</v>
      </c>
      <c r="S100" s="77" t="e">
        <f t="shared" si="12"/>
        <v>#DIV/0!</v>
      </c>
      <c r="T100" s="77" t="e">
        <f t="shared" si="13"/>
        <v>#DIV/0!</v>
      </c>
      <c r="U100" s="77" t="e">
        <f t="shared" si="14"/>
        <v>#DIV/0!</v>
      </c>
      <c r="V100" s="77" t="e">
        <f t="shared" si="15"/>
        <v>#DIV/0!</v>
      </c>
      <c r="W100" s="77" t="e">
        <f t="shared" si="16"/>
        <v>#DIV/0!</v>
      </c>
    </row>
    <row r="101" spans="1:23" ht="26.25" x14ac:dyDescent="0.25">
      <c r="A101" s="42" t="s">
        <v>1593</v>
      </c>
      <c r="B101" s="31">
        <v>47</v>
      </c>
      <c r="C101" s="30" t="s">
        <v>1583</v>
      </c>
      <c r="D101" s="78">
        <v>0</v>
      </c>
      <c r="E101" s="75">
        <v>0</v>
      </c>
      <c r="F101" s="75">
        <v>0</v>
      </c>
      <c r="G101" s="76">
        <f t="shared" si="18"/>
        <v>0</v>
      </c>
      <c r="H101" s="75">
        <v>0</v>
      </c>
      <c r="I101" s="77" t="e">
        <f t="shared" si="21"/>
        <v>#DIV/0!</v>
      </c>
      <c r="J101" s="77" t="e">
        <f t="shared" si="21"/>
        <v>#DIV/0!</v>
      </c>
      <c r="K101" s="77" t="e">
        <f t="shared" si="21"/>
        <v>#DIV/0!</v>
      </c>
      <c r="L101" s="77" t="e">
        <f t="shared" si="21"/>
        <v>#DIV/0!</v>
      </c>
      <c r="M101" s="77" t="e">
        <f t="shared" si="21"/>
        <v>#DIV/0!</v>
      </c>
      <c r="N101" s="75">
        <v>0</v>
      </c>
      <c r="O101" s="75">
        <v>0</v>
      </c>
      <c r="P101" s="75">
        <v>0</v>
      </c>
      <c r="Q101" s="76">
        <f t="shared" si="11"/>
        <v>0</v>
      </c>
      <c r="R101" s="75">
        <v>0</v>
      </c>
      <c r="S101" s="77" t="e">
        <f t="shared" si="12"/>
        <v>#DIV/0!</v>
      </c>
      <c r="T101" s="77" t="e">
        <f t="shared" si="13"/>
        <v>#DIV/0!</v>
      </c>
      <c r="U101" s="77" t="e">
        <f t="shared" si="14"/>
        <v>#DIV/0!</v>
      </c>
      <c r="V101" s="77" t="e">
        <f t="shared" si="15"/>
        <v>#DIV/0!</v>
      </c>
      <c r="W101" s="77" t="e">
        <f t="shared" si="16"/>
        <v>#DIV/0!</v>
      </c>
    </row>
    <row r="102" spans="1:23" ht="26.25" x14ac:dyDescent="0.25">
      <c r="A102" s="42" t="s">
        <v>1594</v>
      </c>
      <c r="B102" s="31">
        <v>48</v>
      </c>
      <c r="C102" s="30" t="s">
        <v>1585</v>
      </c>
      <c r="D102" s="78">
        <v>0</v>
      </c>
      <c r="E102" s="75">
        <v>0</v>
      </c>
      <c r="F102" s="75">
        <v>0</v>
      </c>
      <c r="G102" s="76">
        <f t="shared" si="18"/>
        <v>0</v>
      </c>
      <c r="H102" s="75">
        <v>0</v>
      </c>
      <c r="I102" s="77" t="e">
        <f t="shared" si="21"/>
        <v>#DIV/0!</v>
      </c>
      <c r="J102" s="77" t="e">
        <f t="shared" si="21"/>
        <v>#DIV/0!</v>
      </c>
      <c r="K102" s="77" t="e">
        <f t="shared" si="21"/>
        <v>#DIV/0!</v>
      </c>
      <c r="L102" s="77" t="e">
        <f t="shared" si="21"/>
        <v>#DIV/0!</v>
      </c>
      <c r="M102" s="77" t="e">
        <f t="shared" si="21"/>
        <v>#DIV/0!</v>
      </c>
      <c r="N102" s="75">
        <v>0</v>
      </c>
      <c r="O102" s="75">
        <v>0</v>
      </c>
      <c r="P102" s="75">
        <v>0</v>
      </c>
      <c r="Q102" s="76">
        <f t="shared" si="11"/>
        <v>0</v>
      </c>
      <c r="R102" s="75">
        <v>0</v>
      </c>
      <c r="S102" s="77" t="e">
        <f t="shared" si="12"/>
        <v>#DIV/0!</v>
      </c>
      <c r="T102" s="77" t="e">
        <f t="shared" si="13"/>
        <v>#DIV/0!</v>
      </c>
      <c r="U102" s="77" t="e">
        <f t="shared" si="14"/>
        <v>#DIV/0!</v>
      </c>
      <c r="V102" s="77" t="e">
        <f t="shared" si="15"/>
        <v>#DIV/0!</v>
      </c>
      <c r="W102" s="77" t="e">
        <f t="shared" si="16"/>
        <v>#DIV/0!</v>
      </c>
    </row>
    <row r="103" spans="1:23" ht="30" x14ac:dyDescent="0.25">
      <c r="A103" s="42" t="s">
        <v>1595</v>
      </c>
      <c r="B103" s="31">
        <v>49</v>
      </c>
      <c r="C103" s="30" t="s">
        <v>1587</v>
      </c>
      <c r="D103" s="78">
        <v>0</v>
      </c>
      <c r="E103" s="75">
        <v>0</v>
      </c>
      <c r="F103" s="75">
        <v>0</v>
      </c>
      <c r="G103" s="76">
        <f t="shared" si="18"/>
        <v>0</v>
      </c>
      <c r="H103" s="75">
        <v>0</v>
      </c>
      <c r="I103" s="77" t="e">
        <f t="shared" si="21"/>
        <v>#DIV/0!</v>
      </c>
      <c r="J103" s="77" t="e">
        <f t="shared" si="21"/>
        <v>#DIV/0!</v>
      </c>
      <c r="K103" s="77" t="e">
        <f t="shared" si="21"/>
        <v>#DIV/0!</v>
      </c>
      <c r="L103" s="77" t="e">
        <f t="shared" si="21"/>
        <v>#DIV/0!</v>
      </c>
      <c r="M103" s="77" t="e">
        <f t="shared" si="21"/>
        <v>#DIV/0!</v>
      </c>
      <c r="N103" s="75">
        <v>0</v>
      </c>
      <c r="O103" s="75">
        <v>0</v>
      </c>
      <c r="P103" s="75">
        <v>0</v>
      </c>
      <c r="Q103" s="76">
        <f t="shared" si="11"/>
        <v>0</v>
      </c>
      <c r="R103" s="75">
        <v>0</v>
      </c>
      <c r="S103" s="77" t="e">
        <f t="shared" si="12"/>
        <v>#DIV/0!</v>
      </c>
      <c r="T103" s="77" t="e">
        <f t="shared" si="13"/>
        <v>#DIV/0!</v>
      </c>
      <c r="U103" s="77" t="e">
        <f t="shared" si="14"/>
        <v>#DIV/0!</v>
      </c>
      <c r="V103" s="77" t="e">
        <f t="shared" si="15"/>
        <v>#DIV/0!</v>
      </c>
      <c r="W103" s="77" t="e">
        <f t="shared" si="16"/>
        <v>#DIV/0!</v>
      </c>
    </row>
    <row r="104" spans="1:23" x14ac:dyDescent="0.25">
      <c r="A104" s="42" t="s">
        <v>1596</v>
      </c>
      <c r="B104" s="31">
        <v>50</v>
      </c>
      <c r="C104" s="30" t="s">
        <v>1597</v>
      </c>
      <c r="D104" s="80">
        <f>SUM(D105:D110)</f>
        <v>0</v>
      </c>
      <c r="E104" s="80">
        <f>SUM(E105:E110)</f>
        <v>0</v>
      </c>
      <c r="F104" s="80">
        <f>SUM(F105:F110)</f>
        <v>0</v>
      </c>
      <c r="G104" s="76">
        <f t="shared" si="18"/>
        <v>0</v>
      </c>
      <c r="H104" s="80">
        <f>SUM(H105:H110)</f>
        <v>0</v>
      </c>
      <c r="I104" s="77" t="e">
        <f>D104/D89*100</f>
        <v>#DIV/0!</v>
      </c>
      <c r="J104" s="77" t="e">
        <f>E104/E89*100</f>
        <v>#DIV/0!</v>
      </c>
      <c r="K104" s="77">
        <f>F104/F89*100</f>
        <v>0</v>
      </c>
      <c r="L104" s="77">
        <f>G104/G89*100</f>
        <v>0</v>
      </c>
      <c r="M104" s="77" t="e">
        <f>H104/H89*100</f>
        <v>#DIV/0!</v>
      </c>
      <c r="N104" s="80">
        <f>SUM(N105:N110)</f>
        <v>0</v>
      </c>
      <c r="O104" s="80">
        <f>SUM(O105:O110)</f>
        <v>0</v>
      </c>
      <c r="P104" s="80">
        <f>SUM(P105:P110)</f>
        <v>0</v>
      </c>
      <c r="Q104" s="76">
        <f t="shared" si="11"/>
        <v>0</v>
      </c>
      <c r="R104" s="80">
        <f>SUM(R105:R110)</f>
        <v>0</v>
      </c>
      <c r="S104" s="77" t="e">
        <f t="shared" si="12"/>
        <v>#DIV/0!</v>
      </c>
      <c r="T104" s="77" t="e">
        <f t="shared" si="13"/>
        <v>#DIV/0!</v>
      </c>
      <c r="U104" s="77" t="e">
        <f t="shared" si="14"/>
        <v>#DIV/0!</v>
      </c>
      <c r="V104" s="77" t="e">
        <f t="shared" si="15"/>
        <v>#DIV/0!</v>
      </c>
      <c r="W104" s="77" t="e">
        <f t="shared" si="16"/>
        <v>#DIV/0!</v>
      </c>
    </row>
    <row r="105" spans="1:23" ht="26.25" x14ac:dyDescent="0.25">
      <c r="A105" s="42" t="s">
        <v>1598</v>
      </c>
      <c r="B105" s="31">
        <v>51</v>
      </c>
      <c r="C105" s="30" t="s">
        <v>1577</v>
      </c>
      <c r="D105" s="78">
        <v>0</v>
      </c>
      <c r="E105" s="75">
        <v>0</v>
      </c>
      <c r="F105" s="75">
        <v>0</v>
      </c>
      <c r="G105" s="76">
        <f t="shared" si="18"/>
        <v>0</v>
      </c>
      <c r="H105" s="75">
        <v>0</v>
      </c>
      <c r="I105" s="77" t="e">
        <f t="shared" ref="I105:M110" si="22">D105/D$104*100</f>
        <v>#DIV/0!</v>
      </c>
      <c r="J105" s="77" t="e">
        <f t="shared" si="22"/>
        <v>#DIV/0!</v>
      </c>
      <c r="K105" s="77" t="e">
        <f t="shared" si="22"/>
        <v>#DIV/0!</v>
      </c>
      <c r="L105" s="77" t="e">
        <f t="shared" si="22"/>
        <v>#DIV/0!</v>
      </c>
      <c r="M105" s="77" t="e">
        <f t="shared" si="22"/>
        <v>#DIV/0!</v>
      </c>
      <c r="N105" s="75">
        <v>0</v>
      </c>
      <c r="O105" s="75">
        <v>0</v>
      </c>
      <c r="P105" s="75">
        <v>0</v>
      </c>
      <c r="Q105" s="76">
        <f t="shared" si="11"/>
        <v>0</v>
      </c>
      <c r="R105" s="75">
        <v>0</v>
      </c>
      <c r="S105" s="77" t="e">
        <f t="shared" si="12"/>
        <v>#DIV/0!</v>
      </c>
      <c r="T105" s="77" t="e">
        <f t="shared" si="13"/>
        <v>#DIV/0!</v>
      </c>
      <c r="U105" s="77" t="e">
        <f t="shared" si="14"/>
        <v>#DIV/0!</v>
      </c>
      <c r="V105" s="77" t="e">
        <f t="shared" si="15"/>
        <v>#DIV/0!</v>
      </c>
      <c r="W105" s="77" t="e">
        <f t="shared" si="16"/>
        <v>#DIV/0!</v>
      </c>
    </row>
    <row r="106" spans="1:23" ht="26.25" x14ac:dyDescent="0.25">
      <c r="A106" s="42" t="s">
        <v>1599</v>
      </c>
      <c r="B106" s="31">
        <v>52</v>
      </c>
      <c r="C106" s="30" t="s">
        <v>1579</v>
      </c>
      <c r="D106" s="78">
        <v>0</v>
      </c>
      <c r="E106" s="75">
        <v>0</v>
      </c>
      <c r="F106" s="75">
        <v>0</v>
      </c>
      <c r="G106" s="76">
        <f t="shared" si="18"/>
        <v>0</v>
      </c>
      <c r="H106" s="75">
        <v>0</v>
      </c>
      <c r="I106" s="77" t="e">
        <f t="shared" si="22"/>
        <v>#DIV/0!</v>
      </c>
      <c r="J106" s="77" t="e">
        <f t="shared" si="22"/>
        <v>#DIV/0!</v>
      </c>
      <c r="K106" s="77" t="e">
        <f t="shared" si="22"/>
        <v>#DIV/0!</v>
      </c>
      <c r="L106" s="77" t="e">
        <f t="shared" si="22"/>
        <v>#DIV/0!</v>
      </c>
      <c r="M106" s="77" t="e">
        <f t="shared" si="22"/>
        <v>#DIV/0!</v>
      </c>
      <c r="N106" s="75">
        <v>0</v>
      </c>
      <c r="O106" s="75">
        <v>0</v>
      </c>
      <c r="P106" s="75">
        <v>0</v>
      </c>
      <c r="Q106" s="76">
        <f t="shared" si="11"/>
        <v>0</v>
      </c>
      <c r="R106" s="75">
        <v>0</v>
      </c>
      <c r="S106" s="77" t="e">
        <f t="shared" si="12"/>
        <v>#DIV/0!</v>
      </c>
      <c r="T106" s="77" t="e">
        <f t="shared" si="13"/>
        <v>#DIV/0!</v>
      </c>
      <c r="U106" s="77" t="e">
        <f t="shared" si="14"/>
        <v>#DIV/0!</v>
      </c>
      <c r="V106" s="77" t="e">
        <f t="shared" si="15"/>
        <v>#DIV/0!</v>
      </c>
      <c r="W106" s="77" t="e">
        <f t="shared" si="16"/>
        <v>#DIV/0!</v>
      </c>
    </row>
    <row r="107" spans="1:23" ht="26.25" x14ac:dyDescent="0.25">
      <c r="A107" s="42" t="s">
        <v>1600</v>
      </c>
      <c r="B107" s="31">
        <v>53</v>
      </c>
      <c r="C107" s="30" t="s">
        <v>1581</v>
      </c>
      <c r="D107" s="78">
        <v>0</v>
      </c>
      <c r="E107" s="75">
        <v>0</v>
      </c>
      <c r="F107" s="75">
        <v>0</v>
      </c>
      <c r="G107" s="76">
        <f t="shared" si="18"/>
        <v>0</v>
      </c>
      <c r="H107" s="75">
        <v>0</v>
      </c>
      <c r="I107" s="77" t="e">
        <f t="shared" si="22"/>
        <v>#DIV/0!</v>
      </c>
      <c r="J107" s="77" t="e">
        <f t="shared" si="22"/>
        <v>#DIV/0!</v>
      </c>
      <c r="K107" s="77" t="e">
        <f t="shared" si="22"/>
        <v>#DIV/0!</v>
      </c>
      <c r="L107" s="77" t="e">
        <f t="shared" si="22"/>
        <v>#DIV/0!</v>
      </c>
      <c r="M107" s="77" t="e">
        <f t="shared" si="22"/>
        <v>#DIV/0!</v>
      </c>
      <c r="N107" s="75">
        <v>0</v>
      </c>
      <c r="O107" s="75">
        <v>0</v>
      </c>
      <c r="P107" s="75">
        <v>0</v>
      </c>
      <c r="Q107" s="76">
        <f t="shared" si="11"/>
        <v>0</v>
      </c>
      <c r="R107" s="75">
        <v>0</v>
      </c>
      <c r="S107" s="77" t="e">
        <f t="shared" si="12"/>
        <v>#DIV/0!</v>
      </c>
      <c r="T107" s="77" t="e">
        <f t="shared" si="13"/>
        <v>#DIV/0!</v>
      </c>
      <c r="U107" s="77" t="e">
        <f t="shared" si="14"/>
        <v>#DIV/0!</v>
      </c>
      <c r="V107" s="77" t="e">
        <f t="shared" si="15"/>
        <v>#DIV/0!</v>
      </c>
      <c r="W107" s="77" t="e">
        <f t="shared" si="16"/>
        <v>#DIV/0!</v>
      </c>
    </row>
    <row r="108" spans="1:23" ht="26.25" x14ac:dyDescent="0.25">
      <c r="A108" s="42" t="s">
        <v>1601</v>
      </c>
      <c r="B108" s="31">
        <v>54</v>
      </c>
      <c r="C108" s="30" t="s">
        <v>1583</v>
      </c>
      <c r="D108" s="78">
        <v>0</v>
      </c>
      <c r="E108" s="75">
        <v>0</v>
      </c>
      <c r="F108" s="75">
        <v>0</v>
      </c>
      <c r="G108" s="76">
        <f t="shared" si="18"/>
        <v>0</v>
      </c>
      <c r="H108" s="75">
        <v>0</v>
      </c>
      <c r="I108" s="77" t="e">
        <f t="shared" si="22"/>
        <v>#DIV/0!</v>
      </c>
      <c r="J108" s="77" t="e">
        <f t="shared" si="22"/>
        <v>#DIV/0!</v>
      </c>
      <c r="K108" s="77" t="e">
        <f t="shared" si="22"/>
        <v>#DIV/0!</v>
      </c>
      <c r="L108" s="77" t="e">
        <f t="shared" si="22"/>
        <v>#DIV/0!</v>
      </c>
      <c r="M108" s="77" t="e">
        <f t="shared" si="22"/>
        <v>#DIV/0!</v>
      </c>
      <c r="N108" s="75">
        <v>0</v>
      </c>
      <c r="O108" s="75">
        <v>0</v>
      </c>
      <c r="P108" s="75">
        <v>0</v>
      </c>
      <c r="Q108" s="76">
        <f t="shared" si="11"/>
        <v>0</v>
      </c>
      <c r="R108" s="75">
        <v>0</v>
      </c>
      <c r="S108" s="77" t="e">
        <f t="shared" si="12"/>
        <v>#DIV/0!</v>
      </c>
      <c r="T108" s="77" t="e">
        <f t="shared" si="13"/>
        <v>#DIV/0!</v>
      </c>
      <c r="U108" s="77" t="e">
        <f t="shared" si="14"/>
        <v>#DIV/0!</v>
      </c>
      <c r="V108" s="77" t="e">
        <f t="shared" si="15"/>
        <v>#DIV/0!</v>
      </c>
      <c r="W108" s="77" t="e">
        <f t="shared" si="16"/>
        <v>#DIV/0!</v>
      </c>
    </row>
    <row r="109" spans="1:23" ht="26.25" x14ac:dyDescent="0.25">
      <c r="A109" s="42" t="s">
        <v>1602</v>
      </c>
      <c r="B109" s="31">
        <v>55</v>
      </c>
      <c r="C109" s="30" t="s">
        <v>1585</v>
      </c>
      <c r="D109" s="78">
        <v>0</v>
      </c>
      <c r="E109" s="75">
        <v>0</v>
      </c>
      <c r="F109" s="75">
        <v>0</v>
      </c>
      <c r="G109" s="76">
        <f t="shared" si="18"/>
        <v>0</v>
      </c>
      <c r="H109" s="75">
        <v>0</v>
      </c>
      <c r="I109" s="77" t="e">
        <f t="shared" si="22"/>
        <v>#DIV/0!</v>
      </c>
      <c r="J109" s="77" t="e">
        <f t="shared" si="22"/>
        <v>#DIV/0!</v>
      </c>
      <c r="K109" s="77" t="e">
        <f t="shared" si="22"/>
        <v>#DIV/0!</v>
      </c>
      <c r="L109" s="77" t="e">
        <f t="shared" si="22"/>
        <v>#DIV/0!</v>
      </c>
      <c r="M109" s="77" t="e">
        <f t="shared" si="22"/>
        <v>#DIV/0!</v>
      </c>
      <c r="N109" s="75">
        <v>0</v>
      </c>
      <c r="O109" s="75">
        <v>0</v>
      </c>
      <c r="P109" s="75">
        <v>0</v>
      </c>
      <c r="Q109" s="76">
        <f t="shared" si="11"/>
        <v>0</v>
      </c>
      <c r="R109" s="75">
        <v>0</v>
      </c>
      <c r="S109" s="77" t="e">
        <f t="shared" si="12"/>
        <v>#DIV/0!</v>
      </c>
      <c r="T109" s="77" t="e">
        <f t="shared" si="13"/>
        <v>#DIV/0!</v>
      </c>
      <c r="U109" s="77" t="e">
        <f t="shared" si="14"/>
        <v>#DIV/0!</v>
      </c>
      <c r="V109" s="77" t="e">
        <f t="shared" si="15"/>
        <v>#DIV/0!</v>
      </c>
      <c r="W109" s="77" t="e">
        <f t="shared" si="16"/>
        <v>#DIV/0!</v>
      </c>
    </row>
    <row r="110" spans="1:23" ht="30" x14ac:dyDescent="0.25">
      <c r="A110" s="42" t="s">
        <v>1603</v>
      </c>
      <c r="B110" s="31">
        <v>56</v>
      </c>
      <c r="C110" s="30" t="s">
        <v>1587</v>
      </c>
      <c r="D110" s="78">
        <v>0</v>
      </c>
      <c r="E110" s="75">
        <v>0</v>
      </c>
      <c r="F110" s="75">
        <v>0</v>
      </c>
      <c r="G110" s="76">
        <f t="shared" si="18"/>
        <v>0</v>
      </c>
      <c r="H110" s="75">
        <v>0</v>
      </c>
      <c r="I110" s="77" t="e">
        <f t="shared" si="22"/>
        <v>#DIV/0!</v>
      </c>
      <c r="J110" s="77" t="e">
        <f t="shared" si="22"/>
        <v>#DIV/0!</v>
      </c>
      <c r="K110" s="77" t="e">
        <f t="shared" si="22"/>
        <v>#DIV/0!</v>
      </c>
      <c r="L110" s="77" t="e">
        <f t="shared" si="22"/>
        <v>#DIV/0!</v>
      </c>
      <c r="M110" s="77" t="e">
        <f t="shared" si="22"/>
        <v>#DIV/0!</v>
      </c>
      <c r="N110" s="75">
        <v>0</v>
      </c>
      <c r="O110" s="75">
        <v>0</v>
      </c>
      <c r="P110" s="75">
        <v>0</v>
      </c>
      <c r="Q110" s="76">
        <f t="shared" si="11"/>
        <v>0</v>
      </c>
      <c r="R110" s="75">
        <v>0</v>
      </c>
      <c r="S110" s="77" t="e">
        <f t="shared" si="12"/>
        <v>#DIV/0!</v>
      </c>
      <c r="T110" s="77" t="e">
        <f t="shared" si="13"/>
        <v>#DIV/0!</v>
      </c>
      <c r="U110" s="77" t="e">
        <f t="shared" si="14"/>
        <v>#DIV/0!</v>
      </c>
      <c r="V110" s="77" t="e">
        <f t="shared" si="15"/>
        <v>#DIV/0!</v>
      </c>
      <c r="W110" s="77" t="e">
        <f t="shared" si="16"/>
        <v>#DIV/0!</v>
      </c>
    </row>
    <row r="111" spans="1:23" ht="28.5" x14ac:dyDescent="0.25">
      <c r="A111" s="32" t="s">
        <v>1604</v>
      </c>
      <c r="B111" s="6" t="s">
        <v>1605</v>
      </c>
      <c r="C111" s="34" t="s">
        <v>1606</v>
      </c>
      <c r="D111" s="69">
        <f>SUM(D112:D119)</f>
        <v>8</v>
      </c>
      <c r="E111" s="69">
        <f>SUM(E112:E119)</f>
        <v>1</v>
      </c>
      <c r="F111" s="69">
        <f>SUM(F112:F119)</f>
        <v>0</v>
      </c>
      <c r="G111" s="69">
        <f t="shared" si="18"/>
        <v>9</v>
      </c>
      <c r="H111" s="69">
        <f>SUM(H112:H119)</f>
        <v>0</v>
      </c>
      <c r="I111" s="74">
        <f>D111/D70*100</f>
        <v>44.444444444444443</v>
      </c>
      <c r="J111" s="74">
        <f>E111/E70*100</f>
        <v>100</v>
      </c>
      <c r="K111" s="74">
        <f>F111/F70*100</f>
        <v>0</v>
      </c>
      <c r="L111" s="74">
        <f>G111/G70*100</f>
        <v>45</v>
      </c>
      <c r="M111" s="74" t="e">
        <f>H111/H70*100</f>
        <v>#DIV/0!</v>
      </c>
      <c r="N111" s="69">
        <f>SUM(N112:N119)</f>
        <v>8</v>
      </c>
      <c r="O111" s="69">
        <f>SUM(O112:O119)</f>
        <v>1</v>
      </c>
      <c r="P111" s="69">
        <f>SUM(P112:P119)</f>
        <v>0</v>
      </c>
      <c r="Q111" s="76">
        <f t="shared" si="11"/>
        <v>9</v>
      </c>
      <c r="R111" s="69">
        <f>SUM(R112:R119)</f>
        <v>0</v>
      </c>
      <c r="S111" s="74">
        <f t="shared" si="12"/>
        <v>44.444444444444443</v>
      </c>
      <c r="T111" s="74">
        <f t="shared" si="13"/>
        <v>100</v>
      </c>
      <c r="U111" s="74" t="e">
        <f t="shared" si="14"/>
        <v>#DIV/0!</v>
      </c>
      <c r="V111" s="74">
        <f t="shared" si="15"/>
        <v>45</v>
      </c>
      <c r="W111" s="74" t="e">
        <f t="shared" si="16"/>
        <v>#DIV/0!</v>
      </c>
    </row>
    <row r="112" spans="1:23" ht="30" x14ac:dyDescent="0.25">
      <c r="A112" s="42" t="s">
        <v>1607</v>
      </c>
      <c r="B112" s="31" t="s">
        <v>1608</v>
      </c>
      <c r="C112" s="30" t="s">
        <v>1609</v>
      </c>
      <c r="D112" s="78">
        <v>2</v>
      </c>
      <c r="E112" s="75">
        <v>1</v>
      </c>
      <c r="F112" s="75">
        <v>0</v>
      </c>
      <c r="G112" s="76">
        <f t="shared" si="18"/>
        <v>3</v>
      </c>
      <c r="H112" s="75">
        <v>0</v>
      </c>
      <c r="I112" s="77">
        <f>D112/D111*100</f>
        <v>25</v>
      </c>
      <c r="J112" s="77">
        <f>E112/E111*100</f>
        <v>100</v>
      </c>
      <c r="K112" s="77" t="e">
        <f>F112/F111*100</f>
        <v>#DIV/0!</v>
      </c>
      <c r="L112" s="77">
        <f>G112/G111*100</f>
        <v>33.333333333333329</v>
      </c>
      <c r="M112" s="77" t="e">
        <f>H112/H111*100</f>
        <v>#DIV/0!</v>
      </c>
      <c r="N112" s="75">
        <v>2</v>
      </c>
      <c r="O112" s="75">
        <v>1</v>
      </c>
      <c r="P112" s="75">
        <v>0</v>
      </c>
      <c r="Q112" s="76">
        <f t="shared" si="11"/>
        <v>3</v>
      </c>
      <c r="R112" s="75">
        <v>0</v>
      </c>
      <c r="S112" s="77">
        <f t="shared" si="12"/>
        <v>25</v>
      </c>
      <c r="T112" s="77">
        <f t="shared" si="13"/>
        <v>100</v>
      </c>
      <c r="U112" s="77" t="e">
        <f t="shared" si="14"/>
        <v>#DIV/0!</v>
      </c>
      <c r="V112" s="77">
        <f t="shared" si="15"/>
        <v>33.333333333333329</v>
      </c>
      <c r="W112" s="77" t="e">
        <f t="shared" si="16"/>
        <v>#DIV/0!</v>
      </c>
    </row>
    <row r="113" spans="1:23" ht="30" x14ac:dyDescent="0.25">
      <c r="A113" s="42" t="s">
        <v>1610</v>
      </c>
      <c r="B113" s="31" t="s">
        <v>1611</v>
      </c>
      <c r="C113" s="30" t="s">
        <v>1612</v>
      </c>
      <c r="D113" s="78">
        <v>1</v>
      </c>
      <c r="E113" s="75">
        <v>0</v>
      </c>
      <c r="F113" s="75">
        <v>0</v>
      </c>
      <c r="G113" s="76">
        <f t="shared" si="18"/>
        <v>1</v>
      </c>
      <c r="H113" s="75">
        <v>0</v>
      </c>
      <c r="I113" s="77">
        <f>D113/D111*100</f>
        <v>12.5</v>
      </c>
      <c r="J113" s="77">
        <f>E113/E111*100</f>
        <v>0</v>
      </c>
      <c r="K113" s="77" t="e">
        <f>F113/F111*100</f>
        <v>#DIV/0!</v>
      </c>
      <c r="L113" s="77">
        <f>G113/G111*100</f>
        <v>11.111111111111111</v>
      </c>
      <c r="M113" s="77" t="e">
        <f>H113/H111*100</f>
        <v>#DIV/0!</v>
      </c>
      <c r="N113" s="75">
        <v>1</v>
      </c>
      <c r="O113" s="75">
        <v>0</v>
      </c>
      <c r="P113" s="75">
        <v>0</v>
      </c>
      <c r="Q113" s="76">
        <f t="shared" si="11"/>
        <v>1</v>
      </c>
      <c r="R113" s="75">
        <v>0</v>
      </c>
      <c r="S113" s="77">
        <f t="shared" si="12"/>
        <v>12.5</v>
      </c>
      <c r="T113" s="77" t="e">
        <f t="shared" si="13"/>
        <v>#DIV/0!</v>
      </c>
      <c r="U113" s="77" t="e">
        <f t="shared" si="14"/>
        <v>#DIV/0!</v>
      </c>
      <c r="V113" s="77">
        <f t="shared" si="15"/>
        <v>11.111111111111111</v>
      </c>
      <c r="W113" s="77" t="e">
        <f t="shared" si="16"/>
        <v>#DIV/0!</v>
      </c>
    </row>
    <row r="114" spans="1:23" ht="30" x14ac:dyDescent="0.25">
      <c r="A114" s="42" t="s">
        <v>1613</v>
      </c>
      <c r="B114" s="31" t="s">
        <v>1614</v>
      </c>
      <c r="C114" s="30" t="s">
        <v>1615</v>
      </c>
      <c r="D114" s="78">
        <v>3</v>
      </c>
      <c r="E114" s="75">
        <v>0</v>
      </c>
      <c r="F114" s="75">
        <v>0</v>
      </c>
      <c r="G114" s="76">
        <f t="shared" si="18"/>
        <v>3</v>
      </c>
      <c r="H114" s="75">
        <v>0</v>
      </c>
      <c r="I114" s="77">
        <f>D114/D111*100</f>
        <v>37.5</v>
      </c>
      <c r="J114" s="77">
        <f>E114/E111*100</f>
        <v>0</v>
      </c>
      <c r="K114" s="77" t="e">
        <f>F114/F111*100</f>
        <v>#DIV/0!</v>
      </c>
      <c r="L114" s="77">
        <f>G114/G111*100</f>
        <v>33.333333333333329</v>
      </c>
      <c r="M114" s="77" t="e">
        <f>H114/H111*100</f>
        <v>#DIV/0!</v>
      </c>
      <c r="N114" s="75">
        <v>3</v>
      </c>
      <c r="O114" s="75">
        <v>0</v>
      </c>
      <c r="P114" s="75">
        <v>0</v>
      </c>
      <c r="Q114" s="76">
        <f t="shared" si="11"/>
        <v>3</v>
      </c>
      <c r="R114" s="75">
        <v>0</v>
      </c>
      <c r="S114" s="77">
        <f t="shared" si="12"/>
        <v>37.5</v>
      </c>
      <c r="T114" s="77" t="e">
        <f t="shared" si="13"/>
        <v>#DIV/0!</v>
      </c>
      <c r="U114" s="77" t="e">
        <f t="shared" si="14"/>
        <v>#DIV/0!</v>
      </c>
      <c r="V114" s="77">
        <f t="shared" si="15"/>
        <v>33.333333333333329</v>
      </c>
      <c r="W114" s="77" t="e">
        <f t="shared" si="16"/>
        <v>#DIV/0!</v>
      </c>
    </row>
    <row r="115" spans="1:23" x14ac:dyDescent="0.25">
      <c r="A115" s="42" t="s">
        <v>1616</v>
      </c>
      <c r="B115" s="31" t="s">
        <v>1617</v>
      </c>
      <c r="C115" s="30" t="s">
        <v>1618</v>
      </c>
      <c r="D115" s="78">
        <v>2</v>
      </c>
      <c r="E115" s="75">
        <v>0</v>
      </c>
      <c r="F115" s="75">
        <v>0</v>
      </c>
      <c r="G115" s="76">
        <f t="shared" si="18"/>
        <v>2</v>
      </c>
      <c r="H115" s="75">
        <v>0</v>
      </c>
      <c r="I115" s="77">
        <f>D115/D111*100</f>
        <v>25</v>
      </c>
      <c r="J115" s="77">
        <f>E115/E111*100</f>
        <v>0</v>
      </c>
      <c r="K115" s="77" t="e">
        <f>F115/F111*100</f>
        <v>#DIV/0!</v>
      </c>
      <c r="L115" s="77">
        <f>G115/G111*100</f>
        <v>22.222222222222221</v>
      </c>
      <c r="M115" s="77" t="e">
        <f>H115/H111*100</f>
        <v>#DIV/0!</v>
      </c>
      <c r="N115" s="75">
        <v>2</v>
      </c>
      <c r="O115" s="75">
        <v>0</v>
      </c>
      <c r="P115" s="75">
        <v>0</v>
      </c>
      <c r="Q115" s="76">
        <f t="shared" si="11"/>
        <v>2</v>
      </c>
      <c r="R115" s="75">
        <v>0</v>
      </c>
      <c r="S115" s="77">
        <f t="shared" si="12"/>
        <v>25</v>
      </c>
      <c r="T115" s="77" t="e">
        <f t="shared" si="13"/>
        <v>#DIV/0!</v>
      </c>
      <c r="U115" s="77" t="e">
        <f t="shared" si="14"/>
        <v>#DIV/0!</v>
      </c>
      <c r="V115" s="77">
        <f t="shared" si="15"/>
        <v>22.222222222222221</v>
      </c>
      <c r="W115" s="77" t="e">
        <f t="shared" si="16"/>
        <v>#DIV/0!</v>
      </c>
    </row>
    <row r="116" spans="1:23" ht="30" x14ac:dyDescent="0.25">
      <c r="A116" s="42" t="s">
        <v>1619</v>
      </c>
      <c r="B116" s="31" t="s">
        <v>1620</v>
      </c>
      <c r="C116" s="30" t="s">
        <v>1621</v>
      </c>
      <c r="D116" s="78">
        <v>0</v>
      </c>
      <c r="E116" s="75">
        <v>0</v>
      </c>
      <c r="F116" s="75">
        <v>0</v>
      </c>
      <c r="G116" s="76">
        <f t="shared" si="18"/>
        <v>0</v>
      </c>
      <c r="H116" s="75">
        <v>0</v>
      </c>
      <c r="I116" s="77">
        <f>D116/D111*100</f>
        <v>0</v>
      </c>
      <c r="J116" s="77">
        <f>E116/E111*100</f>
        <v>0</v>
      </c>
      <c r="K116" s="77" t="e">
        <f>F116/F111*100</f>
        <v>#DIV/0!</v>
      </c>
      <c r="L116" s="77">
        <f>G116/G111*100</f>
        <v>0</v>
      </c>
      <c r="M116" s="77" t="e">
        <f>H116/H111*100</f>
        <v>#DIV/0!</v>
      </c>
      <c r="N116" s="75">
        <v>0</v>
      </c>
      <c r="O116" s="75">
        <v>0</v>
      </c>
      <c r="P116" s="75">
        <v>0</v>
      </c>
      <c r="Q116" s="76">
        <f t="shared" si="11"/>
        <v>0</v>
      </c>
      <c r="R116" s="75">
        <v>0</v>
      </c>
      <c r="S116" s="77" t="e">
        <f t="shared" si="12"/>
        <v>#DIV/0!</v>
      </c>
      <c r="T116" s="77" t="e">
        <f t="shared" si="13"/>
        <v>#DIV/0!</v>
      </c>
      <c r="U116" s="77" t="e">
        <f t="shared" si="14"/>
        <v>#DIV/0!</v>
      </c>
      <c r="V116" s="77" t="e">
        <f t="shared" si="15"/>
        <v>#DIV/0!</v>
      </c>
      <c r="W116" s="77" t="e">
        <f t="shared" si="16"/>
        <v>#DIV/0!</v>
      </c>
    </row>
    <row r="117" spans="1:23" x14ac:dyDescent="0.25">
      <c r="A117" s="42" t="s">
        <v>1622</v>
      </c>
      <c r="B117" s="31" t="s">
        <v>1623</v>
      </c>
      <c r="C117" s="30" t="s">
        <v>1624</v>
      </c>
      <c r="D117" s="78">
        <v>0</v>
      </c>
      <c r="E117" s="75">
        <v>0</v>
      </c>
      <c r="F117" s="75">
        <v>0</v>
      </c>
      <c r="G117" s="76">
        <f t="shared" si="18"/>
        <v>0</v>
      </c>
      <c r="H117" s="75">
        <v>0</v>
      </c>
      <c r="I117" s="77">
        <f>D117/D111*100</f>
        <v>0</v>
      </c>
      <c r="J117" s="77">
        <f>E117/E111*100</f>
        <v>0</v>
      </c>
      <c r="K117" s="77" t="e">
        <f>F117/F111*100</f>
        <v>#DIV/0!</v>
      </c>
      <c r="L117" s="77">
        <f>G117/G111*100</f>
        <v>0</v>
      </c>
      <c r="M117" s="77" t="e">
        <f>H117/H111*100</f>
        <v>#DIV/0!</v>
      </c>
      <c r="N117" s="75">
        <v>0</v>
      </c>
      <c r="O117" s="75">
        <v>0</v>
      </c>
      <c r="P117" s="75">
        <v>0</v>
      </c>
      <c r="Q117" s="76">
        <f t="shared" si="11"/>
        <v>0</v>
      </c>
      <c r="R117" s="75">
        <v>0</v>
      </c>
      <c r="S117" s="77" t="e">
        <f t="shared" si="12"/>
        <v>#DIV/0!</v>
      </c>
      <c r="T117" s="77" t="e">
        <f t="shared" si="13"/>
        <v>#DIV/0!</v>
      </c>
      <c r="U117" s="77" t="e">
        <f t="shared" si="14"/>
        <v>#DIV/0!</v>
      </c>
      <c r="V117" s="77" t="e">
        <f t="shared" si="15"/>
        <v>#DIV/0!</v>
      </c>
      <c r="W117" s="77" t="e">
        <f t="shared" si="16"/>
        <v>#DIV/0!</v>
      </c>
    </row>
    <row r="118" spans="1:23" ht="30" x14ac:dyDescent="0.25">
      <c r="A118" s="42" t="s">
        <v>1625</v>
      </c>
      <c r="B118" s="31" t="s">
        <v>1626</v>
      </c>
      <c r="C118" s="30" t="s">
        <v>1627</v>
      </c>
      <c r="D118" s="78">
        <v>0</v>
      </c>
      <c r="E118" s="75">
        <v>0</v>
      </c>
      <c r="F118" s="75">
        <v>0</v>
      </c>
      <c r="G118" s="76">
        <f t="shared" si="18"/>
        <v>0</v>
      </c>
      <c r="H118" s="75">
        <v>0</v>
      </c>
      <c r="I118" s="77">
        <f>D118/D111*100</f>
        <v>0</v>
      </c>
      <c r="J118" s="77">
        <f>E118/E111*100</f>
        <v>0</v>
      </c>
      <c r="K118" s="77" t="e">
        <f>F118/F111*100</f>
        <v>#DIV/0!</v>
      </c>
      <c r="L118" s="77">
        <f>G118/G111*100</f>
        <v>0</v>
      </c>
      <c r="M118" s="77" t="e">
        <f>H118/H111*100</f>
        <v>#DIV/0!</v>
      </c>
      <c r="N118" s="75">
        <v>0</v>
      </c>
      <c r="O118" s="75">
        <v>0</v>
      </c>
      <c r="P118" s="75">
        <v>0</v>
      </c>
      <c r="Q118" s="76">
        <f t="shared" si="11"/>
        <v>0</v>
      </c>
      <c r="R118" s="75">
        <v>0</v>
      </c>
      <c r="S118" s="77" t="e">
        <f t="shared" si="12"/>
        <v>#DIV/0!</v>
      </c>
      <c r="T118" s="77" t="e">
        <f t="shared" si="13"/>
        <v>#DIV/0!</v>
      </c>
      <c r="U118" s="77" t="e">
        <f t="shared" si="14"/>
        <v>#DIV/0!</v>
      </c>
      <c r="V118" s="77" t="e">
        <f t="shared" si="15"/>
        <v>#DIV/0!</v>
      </c>
      <c r="W118" s="77" t="e">
        <f t="shared" si="16"/>
        <v>#DIV/0!</v>
      </c>
    </row>
    <row r="119" spans="1:23" x14ac:dyDescent="0.25">
      <c r="A119" s="42" t="s">
        <v>1628</v>
      </c>
      <c r="B119" s="31">
        <v>57</v>
      </c>
      <c r="C119" s="30" t="s">
        <v>1629</v>
      </c>
      <c r="D119" s="78">
        <v>0</v>
      </c>
      <c r="E119" s="75">
        <v>0</v>
      </c>
      <c r="F119" s="75">
        <v>0</v>
      </c>
      <c r="G119" s="76">
        <f t="shared" si="18"/>
        <v>0</v>
      </c>
      <c r="H119" s="75">
        <v>0</v>
      </c>
      <c r="I119" s="77">
        <f>D119/D111*100</f>
        <v>0</v>
      </c>
      <c r="J119" s="77">
        <f>E119/E111*100</f>
        <v>0</v>
      </c>
      <c r="K119" s="77" t="e">
        <f>F119/F111*100</f>
        <v>#DIV/0!</v>
      </c>
      <c r="L119" s="77">
        <f>G119/G111*100</f>
        <v>0</v>
      </c>
      <c r="M119" s="77" t="e">
        <f>H119/H111*100</f>
        <v>#DIV/0!</v>
      </c>
      <c r="N119" s="75">
        <v>0</v>
      </c>
      <c r="O119" s="75">
        <v>0</v>
      </c>
      <c r="P119" s="75">
        <v>0</v>
      </c>
      <c r="Q119" s="76">
        <f t="shared" si="11"/>
        <v>0</v>
      </c>
      <c r="R119" s="75">
        <v>0</v>
      </c>
      <c r="S119" s="77" t="e">
        <f t="shared" si="12"/>
        <v>#DIV/0!</v>
      </c>
      <c r="T119" s="77" t="e">
        <f t="shared" si="13"/>
        <v>#DIV/0!</v>
      </c>
      <c r="U119" s="77" t="e">
        <f t="shared" si="14"/>
        <v>#DIV/0!</v>
      </c>
      <c r="V119" s="77" t="e">
        <f t="shared" si="15"/>
        <v>#DIV/0!</v>
      </c>
      <c r="W119" s="77" t="e">
        <f t="shared" si="16"/>
        <v>#DIV/0!</v>
      </c>
    </row>
    <row r="120" spans="1:23" ht="28.5" x14ac:dyDescent="0.25">
      <c r="A120" s="32" t="s">
        <v>1630</v>
      </c>
      <c r="B120" s="6" t="s">
        <v>1631</v>
      </c>
      <c r="C120" s="34" t="s">
        <v>1632</v>
      </c>
      <c r="D120" s="69">
        <f>SUM(D121:D127)</f>
        <v>6</v>
      </c>
      <c r="E120" s="69">
        <f>SUM(E121:E127)</f>
        <v>0</v>
      </c>
      <c r="F120" s="69">
        <f>SUM(F121:F127)</f>
        <v>0</v>
      </c>
      <c r="G120" s="69">
        <f t="shared" si="18"/>
        <v>6</v>
      </c>
      <c r="H120" s="69">
        <f>SUM(H121:H127)</f>
        <v>0</v>
      </c>
      <c r="I120" s="74">
        <f>D120/D70*100</f>
        <v>33.333333333333329</v>
      </c>
      <c r="J120" s="74">
        <f>E120/E70*100</f>
        <v>0</v>
      </c>
      <c r="K120" s="74">
        <f>F120/F70*100</f>
        <v>0</v>
      </c>
      <c r="L120" s="74">
        <f>G120/G70*100</f>
        <v>30</v>
      </c>
      <c r="M120" s="74" t="e">
        <f>H120/H70*100</f>
        <v>#DIV/0!</v>
      </c>
      <c r="N120" s="69">
        <f>SUM(N121:N127)</f>
        <v>5</v>
      </c>
      <c r="O120" s="69">
        <f>SUM(O121:O127)</f>
        <v>0</v>
      </c>
      <c r="P120" s="69">
        <f>SUM(P121:P127)</f>
        <v>0</v>
      </c>
      <c r="Q120" s="69">
        <f t="shared" si="11"/>
        <v>5</v>
      </c>
      <c r="R120" s="69">
        <f>SUM(R121:R127)</f>
        <v>0</v>
      </c>
      <c r="S120" s="74">
        <f t="shared" si="12"/>
        <v>27.777777777777771</v>
      </c>
      <c r="T120" s="74" t="e">
        <f t="shared" si="13"/>
        <v>#DIV/0!</v>
      </c>
      <c r="U120" s="74" t="e">
        <f t="shared" si="14"/>
        <v>#DIV/0!</v>
      </c>
      <c r="V120" s="74">
        <f t="shared" si="15"/>
        <v>25</v>
      </c>
      <c r="W120" s="74" t="e">
        <f t="shared" si="16"/>
        <v>#DIV/0!</v>
      </c>
    </row>
    <row r="121" spans="1:23" ht="45" x14ac:dyDescent="0.25">
      <c r="A121" s="42" t="s">
        <v>1633</v>
      </c>
      <c r="B121" s="31" t="s">
        <v>481</v>
      </c>
      <c r="C121" s="30" t="s">
        <v>1634</v>
      </c>
      <c r="D121" s="78">
        <v>0</v>
      </c>
      <c r="E121" s="75">
        <v>0</v>
      </c>
      <c r="F121" s="75">
        <v>0</v>
      </c>
      <c r="G121" s="76">
        <f t="shared" si="18"/>
        <v>0</v>
      </c>
      <c r="H121" s="75">
        <v>0</v>
      </c>
      <c r="I121" s="77">
        <f>D121/D120*100</f>
        <v>0</v>
      </c>
      <c r="J121" s="77" t="e">
        <f>E121/E120*100</f>
        <v>#DIV/0!</v>
      </c>
      <c r="K121" s="77" t="e">
        <f>F121/F120*100</f>
        <v>#DIV/0!</v>
      </c>
      <c r="L121" s="77">
        <f>G121/G120*100</f>
        <v>0</v>
      </c>
      <c r="M121" s="77" t="e">
        <f>H121/H120*100</f>
        <v>#DIV/0!</v>
      </c>
      <c r="N121" s="75">
        <v>0</v>
      </c>
      <c r="O121" s="75">
        <v>0</v>
      </c>
      <c r="P121" s="75">
        <v>0</v>
      </c>
      <c r="Q121" s="76">
        <f t="shared" si="11"/>
        <v>0</v>
      </c>
      <c r="R121" s="75">
        <v>0</v>
      </c>
      <c r="S121" s="77" t="e">
        <f t="shared" si="12"/>
        <v>#DIV/0!</v>
      </c>
      <c r="T121" s="77" t="e">
        <f t="shared" si="13"/>
        <v>#DIV/0!</v>
      </c>
      <c r="U121" s="77" t="e">
        <f t="shared" si="14"/>
        <v>#DIV/0!</v>
      </c>
      <c r="V121" s="77" t="e">
        <f t="shared" si="15"/>
        <v>#DIV/0!</v>
      </c>
      <c r="W121" s="77" t="e">
        <f t="shared" si="16"/>
        <v>#DIV/0!</v>
      </c>
    </row>
    <row r="122" spans="1:23" ht="90" x14ac:dyDescent="0.25">
      <c r="A122" s="42" t="s">
        <v>1635</v>
      </c>
      <c r="B122" s="31" t="s">
        <v>484</v>
      </c>
      <c r="C122" s="30" t="s">
        <v>1636</v>
      </c>
      <c r="D122" s="78">
        <v>4</v>
      </c>
      <c r="E122" s="75">
        <v>0</v>
      </c>
      <c r="F122" s="75">
        <v>0</v>
      </c>
      <c r="G122" s="76">
        <f t="shared" si="18"/>
        <v>4</v>
      </c>
      <c r="H122" s="75">
        <v>0</v>
      </c>
      <c r="I122" s="77">
        <f>D122/D120*100</f>
        <v>66.666666666666657</v>
      </c>
      <c r="J122" s="77" t="e">
        <f>E122/E120*100</f>
        <v>#DIV/0!</v>
      </c>
      <c r="K122" s="77" t="e">
        <f>F122/F120*100</f>
        <v>#DIV/0!</v>
      </c>
      <c r="L122" s="77">
        <f>G122/G120*100</f>
        <v>66.666666666666657</v>
      </c>
      <c r="M122" s="77" t="e">
        <f>H122/H120*100</f>
        <v>#DIV/0!</v>
      </c>
      <c r="N122" s="75">
        <v>4</v>
      </c>
      <c r="O122" s="75">
        <v>0</v>
      </c>
      <c r="P122" s="75">
        <v>0</v>
      </c>
      <c r="Q122" s="76">
        <f t="shared" si="11"/>
        <v>4</v>
      </c>
      <c r="R122" s="75">
        <v>0</v>
      </c>
      <c r="S122" s="77">
        <f t="shared" si="12"/>
        <v>66.666666666666657</v>
      </c>
      <c r="T122" s="77" t="e">
        <f t="shared" si="13"/>
        <v>#DIV/0!</v>
      </c>
      <c r="U122" s="77" t="e">
        <f t="shared" si="14"/>
        <v>#DIV/0!</v>
      </c>
      <c r="V122" s="77">
        <f t="shared" si="15"/>
        <v>66.666666666666657</v>
      </c>
      <c r="W122" s="77" t="e">
        <f t="shared" si="16"/>
        <v>#DIV/0!</v>
      </c>
    </row>
    <row r="123" spans="1:23" x14ac:dyDescent="0.25">
      <c r="A123" s="42" t="s">
        <v>1637</v>
      </c>
      <c r="B123" s="31" t="s">
        <v>486</v>
      </c>
      <c r="C123" s="30" t="s">
        <v>1638</v>
      </c>
      <c r="D123" s="78">
        <v>0</v>
      </c>
      <c r="E123" s="75">
        <v>0</v>
      </c>
      <c r="F123" s="75">
        <v>0</v>
      </c>
      <c r="G123" s="76">
        <f t="shared" si="18"/>
        <v>0</v>
      </c>
      <c r="H123" s="75">
        <v>0</v>
      </c>
      <c r="I123" s="77">
        <f>D123/D120*100</f>
        <v>0</v>
      </c>
      <c r="J123" s="77" t="e">
        <f>E123/E120*100</f>
        <v>#DIV/0!</v>
      </c>
      <c r="K123" s="77" t="e">
        <f>F123/F120*100</f>
        <v>#DIV/0!</v>
      </c>
      <c r="L123" s="77">
        <f>G123/G120*100</f>
        <v>0</v>
      </c>
      <c r="M123" s="77" t="e">
        <f>H123/H120*100</f>
        <v>#DIV/0!</v>
      </c>
      <c r="N123" s="75">
        <v>0</v>
      </c>
      <c r="O123" s="75">
        <v>0</v>
      </c>
      <c r="P123" s="75">
        <v>0</v>
      </c>
      <c r="Q123" s="76">
        <f t="shared" si="11"/>
        <v>0</v>
      </c>
      <c r="R123" s="75">
        <v>0</v>
      </c>
      <c r="S123" s="77" t="e">
        <f t="shared" si="12"/>
        <v>#DIV/0!</v>
      </c>
      <c r="T123" s="77" t="e">
        <f t="shared" si="13"/>
        <v>#DIV/0!</v>
      </c>
      <c r="U123" s="77" t="e">
        <f t="shared" si="14"/>
        <v>#DIV/0!</v>
      </c>
      <c r="V123" s="77" t="e">
        <f t="shared" si="15"/>
        <v>#DIV/0!</v>
      </c>
      <c r="W123" s="77" t="e">
        <f t="shared" si="16"/>
        <v>#DIV/0!</v>
      </c>
    </row>
    <row r="124" spans="1:23" x14ac:dyDescent="0.25">
      <c r="A124" s="42" t="s">
        <v>1639</v>
      </c>
      <c r="B124" s="31" t="s">
        <v>489</v>
      </c>
      <c r="C124" s="30" t="s">
        <v>1640</v>
      </c>
      <c r="D124" s="78">
        <v>1</v>
      </c>
      <c r="E124" s="75">
        <v>0</v>
      </c>
      <c r="F124" s="75">
        <v>0</v>
      </c>
      <c r="G124" s="76">
        <f t="shared" si="18"/>
        <v>1</v>
      </c>
      <c r="H124" s="75">
        <v>0</v>
      </c>
      <c r="I124" s="77">
        <f>D124/D120*100</f>
        <v>16.666666666666664</v>
      </c>
      <c r="J124" s="77" t="e">
        <f>E124/E120*100</f>
        <v>#DIV/0!</v>
      </c>
      <c r="K124" s="77" t="e">
        <f>F124/F120*100</f>
        <v>#DIV/0!</v>
      </c>
      <c r="L124" s="77">
        <f>G124/G120*100</f>
        <v>16.666666666666664</v>
      </c>
      <c r="M124" s="77" t="e">
        <f>H124/H120*100</f>
        <v>#DIV/0!</v>
      </c>
      <c r="N124" s="75">
        <v>1</v>
      </c>
      <c r="O124" s="75">
        <v>0</v>
      </c>
      <c r="P124" s="75">
        <v>0</v>
      </c>
      <c r="Q124" s="76">
        <f t="shared" si="11"/>
        <v>1</v>
      </c>
      <c r="R124" s="75">
        <v>0</v>
      </c>
      <c r="S124" s="77">
        <f t="shared" si="12"/>
        <v>16.666666666666664</v>
      </c>
      <c r="T124" s="77" t="e">
        <f t="shared" si="13"/>
        <v>#DIV/0!</v>
      </c>
      <c r="U124" s="77" t="e">
        <f t="shared" si="14"/>
        <v>#DIV/0!</v>
      </c>
      <c r="V124" s="77">
        <f t="shared" si="15"/>
        <v>16.666666666666664</v>
      </c>
      <c r="W124" s="77" t="e">
        <f t="shared" si="16"/>
        <v>#DIV/0!</v>
      </c>
    </row>
    <row r="125" spans="1:23" ht="30" x14ac:dyDescent="0.25">
      <c r="A125" s="42" t="s">
        <v>1641</v>
      </c>
      <c r="B125" s="31" t="s">
        <v>1642</v>
      </c>
      <c r="C125" s="30" t="s">
        <v>1643</v>
      </c>
      <c r="D125" s="78">
        <v>0</v>
      </c>
      <c r="E125" s="75">
        <v>0</v>
      </c>
      <c r="F125" s="75">
        <v>0</v>
      </c>
      <c r="G125" s="76">
        <f t="shared" si="18"/>
        <v>0</v>
      </c>
      <c r="H125" s="75">
        <v>0</v>
      </c>
      <c r="I125" s="77">
        <f>D125/D120*100</f>
        <v>0</v>
      </c>
      <c r="J125" s="77" t="e">
        <f>E125/E120*100</f>
        <v>#DIV/0!</v>
      </c>
      <c r="K125" s="77" t="e">
        <f>F125/F120*100</f>
        <v>#DIV/0!</v>
      </c>
      <c r="L125" s="77">
        <f>G125/G120*100</f>
        <v>0</v>
      </c>
      <c r="M125" s="77" t="e">
        <f>H125/H120*100</f>
        <v>#DIV/0!</v>
      </c>
      <c r="N125" s="75">
        <v>0</v>
      </c>
      <c r="O125" s="75">
        <v>0</v>
      </c>
      <c r="P125" s="75">
        <v>0</v>
      </c>
      <c r="Q125" s="76">
        <f t="shared" si="11"/>
        <v>0</v>
      </c>
      <c r="R125" s="75">
        <v>0</v>
      </c>
      <c r="S125" s="77" t="e">
        <f t="shared" si="12"/>
        <v>#DIV/0!</v>
      </c>
      <c r="T125" s="77" t="e">
        <f t="shared" si="13"/>
        <v>#DIV/0!</v>
      </c>
      <c r="U125" s="77" t="e">
        <f t="shared" si="14"/>
        <v>#DIV/0!</v>
      </c>
      <c r="V125" s="77" t="e">
        <f t="shared" si="15"/>
        <v>#DIV/0!</v>
      </c>
      <c r="W125" s="77" t="e">
        <f t="shared" si="16"/>
        <v>#DIV/0!</v>
      </c>
    </row>
    <row r="126" spans="1:23" x14ac:dyDescent="0.25">
      <c r="A126" s="42" t="s">
        <v>1644</v>
      </c>
      <c r="B126" s="31" t="s">
        <v>491</v>
      </c>
      <c r="C126" s="30" t="s">
        <v>1645</v>
      </c>
      <c r="D126" s="78">
        <v>1</v>
      </c>
      <c r="E126" s="75">
        <v>0</v>
      </c>
      <c r="F126" s="75">
        <v>0</v>
      </c>
      <c r="G126" s="76">
        <f t="shared" si="18"/>
        <v>1</v>
      </c>
      <c r="H126" s="75">
        <v>0</v>
      </c>
      <c r="I126" s="77">
        <f>D126/D120*100</f>
        <v>16.666666666666664</v>
      </c>
      <c r="J126" s="77" t="e">
        <f>E126/E120*100</f>
        <v>#DIV/0!</v>
      </c>
      <c r="K126" s="77" t="e">
        <f>F126/F120*100</f>
        <v>#DIV/0!</v>
      </c>
      <c r="L126" s="77">
        <f>G126/G120*100</f>
        <v>16.666666666666664</v>
      </c>
      <c r="M126" s="77" t="e">
        <f>H126/H120*100</f>
        <v>#DIV/0!</v>
      </c>
      <c r="N126" s="75">
        <v>0</v>
      </c>
      <c r="O126" s="75">
        <v>0</v>
      </c>
      <c r="P126" s="75">
        <v>0</v>
      </c>
      <c r="Q126" s="76">
        <f t="shared" si="11"/>
        <v>0</v>
      </c>
      <c r="R126" s="75">
        <v>0</v>
      </c>
      <c r="S126" s="77">
        <f t="shared" si="12"/>
        <v>0</v>
      </c>
      <c r="T126" s="77" t="e">
        <f t="shared" si="13"/>
        <v>#DIV/0!</v>
      </c>
      <c r="U126" s="77" t="e">
        <f t="shared" si="14"/>
        <v>#DIV/0!</v>
      </c>
      <c r="V126" s="77">
        <f t="shared" si="15"/>
        <v>0</v>
      </c>
      <c r="W126" s="77" t="e">
        <f t="shared" si="16"/>
        <v>#DIV/0!</v>
      </c>
    </row>
    <row r="127" spans="1:23" x14ac:dyDescent="0.25">
      <c r="A127" s="42" t="s">
        <v>1646</v>
      </c>
      <c r="B127" s="31" t="s">
        <v>494</v>
      </c>
      <c r="C127" s="30" t="s">
        <v>1647</v>
      </c>
      <c r="D127" s="78">
        <v>0</v>
      </c>
      <c r="E127" s="75">
        <v>0</v>
      </c>
      <c r="F127" s="75">
        <v>0</v>
      </c>
      <c r="G127" s="76">
        <f t="shared" si="18"/>
        <v>0</v>
      </c>
      <c r="H127" s="75">
        <v>0</v>
      </c>
      <c r="I127" s="77">
        <f>D127/D120*100</f>
        <v>0</v>
      </c>
      <c r="J127" s="77" t="e">
        <f>E127/E120*100</f>
        <v>#DIV/0!</v>
      </c>
      <c r="K127" s="77" t="e">
        <f>F127/F120*100</f>
        <v>#DIV/0!</v>
      </c>
      <c r="L127" s="77">
        <f>G127/G120*100</f>
        <v>0</v>
      </c>
      <c r="M127" s="77" t="e">
        <f>H127/H120*100</f>
        <v>#DIV/0!</v>
      </c>
      <c r="N127" s="75">
        <v>0</v>
      </c>
      <c r="O127" s="75">
        <v>0</v>
      </c>
      <c r="P127" s="75">
        <v>0</v>
      </c>
      <c r="Q127" s="76">
        <f t="shared" si="11"/>
        <v>0</v>
      </c>
      <c r="R127" s="75">
        <v>0</v>
      </c>
      <c r="S127" s="77" t="e">
        <f t="shared" si="12"/>
        <v>#DIV/0!</v>
      </c>
      <c r="T127" s="77" t="e">
        <f t="shared" si="13"/>
        <v>#DIV/0!</v>
      </c>
      <c r="U127" s="77" t="e">
        <f t="shared" si="14"/>
        <v>#DIV/0!</v>
      </c>
      <c r="V127" s="77" t="e">
        <f t="shared" si="15"/>
        <v>#DIV/0!</v>
      </c>
      <c r="W127" s="77" t="e">
        <f t="shared" si="16"/>
        <v>#DIV/0!</v>
      </c>
    </row>
    <row r="128" spans="1:23" ht="28.5" x14ac:dyDescent="0.25">
      <c r="A128" s="7" t="s">
        <v>1648</v>
      </c>
      <c r="B128" s="6" t="s">
        <v>499</v>
      </c>
      <c r="C128" s="11" t="s">
        <v>1649</v>
      </c>
      <c r="D128" s="69">
        <f>SUM(D129:D151)</f>
        <v>3</v>
      </c>
      <c r="E128" s="69">
        <f>SUM(E129:E151)</f>
        <v>0</v>
      </c>
      <c r="F128" s="69">
        <f>SUM(F129:F151)</f>
        <v>0</v>
      </c>
      <c r="G128" s="69">
        <f t="shared" si="18"/>
        <v>3</v>
      </c>
      <c r="H128" s="69">
        <f>SUM(H129:H151)</f>
        <v>0</v>
      </c>
      <c r="I128" s="74">
        <f>D128/D70*100</f>
        <v>16.666666666666664</v>
      </c>
      <c r="J128" s="74">
        <f>E128/E70*100</f>
        <v>0</v>
      </c>
      <c r="K128" s="74">
        <f>F128/F70*100</f>
        <v>0</v>
      </c>
      <c r="L128" s="74">
        <f>G128/G70*100</f>
        <v>15</v>
      </c>
      <c r="M128" s="74" t="e">
        <f>H128/H70*100</f>
        <v>#DIV/0!</v>
      </c>
      <c r="N128" s="69">
        <f>SUM(N129:N151)</f>
        <v>3</v>
      </c>
      <c r="O128" s="69">
        <f>SUM(O129:O151)</f>
        <v>0</v>
      </c>
      <c r="P128" s="69">
        <f>SUM(P129:P151)</f>
        <v>0</v>
      </c>
      <c r="Q128" s="69">
        <f t="shared" si="11"/>
        <v>3</v>
      </c>
      <c r="R128" s="69">
        <f>SUM(R129:R151)</f>
        <v>0</v>
      </c>
      <c r="S128" s="74">
        <f t="shared" si="12"/>
        <v>16.666666666666664</v>
      </c>
      <c r="T128" s="74" t="e">
        <f t="shared" si="13"/>
        <v>#DIV/0!</v>
      </c>
      <c r="U128" s="74" t="e">
        <f t="shared" si="14"/>
        <v>#DIV/0!</v>
      </c>
      <c r="V128" s="74">
        <f t="shared" si="15"/>
        <v>15</v>
      </c>
      <c r="W128" s="74" t="e">
        <f t="shared" si="16"/>
        <v>#DIV/0!</v>
      </c>
    </row>
    <row r="129" spans="1:23" x14ac:dyDescent="0.25">
      <c r="A129" s="42" t="s">
        <v>1650</v>
      </c>
      <c r="B129" s="31" t="s">
        <v>501</v>
      </c>
      <c r="C129" s="30" t="s">
        <v>1651</v>
      </c>
      <c r="D129" s="78">
        <v>0</v>
      </c>
      <c r="E129" s="75">
        <v>0</v>
      </c>
      <c r="F129" s="75">
        <v>0</v>
      </c>
      <c r="G129" s="76">
        <f t="shared" si="18"/>
        <v>0</v>
      </c>
      <c r="H129" s="75">
        <v>0</v>
      </c>
      <c r="I129" s="77">
        <f>D129/D128*100</f>
        <v>0</v>
      </c>
      <c r="J129" s="77" t="e">
        <f>E129/E128*100</f>
        <v>#DIV/0!</v>
      </c>
      <c r="K129" s="77" t="e">
        <f>F129/F128*100</f>
        <v>#DIV/0!</v>
      </c>
      <c r="L129" s="77">
        <f>G129/G128*100</f>
        <v>0</v>
      </c>
      <c r="M129" s="77" t="e">
        <f>H129/H128*100</f>
        <v>#DIV/0!</v>
      </c>
      <c r="N129" s="75">
        <v>0</v>
      </c>
      <c r="O129" s="75">
        <v>0</v>
      </c>
      <c r="P129" s="75">
        <v>0</v>
      </c>
      <c r="Q129" s="76">
        <f t="shared" si="11"/>
        <v>0</v>
      </c>
      <c r="R129" s="75">
        <v>0</v>
      </c>
      <c r="S129" s="77" t="e">
        <f t="shared" si="12"/>
        <v>#DIV/0!</v>
      </c>
      <c r="T129" s="77" t="e">
        <f t="shared" si="13"/>
        <v>#DIV/0!</v>
      </c>
      <c r="U129" s="77" t="e">
        <f t="shared" si="14"/>
        <v>#DIV/0!</v>
      </c>
      <c r="V129" s="77" t="e">
        <f t="shared" si="15"/>
        <v>#DIV/0!</v>
      </c>
      <c r="W129" s="77" t="e">
        <f t="shared" si="16"/>
        <v>#DIV/0!</v>
      </c>
    </row>
    <row r="130" spans="1:23" ht="45" x14ac:dyDescent="0.25">
      <c r="A130" s="42" t="s">
        <v>1652</v>
      </c>
      <c r="B130" s="31" t="s">
        <v>504</v>
      </c>
      <c r="C130" s="30" t="s">
        <v>1653</v>
      </c>
      <c r="D130" s="78">
        <v>0</v>
      </c>
      <c r="E130" s="75">
        <v>0</v>
      </c>
      <c r="F130" s="75">
        <v>0</v>
      </c>
      <c r="G130" s="76">
        <f t="shared" si="18"/>
        <v>0</v>
      </c>
      <c r="H130" s="75">
        <v>0</v>
      </c>
      <c r="I130" s="77">
        <f>D130/D128*100</f>
        <v>0</v>
      </c>
      <c r="J130" s="77" t="e">
        <f>E130/E128*100</f>
        <v>#DIV/0!</v>
      </c>
      <c r="K130" s="77" t="e">
        <f>F130/F128*100</f>
        <v>#DIV/0!</v>
      </c>
      <c r="L130" s="77">
        <f>G130/G128*100</f>
        <v>0</v>
      </c>
      <c r="M130" s="77" t="e">
        <f>H130/H128*100</f>
        <v>#DIV/0!</v>
      </c>
      <c r="N130" s="75">
        <v>0</v>
      </c>
      <c r="O130" s="75">
        <v>0</v>
      </c>
      <c r="P130" s="75">
        <v>0</v>
      </c>
      <c r="Q130" s="76">
        <f t="shared" si="11"/>
        <v>0</v>
      </c>
      <c r="R130" s="75">
        <v>0</v>
      </c>
      <c r="S130" s="77" t="e">
        <f t="shared" si="12"/>
        <v>#DIV/0!</v>
      </c>
      <c r="T130" s="77" t="e">
        <f t="shared" si="13"/>
        <v>#DIV/0!</v>
      </c>
      <c r="U130" s="77" t="e">
        <f t="shared" si="14"/>
        <v>#DIV/0!</v>
      </c>
      <c r="V130" s="77" t="e">
        <f t="shared" si="15"/>
        <v>#DIV/0!</v>
      </c>
      <c r="W130" s="77" t="e">
        <f t="shared" si="16"/>
        <v>#DIV/0!</v>
      </c>
    </row>
    <row r="131" spans="1:23" ht="30" x14ac:dyDescent="0.25">
      <c r="A131" s="42" t="s">
        <v>1654</v>
      </c>
      <c r="B131" s="31" t="s">
        <v>1655</v>
      </c>
      <c r="C131" s="30" t="s">
        <v>1656</v>
      </c>
      <c r="D131" s="78">
        <v>0</v>
      </c>
      <c r="E131" s="75">
        <v>0</v>
      </c>
      <c r="F131" s="75">
        <v>0</v>
      </c>
      <c r="G131" s="76">
        <f t="shared" si="18"/>
        <v>0</v>
      </c>
      <c r="H131" s="75">
        <v>0</v>
      </c>
      <c r="I131" s="77">
        <f>D131/D128*100</f>
        <v>0</v>
      </c>
      <c r="J131" s="77" t="e">
        <f>E131/E128*100</f>
        <v>#DIV/0!</v>
      </c>
      <c r="K131" s="77" t="e">
        <f>F131/F128*100</f>
        <v>#DIV/0!</v>
      </c>
      <c r="L131" s="77">
        <f>G131/G128*100</f>
        <v>0</v>
      </c>
      <c r="M131" s="77" t="e">
        <f>H131/H128*100</f>
        <v>#DIV/0!</v>
      </c>
      <c r="N131" s="75">
        <v>0</v>
      </c>
      <c r="O131" s="75">
        <v>0</v>
      </c>
      <c r="P131" s="75">
        <v>0</v>
      </c>
      <c r="Q131" s="76">
        <f t="shared" si="11"/>
        <v>0</v>
      </c>
      <c r="R131" s="75">
        <v>0</v>
      </c>
      <c r="S131" s="77" t="e">
        <f t="shared" si="12"/>
        <v>#DIV/0!</v>
      </c>
      <c r="T131" s="77" t="e">
        <f t="shared" si="13"/>
        <v>#DIV/0!</v>
      </c>
      <c r="U131" s="77" t="e">
        <f t="shared" si="14"/>
        <v>#DIV/0!</v>
      </c>
      <c r="V131" s="77" t="e">
        <f t="shared" si="15"/>
        <v>#DIV/0!</v>
      </c>
      <c r="W131" s="77" t="e">
        <f t="shared" si="16"/>
        <v>#DIV/0!</v>
      </c>
    </row>
    <row r="132" spans="1:23" ht="30" x14ac:dyDescent="0.25">
      <c r="A132" s="42" t="s">
        <v>1657</v>
      </c>
      <c r="B132" s="31" t="s">
        <v>506</v>
      </c>
      <c r="C132" s="30" t="s">
        <v>1658</v>
      </c>
      <c r="D132" s="78">
        <v>0</v>
      </c>
      <c r="E132" s="75">
        <v>0</v>
      </c>
      <c r="F132" s="75">
        <v>0</v>
      </c>
      <c r="G132" s="76">
        <f t="shared" si="18"/>
        <v>0</v>
      </c>
      <c r="H132" s="75">
        <v>0</v>
      </c>
      <c r="I132" s="77">
        <f>D132/D128*100</f>
        <v>0</v>
      </c>
      <c r="J132" s="77" t="e">
        <f>E132/E128*100</f>
        <v>#DIV/0!</v>
      </c>
      <c r="K132" s="77" t="e">
        <f>F132/F128*100</f>
        <v>#DIV/0!</v>
      </c>
      <c r="L132" s="77">
        <f>G132/G128*100</f>
        <v>0</v>
      </c>
      <c r="M132" s="77" t="e">
        <f>H132/H128*100</f>
        <v>#DIV/0!</v>
      </c>
      <c r="N132" s="75">
        <v>0</v>
      </c>
      <c r="O132" s="75">
        <v>0</v>
      </c>
      <c r="P132" s="75">
        <v>0</v>
      </c>
      <c r="Q132" s="76">
        <f t="shared" si="11"/>
        <v>0</v>
      </c>
      <c r="R132" s="75">
        <v>0</v>
      </c>
      <c r="S132" s="77" t="e">
        <f t="shared" si="12"/>
        <v>#DIV/0!</v>
      </c>
      <c r="T132" s="77" t="e">
        <f t="shared" si="13"/>
        <v>#DIV/0!</v>
      </c>
      <c r="U132" s="77" t="e">
        <f t="shared" si="14"/>
        <v>#DIV/0!</v>
      </c>
      <c r="V132" s="77" t="e">
        <f t="shared" si="15"/>
        <v>#DIV/0!</v>
      </c>
      <c r="W132" s="77" t="e">
        <f t="shared" si="16"/>
        <v>#DIV/0!</v>
      </c>
    </row>
    <row r="133" spans="1:23" ht="30" x14ac:dyDescent="0.25">
      <c r="A133" s="42" t="s">
        <v>1659</v>
      </c>
      <c r="B133" s="31" t="s">
        <v>509</v>
      </c>
      <c r="C133" s="30" t="s">
        <v>1660</v>
      </c>
      <c r="D133" s="78">
        <v>0</v>
      </c>
      <c r="E133" s="75">
        <v>0</v>
      </c>
      <c r="F133" s="75">
        <v>0</v>
      </c>
      <c r="G133" s="76">
        <f t="shared" si="18"/>
        <v>0</v>
      </c>
      <c r="H133" s="75">
        <v>0</v>
      </c>
      <c r="I133" s="77">
        <f>D133/D128*100</f>
        <v>0</v>
      </c>
      <c r="J133" s="77" t="e">
        <f>E133/E128*100</f>
        <v>#DIV/0!</v>
      </c>
      <c r="K133" s="77" t="e">
        <f>F133/F128*100</f>
        <v>#DIV/0!</v>
      </c>
      <c r="L133" s="77">
        <f>G133/G128*100</f>
        <v>0</v>
      </c>
      <c r="M133" s="77" t="e">
        <f>H133/H128*100</f>
        <v>#DIV/0!</v>
      </c>
      <c r="N133" s="75">
        <v>0</v>
      </c>
      <c r="O133" s="75">
        <v>0</v>
      </c>
      <c r="P133" s="75">
        <v>0</v>
      </c>
      <c r="Q133" s="76">
        <f t="shared" ref="Q133:Q196" si="23">N133+O133+P133</f>
        <v>0</v>
      </c>
      <c r="R133" s="75">
        <v>0</v>
      </c>
      <c r="S133" s="77" t="e">
        <f t="shared" ref="S133:S196" si="24">N133*I133/D133</f>
        <v>#DIV/0!</v>
      </c>
      <c r="T133" s="77" t="e">
        <f t="shared" ref="T133:T196" si="25">O133*J133/E133</f>
        <v>#DIV/0!</v>
      </c>
      <c r="U133" s="77" t="e">
        <f t="shared" ref="U133:U196" si="26">P133*K133/F133</f>
        <v>#DIV/0!</v>
      </c>
      <c r="V133" s="77" t="e">
        <f t="shared" ref="V133:V196" si="27">Q133*L133/G133</f>
        <v>#DIV/0!</v>
      </c>
      <c r="W133" s="77" t="e">
        <f t="shared" ref="W133:W196" si="28">R133*M133/H133</f>
        <v>#DIV/0!</v>
      </c>
    </row>
    <row r="134" spans="1:23" ht="30" x14ac:dyDescent="0.25">
      <c r="A134" s="42" t="s">
        <v>1661</v>
      </c>
      <c r="B134" s="31" t="s">
        <v>512</v>
      </c>
      <c r="C134" s="30" t="s">
        <v>1662</v>
      </c>
      <c r="D134" s="78">
        <v>0</v>
      </c>
      <c r="E134" s="75">
        <v>0</v>
      </c>
      <c r="F134" s="75">
        <v>0</v>
      </c>
      <c r="G134" s="76">
        <f t="shared" si="18"/>
        <v>0</v>
      </c>
      <c r="H134" s="75">
        <v>0</v>
      </c>
      <c r="I134" s="77">
        <f>D134/D128*100</f>
        <v>0</v>
      </c>
      <c r="J134" s="77" t="e">
        <f>E134/E128*100</f>
        <v>#DIV/0!</v>
      </c>
      <c r="K134" s="77" t="e">
        <f>F134/F128*100</f>
        <v>#DIV/0!</v>
      </c>
      <c r="L134" s="77">
        <f>G134/G128*100</f>
        <v>0</v>
      </c>
      <c r="M134" s="77" t="e">
        <f>H134/H128*100</f>
        <v>#DIV/0!</v>
      </c>
      <c r="N134" s="75">
        <v>0</v>
      </c>
      <c r="O134" s="75">
        <v>0</v>
      </c>
      <c r="P134" s="75">
        <v>0</v>
      </c>
      <c r="Q134" s="76">
        <f t="shared" si="23"/>
        <v>0</v>
      </c>
      <c r="R134" s="75">
        <v>0</v>
      </c>
      <c r="S134" s="77" t="e">
        <f t="shared" si="24"/>
        <v>#DIV/0!</v>
      </c>
      <c r="T134" s="77" t="e">
        <f t="shared" si="25"/>
        <v>#DIV/0!</v>
      </c>
      <c r="U134" s="77" t="e">
        <f t="shared" si="26"/>
        <v>#DIV/0!</v>
      </c>
      <c r="V134" s="77" t="e">
        <f t="shared" si="27"/>
        <v>#DIV/0!</v>
      </c>
      <c r="W134" s="77" t="e">
        <f t="shared" si="28"/>
        <v>#DIV/0!</v>
      </c>
    </row>
    <row r="135" spans="1:23" ht="30" x14ac:dyDescent="0.25">
      <c r="A135" s="42" t="s">
        <v>1663</v>
      </c>
      <c r="B135" s="31" t="s">
        <v>515</v>
      </c>
      <c r="C135" s="30" t="s">
        <v>1664</v>
      </c>
      <c r="D135" s="78">
        <v>0</v>
      </c>
      <c r="E135" s="75">
        <v>0</v>
      </c>
      <c r="F135" s="75">
        <v>0</v>
      </c>
      <c r="G135" s="76">
        <f t="shared" si="18"/>
        <v>0</v>
      </c>
      <c r="H135" s="75">
        <v>0</v>
      </c>
      <c r="I135" s="77">
        <f>D135/D128*100</f>
        <v>0</v>
      </c>
      <c r="J135" s="77" t="e">
        <f>E135/E128*100</f>
        <v>#DIV/0!</v>
      </c>
      <c r="K135" s="77" t="e">
        <f>F135/F128*100</f>
        <v>#DIV/0!</v>
      </c>
      <c r="L135" s="77">
        <f>G135/G128*100</f>
        <v>0</v>
      </c>
      <c r="M135" s="77" t="e">
        <f>H135/H128*100</f>
        <v>#DIV/0!</v>
      </c>
      <c r="N135" s="75">
        <v>0</v>
      </c>
      <c r="O135" s="75">
        <v>0</v>
      </c>
      <c r="P135" s="75">
        <v>0</v>
      </c>
      <c r="Q135" s="76">
        <f t="shared" si="23"/>
        <v>0</v>
      </c>
      <c r="R135" s="75">
        <v>0</v>
      </c>
      <c r="S135" s="77" t="e">
        <f t="shared" si="24"/>
        <v>#DIV/0!</v>
      </c>
      <c r="T135" s="77" t="e">
        <f t="shared" si="25"/>
        <v>#DIV/0!</v>
      </c>
      <c r="U135" s="77" t="e">
        <f t="shared" si="26"/>
        <v>#DIV/0!</v>
      </c>
      <c r="V135" s="77" t="e">
        <f t="shared" si="27"/>
        <v>#DIV/0!</v>
      </c>
      <c r="W135" s="77" t="e">
        <f t="shared" si="28"/>
        <v>#DIV/0!</v>
      </c>
    </row>
    <row r="136" spans="1:23" ht="90" x14ac:dyDescent="0.25">
      <c r="A136" s="42" t="s">
        <v>1665</v>
      </c>
      <c r="B136" s="31" t="s">
        <v>518</v>
      </c>
      <c r="C136" s="30" t="s">
        <v>1666</v>
      </c>
      <c r="D136" s="78">
        <v>0</v>
      </c>
      <c r="E136" s="75">
        <v>0</v>
      </c>
      <c r="F136" s="75">
        <v>0</v>
      </c>
      <c r="G136" s="76">
        <f t="shared" ref="G136:G199" si="29">D136+E136+F136</f>
        <v>0</v>
      </c>
      <c r="H136" s="75">
        <v>0</v>
      </c>
      <c r="I136" s="77">
        <f>D136/D128*100</f>
        <v>0</v>
      </c>
      <c r="J136" s="77" t="e">
        <f>E136/E128*100</f>
        <v>#DIV/0!</v>
      </c>
      <c r="K136" s="77" t="e">
        <f>F136/F128*100</f>
        <v>#DIV/0!</v>
      </c>
      <c r="L136" s="77">
        <f>G136/G128*100</f>
        <v>0</v>
      </c>
      <c r="M136" s="77" t="e">
        <f>H136/H128*100</f>
        <v>#DIV/0!</v>
      </c>
      <c r="N136" s="75">
        <v>0</v>
      </c>
      <c r="O136" s="75">
        <v>0</v>
      </c>
      <c r="P136" s="75">
        <v>0</v>
      </c>
      <c r="Q136" s="76">
        <f t="shared" si="23"/>
        <v>0</v>
      </c>
      <c r="R136" s="75">
        <v>0</v>
      </c>
      <c r="S136" s="77" t="e">
        <f t="shared" si="24"/>
        <v>#DIV/0!</v>
      </c>
      <c r="T136" s="77" t="e">
        <f t="shared" si="25"/>
        <v>#DIV/0!</v>
      </c>
      <c r="U136" s="77" t="e">
        <f t="shared" si="26"/>
        <v>#DIV/0!</v>
      </c>
      <c r="V136" s="77" t="e">
        <f t="shared" si="27"/>
        <v>#DIV/0!</v>
      </c>
      <c r="W136" s="77" t="e">
        <f t="shared" si="28"/>
        <v>#DIV/0!</v>
      </c>
    </row>
    <row r="137" spans="1:23" ht="45" x14ac:dyDescent="0.25">
      <c r="A137" s="42" t="s">
        <v>1667</v>
      </c>
      <c r="B137" s="31" t="s">
        <v>521</v>
      </c>
      <c r="C137" s="30" t="s">
        <v>1668</v>
      </c>
      <c r="D137" s="78">
        <v>0</v>
      </c>
      <c r="E137" s="75">
        <v>0</v>
      </c>
      <c r="F137" s="75">
        <v>0</v>
      </c>
      <c r="G137" s="76">
        <f t="shared" si="29"/>
        <v>0</v>
      </c>
      <c r="H137" s="75">
        <v>0</v>
      </c>
      <c r="I137" s="77">
        <f>D137/D128*100</f>
        <v>0</v>
      </c>
      <c r="J137" s="77" t="e">
        <f>E137/E128*100</f>
        <v>#DIV/0!</v>
      </c>
      <c r="K137" s="77" t="e">
        <f>F137/F128*100</f>
        <v>#DIV/0!</v>
      </c>
      <c r="L137" s="77">
        <f>G137/G128*100</f>
        <v>0</v>
      </c>
      <c r="M137" s="77" t="e">
        <f>H137/H128*100</f>
        <v>#DIV/0!</v>
      </c>
      <c r="N137" s="75">
        <v>0</v>
      </c>
      <c r="O137" s="75">
        <v>0</v>
      </c>
      <c r="P137" s="75">
        <v>0</v>
      </c>
      <c r="Q137" s="76">
        <f t="shared" si="23"/>
        <v>0</v>
      </c>
      <c r="R137" s="75">
        <v>0</v>
      </c>
      <c r="S137" s="77" t="e">
        <f t="shared" si="24"/>
        <v>#DIV/0!</v>
      </c>
      <c r="T137" s="77" t="e">
        <f t="shared" si="25"/>
        <v>#DIV/0!</v>
      </c>
      <c r="U137" s="77" t="e">
        <f t="shared" si="26"/>
        <v>#DIV/0!</v>
      </c>
      <c r="V137" s="77" t="e">
        <f t="shared" si="27"/>
        <v>#DIV/0!</v>
      </c>
      <c r="W137" s="77" t="e">
        <f t="shared" si="28"/>
        <v>#DIV/0!</v>
      </c>
    </row>
    <row r="138" spans="1:23" ht="30" x14ac:dyDescent="0.25">
      <c r="A138" s="42" t="s">
        <v>1669</v>
      </c>
      <c r="B138" s="31" t="s">
        <v>524</v>
      </c>
      <c r="C138" s="30" t="s">
        <v>1670</v>
      </c>
      <c r="D138" s="78">
        <v>0</v>
      </c>
      <c r="E138" s="75">
        <v>0</v>
      </c>
      <c r="F138" s="75">
        <v>0</v>
      </c>
      <c r="G138" s="76">
        <f t="shared" si="29"/>
        <v>0</v>
      </c>
      <c r="H138" s="75">
        <v>0</v>
      </c>
      <c r="I138" s="77">
        <f>D138/D128*100</f>
        <v>0</v>
      </c>
      <c r="J138" s="77" t="e">
        <f>E138/E128*100</f>
        <v>#DIV/0!</v>
      </c>
      <c r="K138" s="77" t="e">
        <f>F138/F128*100</f>
        <v>#DIV/0!</v>
      </c>
      <c r="L138" s="77">
        <f>G138/G128*100</f>
        <v>0</v>
      </c>
      <c r="M138" s="77" t="e">
        <f>H138/H128*100</f>
        <v>#DIV/0!</v>
      </c>
      <c r="N138" s="75">
        <v>0</v>
      </c>
      <c r="O138" s="75">
        <v>0</v>
      </c>
      <c r="P138" s="75">
        <v>0</v>
      </c>
      <c r="Q138" s="76">
        <f t="shared" si="23"/>
        <v>0</v>
      </c>
      <c r="R138" s="75">
        <v>0</v>
      </c>
      <c r="S138" s="77" t="e">
        <f t="shared" si="24"/>
        <v>#DIV/0!</v>
      </c>
      <c r="T138" s="77" t="e">
        <f t="shared" si="25"/>
        <v>#DIV/0!</v>
      </c>
      <c r="U138" s="77" t="e">
        <f t="shared" si="26"/>
        <v>#DIV/0!</v>
      </c>
      <c r="V138" s="77" t="e">
        <f t="shared" si="27"/>
        <v>#DIV/0!</v>
      </c>
      <c r="W138" s="77" t="e">
        <f t="shared" si="28"/>
        <v>#DIV/0!</v>
      </c>
    </row>
    <row r="139" spans="1:23" x14ac:dyDescent="0.25">
      <c r="A139" s="42" t="s">
        <v>1671</v>
      </c>
      <c r="B139" s="31" t="s">
        <v>527</v>
      </c>
      <c r="C139" s="30" t="s">
        <v>1672</v>
      </c>
      <c r="D139" s="78">
        <v>1</v>
      </c>
      <c r="E139" s="75">
        <v>0</v>
      </c>
      <c r="F139" s="75">
        <v>0</v>
      </c>
      <c r="G139" s="76">
        <f t="shared" si="29"/>
        <v>1</v>
      </c>
      <c r="H139" s="75">
        <v>0</v>
      </c>
      <c r="I139" s="77">
        <f>D139/D128*100</f>
        <v>33.333333333333329</v>
      </c>
      <c r="J139" s="77" t="e">
        <f>E139/E128*100</f>
        <v>#DIV/0!</v>
      </c>
      <c r="K139" s="77" t="e">
        <f>F139/F128*100</f>
        <v>#DIV/0!</v>
      </c>
      <c r="L139" s="77">
        <f>G139/G128*100</f>
        <v>33.333333333333329</v>
      </c>
      <c r="M139" s="77" t="e">
        <f>H139/H128*100</f>
        <v>#DIV/0!</v>
      </c>
      <c r="N139" s="75">
        <v>1</v>
      </c>
      <c r="O139" s="75">
        <v>0</v>
      </c>
      <c r="P139" s="75">
        <v>0</v>
      </c>
      <c r="Q139" s="76">
        <f t="shared" si="23"/>
        <v>1</v>
      </c>
      <c r="R139" s="75">
        <v>0</v>
      </c>
      <c r="S139" s="77">
        <f t="shared" si="24"/>
        <v>33.333333333333329</v>
      </c>
      <c r="T139" s="77" t="e">
        <f t="shared" si="25"/>
        <v>#DIV/0!</v>
      </c>
      <c r="U139" s="77" t="e">
        <f t="shared" si="26"/>
        <v>#DIV/0!</v>
      </c>
      <c r="V139" s="77">
        <f t="shared" si="27"/>
        <v>33.333333333333329</v>
      </c>
      <c r="W139" s="77" t="e">
        <f t="shared" si="28"/>
        <v>#DIV/0!</v>
      </c>
    </row>
    <row r="140" spans="1:23" ht="30" x14ac:dyDescent="0.25">
      <c r="A140" s="42" t="s">
        <v>1673</v>
      </c>
      <c r="B140" s="31" t="s">
        <v>530</v>
      </c>
      <c r="C140" s="30" t="s">
        <v>1674</v>
      </c>
      <c r="D140" s="78">
        <v>0</v>
      </c>
      <c r="E140" s="75">
        <v>0</v>
      </c>
      <c r="F140" s="75">
        <v>0</v>
      </c>
      <c r="G140" s="76">
        <f t="shared" si="29"/>
        <v>0</v>
      </c>
      <c r="H140" s="75">
        <v>0</v>
      </c>
      <c r="I140" s="77">
        <f>D140/D128*100</f>
        <v>0</v>
      </c>
      <c r="J140" s="77" t="e">
        <f>E140/E128*100</f>
        <v>#DIV/0!</v>
      </c>
      <c r="K140" s="77" t="e">
        <f>F140/F128*100</f>
        <v>#DIV/0!</v>
      </c>
      <c r="L140" s="77">
        <f>G140/G128*100</f>
        <v>0</v>
      </c>
      <c r="M140" s="77" t="e">
        <f>H140/H128*100</f>
        <v>#DIV/0!</v>
      </c>
      <c r="N140" s="75">
        <v>0</v>
      </c>
      <c r="O140" s="75">
        <v>0</v>
      </c>
      <c r="P140" s="75">
        <v>0</v>
      </c>
      <c r="Q140" s="76">
        <f t="shared" si="23"/>
        <v>0</v>
      </c>
      <c r="R140" s="75">
        <v>0</v>
      </c>
      <c r="S140" s="77" t="e">
        <f t="shared" si="24"/>
        <v>#DIV/0!</v>
      </c>
      <c r="T140" s="77" t="e">
        <f t="shared" si="25"/>
        <v>#DIV/0!</v>
      </c>
      <c r="U140" s="77" t="e">
        <f t="shared" si="26"/>
        <v>#DIV/0!</v>
      </c>
      <c r="V140" s="77" t="e">
        <f t="shared" si="27"/>
        <v>#DIV/0!</v>
      </c>
      <c r="W140" s="77" t="e">
        <f t="shared" si="28"/>
        <v>#DIV/0!</v>
      </c>
    </row>
    <row r="141" spans="1:23" ht="75" x14ac:dyDescent="0.25">
      <c r="A141" s="42" t="s">
        <v>1675</v>
      </c>
      <c r="B141" s="31" t="s">
        <v>1676</v>
      </c>
      <c r="C141" s="30" t="s">
        <v>1677</v>
      </c>
      <c r="D141" s="78">
        <v>2</v>
      </c>
      <c r="E141" s="75">
        <v>0</v>
      </c>
      <c r="F141" s="75">
        <v>0</v>
      </c>
      <c r="G141" s="76">
        <f t="shared" si="29"/>
        <v>2</v>
      </c>
      <c r="H141" s="75">
        <v>0</v>
      </c>
      <c r="I141" s="77">
        <f>D141/D128*100</f>
        <v>66.666666666666657</v>
      </c>
      <c r="J141" s="77" t="e">
        <f>E141/E128*100</f>
        <v>#DIV/0!</v>
      </c>
      <c r="K141" s="77" t="e">
        <f>F141/F128*100</f>
        <v>#DIV/0!</v>
      </c>
      <c r="L141" s="77">
        <f>G141/G128*100</f>
        <v>66.666666666666657</v>
      </c>
      <c r="M141" s="77" t="e">
        <f>H141/H128*100</f>
        <v>#DIV/0!</v>
      </c>
      <c r="N141" s="75">
        <v>2</v>
      </c>
      <c r="O141" s="75">
        <v>0</v>
      </c>
      <c r="P141" s="75">
        <v>0</v>
      </c>
      <c r="Q141" s="76">
        <f t="shared" si="23"/>
        <v>2</v>
      </c>
      <c r="R141" s="75">
        <v>0</v>
      </c>
      <c r="S141" s="77">
        <f t="shared" si="24"/>
        <v>66.666666666666657</v>
      </c>
      <c r="T141" s="77" t="e">
        <f t="shared" si="25"/>
        <v>#DIV/0!</v>
      </c>
      <c r="U141" s="77" t="e">
        <f t="shared" si="26"/>
        <v>#DIV/0!</v>
      </c>
      <c r="V141" s="77">
        <f t="shared" si="27"/>
        <v>66.666666666666657</v>
      </c>
      <c r="W141" s="77" t="e">
        <f t="shared" si="28"/>
        <v>#DIV/0!</v>
      </c>
    </row>
    <row r="142" spans="1:23" ht="30" x14ac:dyDescent="0.25">
      <c r="A142" s="42" t="s">
        <v>1678</v>
      </c>
      <c r="B142" s="31" t="s">
        <v>533</v>
      </c>
      <c r="C142" s="30" t="s">
        <v>1679</v>
      </c>
      <c r="D142" s="78">
        <v>0</v>
      </c>
      <c r="E142" s="75">
        <v>0</v>
      </c>
      <c r="F142" s="75">
        <v>0</v>
      </c>
      <c r="G142" s="76">
        <f t="shared" si="29"/>
        <v>0</v>
      </c>
      <c r="H142" s="75">
        <v>0</v>
      </c>
      <c r="I142" s="77">
        <f>D142/D128*100</f>
        <v>0</v>
      </c>
      <c r="J142" s="77" t="e">
        <f>E142/E128*100</f>
        <v>#DIV/0!</v>
      </c>
      <c r="K142" s="77" t="e">
        <f>F142/F128*100</f>
        <v>#DIV/0!</v>
      </c>
      <c r="L142" s="77">
        <f>G142/G128*100</f>
        <v>0</v>
      </c>
      <c r="M142" s="77" t="e">
        <f>H142/H128*100</f>
        <v>#DIV/0!</v>
      </c>
      <c r="N142" s="75">
        <v>0</v>
      </c>
      <c r="O142" s="75">
        <v>0</v>
      </c>
      <c r="P142" s="75">
        <v>0</v>
      </c>
      <c r="Q142" s="76">
        <f t="shared" si="23"/>
        <v>0</v>
      </c>
      <c r="R142" s="75">
        <v>0</v>
      </c>
      <c r="S142" s="77" t="e">
        <f t="shared" si="24"/>
        <v>#DIV/0!</v>
      </c>
      <c r="T142" s="77" t="e">
        <f t="shared" si="25"/>
        <v>#DIV/0!</v>
      </c>
      <c r="U142" s="77" t="e">
        <f t="shared" si="26"/>
        <v>#DIV/0!</v>
      </c>
      <c r="V142" s="77" t="e">
        <f t="shared" si="27"/>
        <v>#DIV/0!</v>
      </c>
      <c r="W142" s="77" t="e">
        <f t="shared" si="28"/>
        <v>#DIV/0!</v>
      </c>
    </row>
    <row r="143" spans="1:23" ht="45" x14ac:dyDescent="0.25">
      <c r="A143" s="42" t="s">
        <v>1680</v>
      </c>
      <c r="B143" s="31" t="s">
        <v>536</v>
      </c>
      <c r="C143" s="30" t="s">
        <v>1681</v>
      </c>
      <c r="D143" s="78">
        <v>0</v>
      </c>
      <c r="E143" s="75">
        <v>0</v>
      </c>
      <c r="F143" s="75">
        <v>0</v>
      </c>
      <c r="G143" s="76">
        <f t="shared" si="29"/>
        <v>0</v>
      </c>
      <c r="H143" s="75">
        <v>0</v>
      </c>
      <c r="I143" s="77">
        <f>D143/D128*100</f>
        <v>0</v>
      </c>
      <c r="J143" s="77" t="e">
        <f>E143/E128*100</f>
        <v>#DIV/0!</v>
      </c>
      <c r="K143" s="77" t="e">
        <f>F143/F128*100</f>
        <v>#DIV/0!</v>
      </c>
      <c r="L143" s="77">
        <f>G143/G128*100</f>
        <v>0</v>
      </c>
      <c r="M143" s="77" t="e">
        <f>H143/H128*100</f>
        <v>#DIV/0!</v>
      </c>
      <c r="N143" s="75">
        <v>0</v>
      </c>
      <c r="O143" s="75">
        <v>0</v>
      </c>
      <c r="P143" s="75">
        <v>0</v>
      </c>
      <c r="Q143" s="76">
        <f t="shared" si="23"/>
        <v>0</v>
      </c>
      <c r="R143" s="75">
        <v>0</v>
      </c>
      <c r="S143" s="77" t="e">
        <f t="shared" si="24"/>
        <v>#DIV/0!</v>
      </c>
      <c r="T143" s="77" t="e">
        <f t="shared" si="25"/>
        <v>#DIV/0!</v>
      </c>
      <c r="U143" s="77" t="e">
        <f t="shared" si="26"/>
        <v>#DIV/0!</v>
      </c>
      <c r="V143" s="77" t="e">
        <f t="shared" si="27"/>
        <v>#DIV/0!</v>
      </c>
      <c r="W143" s="77" t="e">
        <f t="shared" si="28"/>
        <v>#DIV/0!</v>
      </c>
    </row>
    <row r="144" spans="1:23" ht="45" x14ac:dyDescent="0.25">
      <c r="A144" s="42" t="s">
        <v>1682</v>
      </c>
      <c r="B144" s="31" t="s">
        <v>539</v>
      </c>
      <c r="C144" s="30" t="s">
        <v>1683</v>
      </c>
      <c r="D144" s="78">
        <v>0</v>
      </c>
      <c r="E144" s="75">
        <v>0</v>
      </c>
      <c r="F144" s="75">
        <v>0</v>
      </c>
      <c r="G144" s="76">
        <f t="shared" si="29"/>
        <v>0</v>
      </c>
      <c r="H144" s="75">
        <v>0</v>
      </c>
      <c r="I144" s="77">
        <f>D144/D128*100</f>
        <v>0</v>
      </c>
      <c r="J144" s="77" t="e">
        <f>E144/E128*100</f>
        <v>#DIV/0!</v>
      </c>
      <c r="K144" s="77" t="e">
        <f>F144/F128*100</f>
        <v>#DIV/0!</v>
      </c>
      <c r="L144" s="77">
        <f>G144/G128*100</f>
        <v>0</v>
      </c>
      <c r="M144" s="77" t="e">
        <f>H144/H128*100</f>
        <v>#DIV/0!</v>
      </c>
      <c r="N144" s="75">
        <v>0</v>
      </c>
      <c r="O144" s="75">
        <v>0</v>
      </c>
      <c r="P144" s="75">
        <v>0</v>
      </c>
      <c r="Q144" s="76">
        <f t="shared" si="23"/>
        <v>0</v>
      </c>
      <c r="R144" s="75">
        <v>0</v>
      </c>
      <c r="S144" s="77" t="e">
        <f t="shared" si="24"/>
        <v>#DIV/0!</v>
      </c>
      <c r="T144" s="77" t="e">
        <f t="shared" si="25"/>
        <v>#DIV/0!</v>
      </c>
      <c r="U144" s="77" t="e">
        <f t="shared" si="26"/>
        <v>#DIV/0!</v>
      </c>
      <c r="V144" s="77" t="e">
        <f t="shared" si="27"/>
        <v>#DIV/0!</v>
      </c>
      <c r="W144" s="77" t="e">
        <f t="shared" si="28"/>
        <v>#DIV/0!</v>
      </c>
    </row>
    <row r="145" spans="1:23" ht="30" x14ac:dyDescent="0.25">
      <c r="A145" s="42" t="s">
        <v>1684</v>
      </c>
      <c r="B145" s="31" t="s">
        <v>542</v>
      </c>
      <c r="C145" s="30" t="s">
        <v>1685</v>
      </c>
      <c r="D145" s="78">
        <v>0</v>
      </c>
      <c r="E145" s="75">
        <v>0</v>
      </c>
      <c r="F145" s="75">
        <v>0</v>
      </c>
      <c r="G145" s="76">
        <f t="shared" si="29"/>
        <v>0</v>
      </c>
      <c r="H145" s="75">
        <v>0</v>
      </c>
      <c r="I145" s="77">
        <f>D145/D128*100</f>
        <v>0</v>
      </c>
      <c r="J145" s="77" t="e">
        <f>E145/E128*100</f>
        <v>#DIV/0!</v>
      </c>
      <c r="K145" s="77" t="e">
        <f>F145/F128*100</f>
        <v>#DIV/0!</v>
      </c>
      <c r="L145" s="77">
        <f>G145/G128*100</f>
        <v>0</v>
      </c>
      <c r="M145" s="77" t="e">
        <f>H145/H128*100</f>
        <v>#DIV/0!</v>
      </c>
      <c r="N145" s="75">
        <v>0</v>
      </c>
      <c r="O145" s="75">
        <v>0</v>
      </c>
      <c r="P145" s="75">
        <v>0</v>
      </c>
      <c r="Q145" s="76">
        <f t="shared" si="23"/>
        <v>0</v>
      </c>
      <c r="R145" s="75">
        <v>0</v>
      </c>
      <c r="S145" s="77" t="e">
        <f t="shared" si="24"/>
        <v>#DIV/0!</v>
      </c>
      <c r="T145" s="77" t="e">
        <f t="shared" si="25"/>
        <v>#DIV/0!</v>
      </c>
      <c r="U145" s="77" t="e">
        <f t="shared" si="26"/>
        <v>#DIV/0!</v>
      </c>
      <c r="V145" s="77" t="e">
        <f t="shared" si="27"/>
        <v>#DIV/0!</v>
      </c>
      <c r="W145" s="77" t="e">
        <f t="shared" si="28"/>
        <v>#DIV/0!</v>
      </c>
    </row>
    <row r="146" spans="1:23" ht="90" x14ac:dyDescent="0.25">
      <c r="A146" s="42" t="s">
        <v>1686</v>
      </c>
      <c r="B146" s="31" t="s">
        <v>545</v>
      </c>
      <c r="C146" s="30" t="s">
        <v>1687</v>
      </c>
      <c r="D146" s="78">
        <v>0</v>
      </c>
      <c r="E146" s="75">
        <v>0</v>
      </c>
      <c r="F146" s="75">
        <v>0</v>
      </c>
      <c r="G146" s="76">
        <f t="shared" si="29"/>
        <v>0</v>
      </c>
      <c r="H146" s="75">
        <v>0</v>
      </c>
      <c r="I146" s="77">
        <f>D146/D128*100</f>
        <v>0</v>
      </c>
      <c r="J146" s="77" t="e">
        <f>E146/E128*100</f>
        <v>#DIV/0!</v>
      </c>
      <c r="K146" s="77" t="e">
        <f>F146/F128*100</f>
        <v>#DIV/0!</v>
      </c>
      <c r="L146" s="77">
        <f>G146/G128*100</f>
        <v>0</v>
      </c>
      <c r="M146" s="77" t="e">
        <f>H146/H128*100</f>
        <v>#DIV/0!</v>
      </c>
      <c r="N146" s="75">
        <v>0</v>
      </c>
      <c r="O146" s="75">
        <v>0</v>
      </c>
      <c r="P146" s="75">
        <v>0</v>
      </c>
      <c r="Q146" s="76">
        <f t="shared" si="23"/>
        <v>0</v>
      </c>
      <c r="R146" s="75">
        <v>0</v>
      </c>
      <c r="S146" s="77" t="e">
        <f t="shared" si="24"/>
        <v>#DIV/0!</v>
      </c>
      <c r="T146" s="77" t="e">
        <f t="shared" si="25"/>
        <v>#DIV/0!</v>
      </c>
      <c r="U146" s="77" t="e">
        <f t="shared" si="26"/>
        <v>#DIV/0!</v>
      </c>
      <c r="V146" s="77" t="e">
        <f t="shared" si="27"/>
        <v>#DIV/0!</v>
      </c>
      <c r="W146" s="77" t="e">
        <f t="shared" si="28"/>
        <v>#DIV/0!</v>
      </c>
    </row>
    <row r="147" spans="1:23" ht="30" x14ac:dyDescent="0.25">
      <c r="A147" s="42" t="s">
        <v>1688</v>
      </c>
      <c r="B147" s="31" t="s">
        <v>548</v>
      </c>
      <c r="C147" s="30" t="s">
        <v>1689</v>
      </c>
      <c r="D147" s="78">
        <v>0</v>
      </c>
      <c r="E147" s="75">
        <v>0</v>
      </c>
      <c r="F147" s="75">
        <v>0</v>
      </c>
      <c r="G147" s="76">
        <f t="shared" si="29"/>
        <v>0</v>
      </c>
      <c r="H147" s="75">
        <v>0</v>
      </c>
      <c r="I147" s="77">
        <f>D147/D128*100</f>
        <v>0</v>
      </c>
      <c r="J147" s="77" t="e">
        <f>E147/E128*100</f>
        <v>#DIV/0!</v>
      </c>
      <c r="K147" s="77" t="e">
        <f>F147/F128*100</f>
        <v>#DIV/0!</v>
      </c>
      <c r="L147" s="77">
        <f>G147/G128*100</f>
        <v>0</v>
      </c>
      <c r="M147" s="77" t="e">
        <f>H147/H128*100</f>
        <v>#DIV/0!</v>
      </c>
      <c r="N147" s="75">
        <v>0</v>
      </c>
      <c r="O147" s="75">
        <v>0</v>
      </c>
      <c r="P147" s="75">
        <v>0</v>
      </c>
      <c r="Q147" s="76">
        <f t="shared" si="23"/>
        <v>0</v>
      </c>
      <c r="R147" s="75">
        <v>0</v>
      </c>
      <c r="S147" s="77" t="e">
        <f t="shared" si="24"/>
        <v>#DIV/0!</v>
      </c>
      <c r="T147" s="77" t="e">
        <f t="shared" si="25"/>
        <v>#DIV/0!</v>
      </c>
      <c r="U147" s="77" t="e">
        <f t="shared" si="26"/>
        <v>#DIV/0!</v>
      </c>
      <c r="V147" s="77" t="e">
        <f t="shared" si="27"/>
        <v>#DIV/0!</v>
      </c>
      <c r="W147" s="77" t="e">
        <f t="shared" si="28"/>
        <v>#DIV/0!</v>
      </c>
    </row>
    <row r="148" spans="1:23" ht="90" x14ac:dyDescent="0.25">
      <c r="A148" s="42" t="s">
        <v>1690</v>
      </c>
      <c r="B148" s="31" t="s">
        <v>551</v>
      </c>
      <c r="C148" s="30" t="s">
        <v>1691</v>
      </c>
      <c r="D148" s="78">
        <v>0</v>
      </c>
      <c r="E148" s="75">
        <v>0</v>
      </c>
      <c r="F148" s="75">
        <v>0</v>
      </c>
      <c r="G148" s="76">
        <f t="shared" si="29"/>
        <v>0</v>
      </c>
      <c r="H148" s="75">
        <v>0</v>
      </c>
      <c r="I148" s="77">
        <f>D148/D128*100</f>
        <v>0</v>
      </c>
      <c r="J148" s="77" t="e">
        <f>E148/E128*100</f>
        <v>#DIV/0!</v>
      </c>
      <c r="K148" s="77" t="e">
        <f>F148/F128*100</f>
        <v>#DIV/0!</v>
      </c>
      <c r="L148" s="77">
        <f>G148/G128*100</f>
        <v>0</v>
      </c>
      <c r="M148" s="77" t="e">
        <f>H148/H128*100</f>
        <v>#DIV/0!</v>
      </c>
      <c r="N148" s="75">
        <v>0</v>
      </c>
      <c r="O148" s="75">
        <v>0</v>
      </c>
      <c r="P148" s="75">
        <v>0</v>
      </c>
      <c r="Q148" s="76">
        <f t="shared" si="23"/>
        <v>0</v>
      </c>
      <c r="R148" s="75">
        <v>0</v>
      </c>
      <c r="S148" s="77" t="e">
        <f t="shared" si="24"/>
        <v>#DIV/0!</v>
      </c>
      <c r="T148" s="77" t="e">
        <f t="shared" si="25"/>
        <v>#DIV/0!</v>
      </c>
      <c r="U148" s="77" t="e">
        <f t="shared" si="26"/>
        <v>#DIV/0!</v>
      </c>
      <c r="V148" s="77" t="e">
        <f t="shared" si="27"/>
        <v>#DIV/0!</v>
      </c>
      <c r="W148" s="77" t="e">
        <f t="shared" si="28"/>
        <v>#DIV/0!</v>
      </c>
    </row>
    <row r="149" spans="1:23" x14ac:dyDescent="0.25">
      <c r="A149" s="42" t="s">
        <v>1692</v>
      </c>
      <c r="B149" s="31" t="s">
        <v>554</v>
      </c>
      <c r="C149" s="30" t="s">
        <v>1693</v>
      </c>
      <c r="D149" s="78">
        <v>0</v>
      </c>
      <c r="E149" s="75">
        <v>0</v>
      </c>
      <c r="F149" s="75">
        <v>0</v>
      </c>
      <c r="G149" s="76">
        <f t="shared" si="29"/>
        <v>0</v>
      </c>
      <c r="H149" s="75">
        <v>0</v>
      </c>
      <c r="I149" s="77">
        <f>D149/D128*100</f>
        <v>0</v>
      </c>
      <c r="J149" s="77" t="e">
        <f>E149/E128*100</f>
        <v>#DIV/0!</v>
      </c>
      <c r="K149" s="77" t="e">
        <f>F149/F128*100</f>
        <v>#DIV/0!</v>
      </c>
      <c r="L149" s="77">
        <f>G149/G128*100</f>
        <v>0</v>
      </c>
      <c r="M149" s="77" t="e">
        <f>H149/H128*100</f>
        <v>#DIV/0!</v>
      </c>
      <c r="N149" s="75">
        <v>0</v>
      </c>
      <c r="O149" s="75">
        <v>0</v>
      </c>
      <c r="P149" s="75">
        <v>0</v>
      </c>
      <c r="Q149" s="76">
        <f t="shared" si="23"/>
        <v>0</v>
      </c>
      <c r="R149" s="75">
        <v>0</v>
      </c>
      <c r="S149" s="77" t="e">
        <f t="shared" si="24"/>
        <v>#DIV/0!</v>
      </c>
      <c r="T149" s="77" t="e">
        <f t="shared" si="25"/>
        <v>#DIV/0!</v>
      </c>
      <c r="U149" s="77" t="e">
        <f t="shared" si="26"/>
        <v>#DIV/0!</v>
      </c>
      <c r="V149" s="77" t="e">
        <f t="shared" si="27"/>
        <v>#DIV/0!</v>
      </c>
      <c r="W149" s="77" t="e">
        <f t="shared" si="28"/>
        <v>#DIV/0!</v>
      </c>
    </row>
    <row r="150" spans="1:23" ht="30" x14ac:dyDescent="0.25">
      <c r="A150" s="42" t="s">
        <v>1694</v>
      </c>
      <c r="B150" s="31" t="s">
        <v>557</v>
      </c>
      <c r="C150" s="30" t="s">
        <v>1695</v>
      </c>
      <c r="D150" s="78">
        <v>0</v>
      </c>
      <c r="E150" s="75">
        <v>0</v>
      </c>
      <c r="F150" s="75">
        <v>0</v>
      </c>
      <c r="G150" s="76">
        <f t="shared" si="29"/>
        <v>0</v>
      </c>
      <c r="H150" s="75">
        <v>0</v>
      </c>
      <c r="I150" s="77">
        <f>D150/D128*100</f>
        <v>0</v>
      </c>
      <c r="J150" s="77" t="e">
        <f>E150/E128*100</f>
        <v>#DIV/0!</v>
      </c>
      <c r="K150" s="77" t="e">
        <f>F150/F128*100</f>
        <v>#DIV/0!</v>
      </c>
      <c r="L150" s="77">
        <f>G150/G128*100</f>
        <v>0</v>
      </c>
      <c r="M150" s="77" t="e">
        <f>H150/H128*100</f>
        <v>#DIV/0!</v>
      </c>
      <c r="N150" s="75">
        <v>0</v>
      </c>
      <c r="O150" s="75">
        <v>0</v>
      </c>
      <c r="P150" s="75">
        <v>0</v>
      </c>
      <c r="Q150" s="76">
        <f t="shared" si="23"/>
        <v>0</v>
      </c>
      <c r="R150" s="75">
        <v>0</v>
      </c>
      <c r="S150" s="77" t="e">
        <f t="shared" si="24"/>
        <v>#DIV/0!</v>
      </c>
      <c r="T150" s="77" t="e">
        <f t="shared" si="25"/>
        <v>#DIV/0!</v>
      </c>
      <c r="U150" s="77" t="e">
        <f t="shared" si="26"/>
        <v>#DIV/0!</v>
      </c>
      <c r="V150" s="77" t="e">
        <f t="shared" si="27"/>
        <v>#DIV/0!</v>
      </c>
      <c r="W150" s="77" t="e">
        <f t="shared" si="28"/>
        <v>#DIV/0!</v>
      </c>
    </row>
    <row r="151" spans="1:23" ht="30" x14ac:dyDescent="0.25">
      <c r="A151" s="42" t="s">
        <v>1696</v>
      </c>
      <c r="B151" s="31" t="s">
        <v>560</v>
      </c>
      <c r="C151" s="30" t="s">
        <v>1697</v>
      </c>
      <c r="D151" s="78">
        <v>0</v>
      </c>
      <c r="E151" s="75">
        <v>0</v>
      </c>
      <c r="F151" s="75">
        <v>0</v>
      </c>
      <c r="G151" s="76">
        <f t="shared" si="29"/>
        <v>0</v>
      </c>
      <c r="H151" s="75">
        <v>0</v>
      </c>
      <c r="I151" s="77">
        <f>D151/D128*100</f>
        <v>0</v>
      </c>
      <c r="J151" s="77" t="e">
        <f>E151/E128*100</f>
        <v>#DIV/0!</v>
      </c>
      <c r="K151" s="77" t="e">
        <f>F151/F128*100</f>
        <v>#DIV/0!</v>
      </c>
      <c r="L151" s="77">
        <f>G151/G128*100</f>
        <v>0</v>
      </c>
      <c r="M151" s="77" t="e">
        <f>H151/H128*100</f>
        <v>#DIV/0!</v>
      </c>
      <c r="N151" s="75">
        <v>0</v>
      </c>
      <c r="O151" s="75">
        <v>0</v>
      </c>
      <c r="P151" s="75">
        <v>0</v>
      </c>
      <c r="Q151" s="76">
        <f t="shared" si="23"/>
        <v>0</v>
      </c>
      <c r="R151" s="75">
        <v>0</v>
      </c>
      <c r="S151" s="77" t="e">
        <f t="shared" si="24"/>
        <v>#DIV/0!</v>
      </c>
      <c r="T151" s="77" t="e">
        <f t="shared" si="25"/>
        <v>#DIV/0!</v>
      </c>
      <c r="U151" s="77" t="e">
        <f t="shared" si="26"/>
        <v>#DIV/0!</v>
      </c>
      <c r="V151" s="77" t="e">
        <f t="shared" si="27"/>
        <v>#DIV/0!</v>
      </c>
      <c r="W151" s="77" t="e">
        <f t="shared" si="28"/>
        <v>#DIV/0!</v>
      </c>
    </row>
    <row r="152" spans="1:23" ht="42.75" x14ac:dyDescent="0.25">
      <c r="A152" s="7" t="s">
        <v>1698</v>
      </c>
      <c r="B152" s="6" t="s">
        <v>1699</v>
      </c>
      <c r="C152" s="11" t="s">
        <v>1700</v>
      </c>
      <c r="D152" s="69">
        <f>SUM(D153:D153)</f>
        <v>0</v>
      </c>
      <c r="E152" s="69">
        <f>SUM(E153:E153)</f>
        <v>0</v>
      </c>
      <c r="F152" s="69">
        <f>SUM(F153:F153)</f>
        <v>0</v>
      </c>
      <c r="G152" s="69">
        <f t="shared" si="29"/>
        <v>0</v>
      </c>
      <c r="H152" s="69">
        <f>SUM(H153:H153)</f>
        <v>0</v>
      </c>
      <c r="I152" s="74">
        <f>D152/D70*100</f>
        <v>0</v>
      </c>
      <c r="J152" s="74">
        <f>E152/E70*100</f>
        <v>0</v>
      </c>
      <c r="K152" s="74">
        <f>F152/F70*100</f>
        <v>0</v>
      </c>
      <c r="L152" s="74">
        <f>G152/G70*100</f>
        <v>0</v>
      </c>
      <c r="M152" s="74" t="e">
        <f>H152/H70*100</f>
        <v>#DIV/0!</v>
      </c>
      <c r="N152" s="69">
        <f>SUM(N153:N153)</f>
        <v>0</v>
      </c>
      <c r="O152" s="69">
        <f>SUM(O153:O153)</f>
        <v>0</v>
      </c>
      <c r="P152" s="69">
        <f>SUM(P153:P153)</f>
        <v>0</v>
      </c>
      <c r="Q152" s="69">
        <f t="shared" si="23"/>
        <v>0</v>
      </c>
      <c r="R152" s="69">
        <f>SUM(R153:R153)</f>
        <v>0</v>
      </c>
      <c r="S152" s="74" t="e">
        <f t="shared" si="24"/>
        <v>#DIV/0!</v>
      </c>
      <c r="T152" s="74" t="e">
        <f t="shared" si="25"/>
        <v>#DIV/0!</v>
      </c>
      <c r="U152" s="74" t="e">
        <f t="shared" si="26"/>
        <v>#DIV/0!</v>
      </c>
      <c r="V152" s="74" t="e">
        <f t="shared" si="27"/>
        <v>#DIV/0!</v>
      </c>
      <c r="W152" s="74" t="e">
        <f t="shared" si="28"/>
        <v>#DIV/0!</v>
      </c>
    </row>
    <row r="153" spans="1:23" ht="30" x14ac:dyDescent="0.25">
      <c r="A153" s="7" t="s">
        <v>1701</v>
      </c>
      <c r="B153" s="6" t="s">
        <v>1702</v>
      </c>
      <c r="C153" s="30" t="s">
        <v>1700</v>
      </c>
      <c r="D153" s="78">
        <v>0</v>
      </c>
      <c r="E153" s="75">
        <v>0</v>
      </c>
      <c r="F153" s="75">
        <v>0</v>
      </c>
      <c r="G153" s="76">
        <f t="shared" si="29"/>
        <v>0</v>
      </c>
      <c r="H153" s="75">
        <v>0</v>
      </c>
      <c r="I153" s="77" t="e">
        <f>D153/D152*100</f>
        <v>#DIV/0!</v>
      </c>
      <c r="J153" s="77" t="e">
        <f>E153/E152*100</f>
        <v>#DIV/0!</v>
      </c>
      <c r="K153" s="77" t="e">
        <f>F153/F152*100</f>
        <v>#DIV/0!</v>
      </c>
      <c r="L153" s="77" t="e">
        <f>G153/G152*100</f>
        <v>#DIV/0!</v>
      </c>
      <c r="M153" s="77" t="e">
        <f>H153/H152*100</f>
        <v>#DIV/0!</v>
      </c>
      <c r="N153" s="75">
        <v>0</v>
      </c>
      <c r="O153" s="75">
        <v>0</v>
      </c>
      <c r="P153" s="75">
        <v>0</v>
      </c>
      <c r="Q153" s="76">
        <f t="shared" si="23"/>
        <v>0</v>
      </c>
      <c r="R153" s="75">
        <v>0</v>
      </c>
      <c r="S153" s="77" t="e">
        <f t="shared" si="24"/>
        <v>#DIV/0!</v>
      </c>
      <c r="T153" s="77" t="e">
        <f t="shared" si="25"/>
        <v>#DIV/0!</v>
      </c>
      <c r="U153" s="77" t="e">
        <f t="shared" si="26"/>
        <v>#DIV/0!</v>
      </c>
      <c r="V153" s="77" t="e">
        <f t="shared" si="27"/>
        <v>#DIV/0!</v>
      </c>
      <c r="W153" s="77" t="e">
        <f t="shared" si="28"/>
        <v>#DIV/0!</v>
      </c>
    </row>
    <row r="154" spans="1:23" ht="42.75" x14ac:dyDescent="0.25">
      <c r="A154" s="7" t="s">
        <v>1703</v>
      </c>
      <c r="B154" s="6" t="s">
        <v>569</v>
      </c>
      <c r="C154" s="11" t="s">
        <v>1704</v>
      </c>
      <c r="D154" s="69">
        <f>SUM(D155)</f>
        <v>0</v>
      </c>
      <c r="E154" s="69">
        <f>SUM(E155)</f>
        <v>0</v>
      </c>
      <c r="F154" s="69">
        <f>SUM(F155)</f>
        <v>0</v>
      </c>
      <c r="G154" s="69">
        <f t="shared" si="29"/>
        <v>0</v>
      </c>
      <c r="H154" s="69">
        <f>SUM(H155)</f>
        <v>0</v>
      </c>
      <c r="I154" s="74">
        <f>D154/D70*100</f>
        <v>0</v>
      </c>
      <c r="J154" s="74">
        <f>E154/E70*100</f>
        <v>0</v>
      </c>
      <c r="K154" s="74">
        <f>F154/F70*100</f>
        <v>0</v>
      </c>
      <c r="L154" s="74">
        <f>G154/G70*100</f>
        <v>0</v>
      </c>
      <c r="M154" s="74" t="e">
        <f>H154/H70*100</f>
        <v>#DIV/0!</v>
      </c>
      <c r="N154" s="69">
        <f>SUM(N155)</f>
        <v>0</v>
      </c>
      <c r="O154" s="69">
        <f>SUM(O155)</f>
        <v>0</v>
      </c>
      <c r="P154" s="69">
        <f>SUM(P155)</f>
        <v>0</v>
      </c>
      <c r="Q154" s="69">
        <f t="shared" si="23"/>
        <v>0</v>
      </c>
      <c r="R154" s="69">
        <f>SUM(R155)</f>
        <v>0</v>
      </c>
      <c r="S154" s="74" t="e">
        <f t="shared" si="24"/>
        <v>#DIV/0!</v>
      </c>
      <c r="T154" s="74" t="e">
        <f t="shared" si="25"/>
        <v>#DIV/0!</v>
      </c>
      <c r="U154" s="74" t="e">
        <f t="shared" si="26"/>
        <v>#DIV/0!</v>
      </c>
      <c r="V154" s="74" t="e">
        <f t="shared" si="27"/>
        <v>#DIV/0!</v>
      </c>
      <c r="W154" s="74" t="e">
        <f t="shared" si="28"/>
        <v>#DIV/0!</v>
      </c>
    </row>
    <row r="155" spans="1:23" ht="30" x14ac:dyDescent="0.25">
      <c r="A155" s="7" t="s">
        <v>1705</v>
      </c>
      <c r="B155" s="6" t="s">
        <v>572</v>
      </c>
      <c r="C155" s="12" t="s">
        <v>1706</v>
      </c>
      <c r="D155" s="75">
        <v>0</v>
      </c>
      <c r="E155" s="75">
        <v>0</v>
      </c>
      <c r="F155" s="75">
        <v>0</v>
      </c>
      <c r="G155" s="76">
        <f t="shared" si="29"/>
        <v>0</v>
      </c>
      <c r="H155" s="75">
        <v>0</v>
      </c>
      <c r="I155" s="77" t="e">
        <f>D155/D154*100</f>
        <v>#DIV/0!</v>
      </c>
      <c r="J155" s="77" t="e">
        <f>E155/E154*100</f>
        <v>#DIV/0!</v>
      </c>
      <c r="K155" s="77" t="e">
        <f>F155/F154*100</f>
        <v>#DIV/0!</v>
      </c>
      <c r="L155" s="77" t="e">
        <f>G155/G154*100</f>
        <v>#DIV/0!</v>
      </c>
      <c r="M155" s="77" t="e">
        <f>H155/H154*100</f>
        <v>#DIV/0!</v>
      </c>
      <c r="N155" s="75">
        <v>0</v>
      </c>
      <c r="O155" s="75">
        <v>0</v>
      </c>
      <c r="P155" s="75">
        <v>0</v>
      </c>
      <c r="Q155" s="76">
        <f t="shared" si="23"/>
        <v>0</v>
      </c>
      <c r="R155" s="75">
        <v>0</v>
      </c>
      <c r="S155" s="77" t="e">
        <f t="shared" si="24"/>
        <v>#DIV/0!</v>
      </c>
      <c r="T155" s="77" t="e">
        <f t="shared" si="25"/>
        <v>#DIV/0!</v>
      </c>
      <c r="U155" s="77" t="e">
        <f t="shared" si="26"/>
        <v>#DIV/0!</v>
      </c>
      <c r="V155" s="77" t="e">
        <f t="shared" si="27"/>
        <v>#DIV/0!</v>
      </c>
      <c r="W155" s="77" t="e">
        <f t="shared" si="28"/>
        <v>#DIV/0!</v>
      </c>
    </row>
    <row r="156" spans="1:23" ht="15.75" x14ac:dyDescent="0.25">
      <c r="A156" s="7" t="s">
        <v>1707</v>
      </c>
      <c r="B156" s="6" t="s">
        <v>575</v>
      </c>
      <c r="C156" s="10" t="s">
        <v>1708</v>
      </c>
      <c r="D156" s="72">
        <f>SUM(D157+D269+D318+D371)</f>
        <v>10</v>
      </c>
      <c r="E156" s="72">
        <f>SUM(E157+E269+E318+E371)</f>
        <v>0</v>
      </c>
      <c r="F156" s="72">
        <f>SUM(F157+F269+F318+F371)</f>
        <v>0</v>
      </c>
      <c r="G156" s="72">
        <f t="shared" si="29"/>
        <v>10</v>
      </c>
      <c r="H156" s="72">
        <f>SUM(H157+H269+H318+H371)</f>
        <v>0</v>
      </c>
      <c r="I156" s="73">
        <f>D156/D5*100</f>
        <v>23.255813953488371</v>
      </c>
      <c r="J156" s="73">
        <f>E156/E5*100</f>
        <v>0</v>
      </c>
      <c r="K156" s="73">
        <f>F156/F5*100</f>
        <v>0</v>
      </c>
      <c r="L156" s="73">
        <f>G156/G5*100</f>
        <v>22.222222222222221</v>
      </c>
      <c r="M156" s="73" t="e">
        <f>H156/H5*100</f>
        <v>#DIV/0!</v>
      </c>
      <c r="N156" s="72">
        <f>SUM(N157+N269+N318+N371)</f>
        <v>10</v>
      </c>
      <c r="O156" s="72">
        <f>SUM(O157+O269+O318+O371)</f>
        <v>0</v>
      </c>
      <c r="P156" s="72">
        <f>SUM(P157+P269+P318+P371)</f>
        <v>0</v>
      </c>
      <c r="Q156" s="72">
        <f t="shared" si="23"/>
        <v>10</v>
      </c>
      <c r="R156" s="72">
        <f>SUM(R157+R269+R318+R371)</f>
        <v>0</v>
      </c>
      <c r="S156" s="73">
        <f t="shared" si="24"/>
        <v>23.255813953488371</v>
      </c>
      <c r="T156" s="73" t="e">
        <f t="shared" si="25"/>
        <v>#DIV/0!</v>
      </c>
      <c r="U156" s="73" t="e">
        <f t="shared" si="26"/>
        <v>#DIV/0!</v>
      </c>
      <c r="V156" s="73">
        <f t="shared" si="27"/>
        <v>22.222222222222221</v>
      </c>
      <c r="W156" s="73" t="e">
        <f t="shared" si="28"/>
        <v>#DIV/0!</v>
      </c>
    </row>
    <row r="157" spans="1:23" ht="28.5" x14ac:dyDescent="0.25">
      <c r="A157" s="7" t="s">
        <v>1709</v>
      </c>
      <c r="B157" s="6" t="s">
        <v>1710</v>
      </c>
      <c r="C157" s="11" t="s">
        <v>1711</v>
      </c>
      <c r="D157" s="69">
        <f>SUM(D158,D167,D168,D169,D178,D179,D184,D188,D196,D197,D200,D205,D212,D213,D214,D215,D216,D217,D220,D225,D226,D235,D244,D253,D259,D260,D261)</f>
        <v>8</v>
      </c>
      <c r="E157" s="69">
        <f>SUM(E158,E167,E168,E169,E178,E179,E184,E188,E196,E197,E200,E205,E212,E213,E214,E215,E216,E217,E220,E225,E226,E235,E244,E253,E259,E260,E261)</f>
        <v>0</v>
      </c>
      <c r="F157" s="69">
        <f>SUM(F158,F167,F168,F169,F178,F179,F184,F188,F196,F197,F200,F205,F212,F213,F214,F215,F216,F217,F220,F225,F226,F235,F244,F253,F259,F260,F261)</f>
        <v>0</v>
      </c>
      <c r="G157" s="69">
        <f t="shared" si="29"/>
        <v>8</v>
      </c>
      <c r="H157" s="69">
        <f>SUM(H158,H167,H168,H169,H178,H179,H184,H188,H196,H197,H200,H205,H212,H213,H214,H215,H216,H217,H220,H225,H226,H235,H244,H253,H259,H260,H261)</f>
        <v>0</v>
      </c>
      <c r="I157" s="74">
        <f t="shared" ref="I157:M158" si="30">D157/D156*100</f>
        <v>80</v>
      </c>
      <c r="J157" s="74" t="e">
        <f t="shared" si="30"/>
        <v>#DIV/0!</v>
      </c>
      <c r="K157" s="74" t="e">
        <f t="shared" si="30"/>
        <v>#DIV/0!</v>
      </c>
      <c r="L157" s="74">
        <f t="shared" si="30"/>
        <v>80</v>
      </c>
      <c r="M157" s="74" t="e">
        <f t="shared" si="30"/>
        <v>#DIV/0!</v>
      </c>
      <c r="N157" s="69">
        <f>SUM(N158,N167,N168,N169,N178,N179,N184,N188,N196,N197,N200,N205,N212,N213,N214,N215,N216,N217,N220,N225,N226,N235,N244,N253,N259,N260,N261)</f>
        <v>8</v>
      </c>
      <c r="O157" s="69">
        <f>SUM(O158,O167,O168,O169,O178,O179,O184,O188,O196,O197,O200,O205,O212,O213,O214,O215,O216,O217,O220,O225,O226,O235,O244,O253,O259,O260,O261)</f>
        <v>0</v>
      </c>
      <c r="P157" s="69">
        <f>SUM(P158,P167,P168,P169,P178,P179,P184,P188,P196,P197,P200,P205,P212,P213,P214,P215,P216,P217,P220,P225,P226,P235,P244,P253,P259,P260,P261)</f>
        <v>0</v>
      </c>
      <c r="Q157" s="69">
        <f t="shared" si="23"/>
        <v>8</v>
      </c>
      <c r="R157" s="69">
        <f>SUM(R158,R167,R168,R169,R178,R179,R184,R188,R196,R197,R200,R205,R212,R213,R214,R215,R216,R217,R220,R225,R226,R235,R244,R253,R259,R260,R261)</f>
        <v>0</v>
      </c>
      <c r="S157" s="74">
        <f t="shared" si="24"/>
        <v>80</v>
      </c>
      <c r="T157" s="74" t="e">
        <f t="shared" si="25"/>
        <v>#DIV/0!</v>
      </c>
      <c r="U157" s="74" t="e">
        <f t="shared" si="26"/>
        <v>#DIV/0!</v>
      </c>
      <c r="V157" s="74">
        <f t="shared" si="27"/>
        <v>80</v>
      </c>
      <c r="W157" s="74" t="e">
        <f t="shared" si="28"/>
        <v>#DIV/0!</v>
      </c>
    </row>
    <row r="158" spans="1:23" ht="30" x14ac:dyDescent="0.25">
      <c r="A158" s="42" t="s">
        <v>1712</v>
      </c>
      <c r="B158" s="31" t="s">
        <v>578</v>
      </c>
      <c r="C158" s="30" t="s">
        <v>1713</v>
      </c>
      <c r="D158" s="80">
        <f>SUM(D159:D166)</f>
        <v>2</v>
      </c>
      <c r="E158" s="80">
        <f>SUM(E159:E166)</f>
        <v>0</v>
      </c>
      <c r="F158" s="80">
        <f>SUM(F159:F166)</f>
        <v>0</v>
      </c>
      <c r="G158" s="76">
        <f t="shared" si="29"/>
        <v>2</v>
      </c>
      <c r="H158" s="80">
        <f>SUM(H159:H166)</f>
        <v>0</v>
      </c>
      <c r="I158" s="77">
        <f t="shared" si="30"/>
        <v>25</v>
      </c>
      <c r="J158" s="77" t="e">
        <f t="shared" si="30"/>
        <v>#DIV/0!</v>
      </c>
      <c r="K158" s="77" t="e">
        <f t="shared" si="30"/>
        <v>#DIV/0!</v>
      </c>
      <c r="L158" s="77">
        <f t="shared" si="30"/>
        <v>25</v>
      </c>
      <c r="M158" s="77" t="e">
        <f t="shared" si="30"/>
        <v>#DIV/0!</v>
      </c>
      <c r="N158" s="80">
        <f>SUM(N159:N166)</f>
        <v>2</v>
      </c>
      <c r="O158" s="80">
        <f>SUM(O159:O166)</f>
        <v>0</v>
      </c>
      <c r="P158" s="80">
        <f>SUM(P159:P166)</f>
        <v>0</v>
      </c>
      <c r="Q158" s="76">
        <f t="shared" si="23"/>
        <v>2</v>
      </c>
      <c r="R158" s="80">
        <f>SUM(R159:R166)</f>
        <v>0</v>
      </c>
      <c r="S158" s="77">
        <f t="shared" si="24"/>
        <v>25</v>
      </c>
      <c r="T158" s="77" t="e">
        <f t="shared" si="25"/>
        <v>#DIV/0!</v>
      </c>
      <c r="U158" s="77" t="e">
        <f t="shared" si="26"/>
        <v>#DIV/0!</v>
      </c>
      <c r="V158" s="77">
        <f t="shared" si="27"/>
        <v>25</v>
      </c>
      <c r="W158" s="77" t="e">
        <f t="shared" si="28"/>
        <v>#DIV/0!</v>
      </c>
    </row>
    <row r="159" spans="1:23" ht="26.25" x14ac:dyDescent="0.25">
      <c r="A159" s="42" t="s">
        <v>1714</v>
      </c>
      <c r="B159" s="31" t="s">
        <v>581</v>
      </c>
      <c r="C159" s="30" t="s">
        <v>1715</v>
      </c>
      <c r="D159" s="78">
        <v>0</v>
      </c>
      <c r="E159" s="75">
        <v>0</v>
      </c>
      <c r="F159" s="75">
        <v>0</v>
      </c>
      <c r="G159" s="76">
        <f t="shared" si="29"/>
        <v>0</v>
      </c>
      <c r="H159" s="75">
        <v>0</v>
      </c>
      <c r="I159" s="77">
        <f t="shared" ref="I159:M166" si="31">D159/D$158*100</f>
        <v>0</v>
      </c>
      <c r="J159" s="77" t="e">
        <f t="shared" si="31"/>
        <v>#DIV/0!</v>
      </c>
      <c r="K159" s="77" t="e">
        <f t="shared" si="31"/>
        <v>#DIV/0!</v>
      </c>
      <c r="L159" s="77">
        <f t="shared" si="31"/>
        <v>0</v>
      </c>
      <c r="M159" s="77" t="e">
        <f t="shared" si="31"/>
        <v>#DIV/0!</v>
      </c>
      <c r="N159" s="75">
        <v>0</v>
      </c>
      <c r="O159" s="75">
        <v>0</v>
      </c>
      <c r="P159" s="75">
        <v>0</v>
      </c>
      <c r="Q159" s="76">
        <f t="shared" si="23"/>
        <v>0</v>
      </c>
      <c r="R159" s="75">
        <v>0</v>
      </c>
      <c r="S159" s="77" t="e">
        <f t="shared" si="24"/>
        <v>#DIV/0!</v>
      </c>
      <c r="T159" s="77" t="e">
        <f t="shared" si="25"/>
        <v>#DIV/0!</v>
      </c>
      <c r="U159" s="77" t="e">
        <f t="shared" si="26"/>
        <v>#DIV/0!</v>
      </c>
      <c r="V159" s="77" t="e">
        <f t="shared" si="27"/>
        <v>#DIV/0!</v>
      </c>
      <c r="W159" s="77" t="e">
        <f t="shared" si="28"/>
        <v>#DIV/0!</v>
      </c>
    </row>
    <row r="160" spans="1:23" ht="26.25" x14ac:dyDescent="0.25">
      <c r="A160" s="42" t="s">
        <v>1716</v>
      </c>
      <c r="B160" s="31" t="s">
        <v>583</v>
      </c>
      <c r="C160" s="30" t="s">
        <v>1717</v>
      </c>
      <c r="D160" s="78">
        <v>0</v>
      </c>
      <c r="E160" s="75">
        <v>0</v>
      </c>
      <c r="F160" s="75">
        <v>0</v>
      </c>
      <c r="G160" s="76">
        <f t="shared" si="29"/>
        <v>0</v>
      </c>
      <c r="H160" s="75">
        <v>0</v>
      </c>
      <c r="I160" s="77">
        <f t="shared" si="31"/>
        <v>0</v>
      </c>
      <c r="J160" s="77" t="e">
        <f t="shared" si="31"/>
        <v>#DIV/0!</v>
      </c>
      <c r="K160" s="77" t="e">
        <f t="shared" si="31"/>
        <v>#DIV/0!</v>
      </c>
      <c r="L160" s="77">
        <f t="shared" si="31"/>
        <v>0</v>
      </c>
      <c r="M160" s="77" t="e">
        <f t="shared" si="31"/>
        <v>#DIV/0!</v>
      </c>
      <c r="N160" s="75">
        <v>0</v>
      </c>
      <c r="O160" s="75">
        <v>0</v>
      </c>
      <c r="P160" s="75">
        <v>0</v>
      </c>
      <c r="Q160" s="76">
        <f t="shared" si="23"/>
        <v>0</v>
      </c>
      <c r="R160" s="75">
        <v>0</v>
      </c>
      <c r="S160" s="77" t="e">
        <f t="shared" si="24"/>
        <v>#DIV/0!</v>
      </c>
      <c r="T160" s="77" t="e">
        <f t="shared" si="25"/>
        <v>#DIV/0!</v>
      </c>
      <c r="U160" s="77" t="e">
        <f t="shared" si="26"/>
        <v>#DIV/0!</v>
      </c>
      <c r="V160" s="77" t="e">
        <f t="shared" si="27"/>
        <v>#DIV/0!</v>
      </c>
      <c r="W160" s="77" t="e">
        <f t="shared" si="28"/>
        <v>#DIV/0!</v>
      </c>
    </row>
    <row r="161" spans="1:23" ht="26.25" x14ac:dyDescent="0.25">
      <c r="A161" s="42" t="s">
        <v>1718</v>
      </c>
      <c r="B161" s="31" t="s">
        <v>586</v>
      </c>
      <c r="C161" s="30" t="s">
        <v>1719</v>
      </c>
      <c r="D161" s="78">
        <v>0</v>
      </c>
      <c r="E161" s="75">
        <v>0</v>
      </c>
      <c r="F161" s="75">
        <v>0</v>
      </c>
      <c r="G161" s="76">
        <f t="shared" si="29"/>
        <v>0</v>
      </c>
      <c r="H161" s="75">
        <v>0</v>
      </c>
      <c r="I161" s="77">
        <f t="shared" si="31"/>
        <v>0</v>
      </c>
      <c r="J161" s="77" t="e">
        <f t="shared" si="31"/>
        <v>#DIV/0!</v>
      </c>
      <c r="K161" s="77" t="e">
        <f t="shared" si="31"/>
        <v>#DIV/0!</v>
      </c>
      <c r="L161" s="77">
        <f t="shared" si="31"/>
        <v>0</v>
      </c>
      <c r="M161" s="77" t="e">
        <f t="shared" si="31"/>
        <v>#DIV/0!</v>
      </c>
      <c r="N161" s="75">
        <v>0</v>
      </c>
      <c r="O161" s="75">
        <v>0</v>
      </c>
      <c r="P161" s="75">
        <v>0</v>
      </c>
      <c r="Q161" s="76">
        <f t="shared" si="23"/>
        <v>0</v>
      </c>
      <c r="R161" s="75">
        <v>0</v>
      </c>
      <c r="S161" s="77" t="e">
        <f t="shared" si="24"/>
        <v>#DIV/0!</v>
      </c>
      <c r="T161" s="77" t="e">
        <f t="shared" si="25"/>
        <v>#DIV/0!</v>
      </c>
      <c r="U161" s="77" t="e">
        <f t="shared" si="26"/>
        <v>#DIV/0!</v>
      </c>
      <c r="V161" s="77" t="e">
        <f t="shared" si="27"/>
        <v>#DIV/0!</v>
      </c>
      <c r="W161" s="77" t="e">
        <f t="shared" si="28"/>
        <v>#DIV/0!</v>
      </c>
    </row>
    <row r="162" spans="1:23" ht="26.25" x14ac:dyDescent="0.25">
      <c r="A162" s="42" t="s">
        <v>1720</v>
      </c>
      <c r="B162" s="31" t="s">
        <v>591</v>
      </c>
      <c r="C162" s="30" t="s">
        <v>1721</v>
      </c>
      <c r="D162" s="78">
        <v>2</v>
      </c>
      <c r="E162" s="75">
        <v>0</v>
      </c>
      <c r="F162" s="75">
        <v>0</v>
      </c>
      <c r="G162" s="76">
        <f t="shared" si="29"/>
        <v>2</v>
      </c>
      <c r="H162" s="75">
        <v>0</v>
      </c>
      <c r="I162" s="77">
        <f t="shared" si="31"/>
        <v>100</v>
      </c>
      <c r="J162" s="77" t="e">
        <f t="shared" si="31"/>
        <v>#DIV/0!</v>
      </c>
      <c r="K162" s="77" t="e">
        <f t="shared" si="31"/>
        <v>#DIV/0!</v>
      </c>
      <c r="L162" s="77">
        <f t="shared" si="31"/>
        <v>100</v>
      </c>
      <c r="M162" s="77" t="e">
        <f t="shared" si="31"/>
        <v>#DIV/0!</v>
      </c>
      <c r="N162" s="75">
        <v>2</v>
      </c>
      <c r="O162" s="75">
        <v>0</v>
      </c>
      <c r="P162" s="75">
        <v>0</v>
      </c>
      <c r="Q162" s="76">
        <f t="shared" si="23"/>
        <v>2</v>
      </c>
      <c r="R162" s="75">
        <v>0</v>
      </c>
      <c r="S162" s="77">
        <f t="shared" si="24"/>
        <v>100</v>
      </c>
      <c r="T162" s="77" t="e">
        <f t="shared" si="25"/>
        <v>#DIV/0!</v>
      </c>
      <c r="U162" s="77" t="e">
        <f t="shared" si="26"/>
        <v>#DIV/0!</v>
      </c>
      <c r="V162" s="77">
        <f t="shared" si="27"/>
        <v>100</v>
      </c>
      <c r="W162" s="77" t="e">
        <f t="shared" si="28"/>
        <v>#DIV/0!</v>
      </c>
    </row>
    <row r="163" spans="1:23" ht="26.25" x14ac:dyDescent="0.25">
      <c r="A163" s="42" t="s">
        <v>1722</v>
      </c>
      <c r="B163" s="31" t="s">
        <v>594</v>
      </c>
      <c r="C163" s="30" t="s">
        <v>1723</v>
      </c>
      <c r="D163" s="78">
        <v>0</v>
      </c>
      <c r="E163" s="75">
        <v>0</v>
      </c>
      <c r="F163" s="75">
        <v>0</v>
      </c>
      <c r="G163" s="76">
        <f t="shared" si="29"/>
        <v>0</v>
      </c>
      <c r="H163" s="75">
        <v>0</v>
      </c>
      <c r="I163" s="77">
        <f t="shared" si="31"/>
        <v>0</v>
      </c>
      <c r="J163" s="77" t="e">
        <f t="shared" si="31"/>
        <v>#DIV/0!</v>
      </c>
      <c r="K163" s="77" t="e">
        <f t="shared" si="31"/>
        <v>#DIV/0!</v>
      </c>
      <c r="L163" s="77">
        <f t="shared" si="31"/>
        <v>0</v>
      </c>
      <c r="M163" s="77" t="e">
        <f t="shared" si="31"/>
        <v>#DIV/0!</v>
      </c>
      <c r="N163" s="75">
        <v>0</v>
      </c>
      <c r="O163" s="75">
        <v>0</v>
      </c>
      <c r="P163" s="75">
        <v>0</v>
      </c>
      <c r="Q163" s="76">
        <f t="shared" si="23"/>
        <v>0</v>
      </c>
      <c r="R163" s="75">
        <v>0</v>
      </c>
      <c r="S163" s="77" t="e">
        <f t="shared" si="24"/>
        <v>#DIV/0!</v>
      </c>
      <c r="T163" s="77" t="e">
        <f t="shared" si="25"/>
        <v>#DIV/0!</v>
      </c>
      <c r="U163" s="77" t="e">
        <f t="shared" si="26"/>
        <v>#DIV/0!</v>
      </c>
      <c r="V163" s="77" t="e">
        <f t="shared" si="27"/>
        <v>#DIV/0!</v>
      </c>
      <c r="W163" s="77" t="e">
        <f t="shared" si="28"/>
        <v>#DIV/0!</v>
      </c>
    </row>
    <row r="164" spans="1:23" ht="26.25" x14ac:dyDescent="0.25">
      <c r="A164" s="42" t="s">
        <v>1724</v>
      </c>
      <c r="B164" s="31" t="s">
        <v>596</v>
      </c>
      <c r="C164" s="30" t="s">
        <v>1725</v>
      </c>
      <c r="D164" s="78">
        <v>0</v>
      </c>
      <c r="E164" s="75">
        <v>0</v>
      </c>
      <c r="F164" s="75">
        <v>0</v>
      </c>
      <c r="G164" s="76">
        <f t="shared" si="29"/>
        <v>0</v>
      </c>
      <c r="H164" s="75">
        <v>0</v>
      </c>
      <c r="I164" s="77">
        <f t="shared" si="31"/>
        <v>0</v>
      </c>
      <c r="J164" s="77" t="e">
        <f t="shared" si="31"/>
        <v>#DIV/0!</v>
      </c>
      <c r="K164" s="77" t="e">
        <f t="shared" si="31"/>
        <v>#DIV/0!</v>
      </c>
      <c r="L164" s="77">
        <f t="shared" si="31"/>
        <v>0</v>
      </c>
      <c r="M164" s="77" t="e">
        <f t="shared" si="31"/>
        <v>#DIV/0!</v>
      </c>
      <c r="N164" s="75">
        <v>0</v>
      </c>
      <c r="O164" s="75">
        <v>0</v>
      </c>
      <c r="P164" s="75">
        <v>0</v>
      </c>
      <c r="Q164" s="76">
        <f t="shared" si="23"/>
        <v>0</v>
      </c>
      <c r="R164" s="75">
        <v>0</v>
      </c>
      <c r="S164" s="77" t="e">
        <f t="shared" si="24"/>
        <v>#DIV/0!</v>
      </c>
      <c r="T164" s="77" t="e">
        <f t="shared" si="25"/>
        <v>#DIV/0!</v>
      </c>
      <c r="U164" s="77" t="e">
        <f t="shared" si="26"/>
        <v>#DIV/0!</v>
      </c>
      <c r="V164" s="77" t="e">
        <f t="shared" si="27"/>
        <v>#DIV/0!</v>
      </c>
      <c r="W164" s="77" t="e">
        <f t="shared" si="28"/>
        <v>#DIV/0!</v>
      </c>
    </row>
    <row r="165" spans="1:23" ht="26.25" x14ac:dyDescent="0.25">
      <c r="A165" s="42" t="s">
        <v>1726</v>
      </c>
      <c r="B165" s="31" t="s">
        <v>599</v>
      </c>
      <c r="C165" s="30" t="s">
        <v>1727</v>
      </c>
      <c r="D165" s="78">
        <v>0</v>
      </c>
      <c r="E165" s="75">
        <v>0</v>
      </c>
      <c r="F165" s="75">
        <v>0</v>
      </c>
      <c r="G165" s="76">
        <f t="shared" si="29"/>
        <v>0</v>
      </c>
      <c r="H165" s="75">
        <v>0</v>
      </c>
      <c r="I165" s="77">
        <f t="shared" si="31"/>
        <v>0</v>
      </c>
      <c r="J165" s="77" t="e">
        <f t="shared" si="31"/>
        <v>#DIV/0!</v>
      </c>
      <c r="K165" s="77" t="e">
        <f t="shared" si="31"/>
        <v>#DIV/0!</v>
      </c>
      <c r="L165" s="77">
        <f t="shared" si="31"/>
        <v>0</v>
      </c>
      <c r="M165" s="77" t="e">
        <f t="shared" si="31"/>
        <v>#DIV/0!</v>
      </c>
      <c r="N165" s="75">
        <v>0</v>
      </c>
      <c r="O165" s="75">
        <v>0</v>
      </c>
      <c r="P165" s="75">
        <v>0</v>
      </c>
      <c r="Q165" s="76">
        <f t="shared" si="23"/>
        <v>0</v>
      </c>
      <c r="R165" s="75">
        <v>0</v>
      </c>
      <c r="S165" s="77" t="e">
        <f t="shared" si="24"/>
        <v>#DIV/0!</v>
      </c>
      <c r="T165" s="77" t="e">
        <f t="shared" si="25"/>
        <v>#DIV/0!</v>
      </c>
      <c r="U165" s="77" t="e">
        <f t="shared" si="26"/>
        <v>#DIV/0!</v>
      </c>
      <c r="V165" s="77" t="e">
        <f t="shared" si="27"/>
        <v>#DIV/0!</v>
      </c>
      <c r="W165" s="77" t="e">
        <f t="shared" si="28"/>
        <v>#DIV/0!</v>
      </c>
    </row>
    <row r="166" spans="1:23" ht="26.25" x14ac:dyDescent="0.25">
      <c r="A166" s="42" t="s">
        <v>1728</v>
      </c>
      <c r="B166" s="31" t="s">
        <v>602</v>
      </c>
      <c r="C166" s="30" t="s">
        <v>1729</v>
      </c>
      <c r="D166" s="78">
        <v>0</v>
      </c>
      <c r="E166" s="75">
        <v>0</v>
      </c>
      <c r="F166" s="75">
        <v>0</v>
      </c>
      <c r="G166" s="76">
        <f t="shared" si="29"/>
        <v>0</v>
      </c>
      <c r="H166" s="75">
        <v>0</v>
      </c>
      <c r="I166" s="77">
        <f t="shared" si="31"/>
        <v>0</v>
      </c>
      <c r="J166" s="77" t="e">
        <f t="shared" si="31"/>
        <v>#DIV/0!</v>
      </c>
      <c r="K166" s="77" t="e">
        <f t="shared" si="31"/>
        <v>#DIV/0!</v>
      </c>
      <c r="L166" s="77">
        <f t="shared" si="31"/>
        <v>0</v>
      </c>
      <c r="M166" s="77" t="e">
        <f t="shared" si="31"/>
        <v>#DIV/0!</v>
      </c>
      <c r="N166" s="75">
        <v>0</v>
      </c>
      <c r="O166" s="75">
        <v>0</v>
      </c>
      <c r="P166" s="75">
        <v>0</v>
      </c>
      <c r="Q166" s="76">
        <f t="shared" si="23"/>
        <v>0</v>
      </c>
      <c r="R166" s="75">
        <v>0</v>
      </c>
      <c r="S166" s="77" t="e">
        <f t="shared" si="24"/>
        <v>#DIV/0!</v>
      </c>
      <c r="T166" s="77" t="e">
        <f t="shared" si="25"/>
        <v>#DIV/0!</v>
      </c>
      <c r="U166" s="77" t="e">
        <f t="shared" si="26"/>
        <v>#DIV/0!</v>
      </c>
      <c r="V166" s="77" t="e">
        <f t="shared" si="27"/>
        <v>#DIV/0!</v>
      </c>
      <c r="W166" s="77" t="e">
        <f t="shared" si="28"/>
        <v>#DIV/0!</v>
      </c>
    </row>
    <row r="167" spans="1:23" x14ac:dyDescent="0.25">
      <c r="A167" s="42" t="s">
        <v>1730</v>
      </c>
      <c r="B167" s="31" t="s">
        <v>605</v>
      </c>
      <c r="C167" s="30" t="s">
        <v>1731</v>
      </c>
      <c r="D167" s="78">
        <v>0</v>
      </c>
      <c r="E167" s="75">
        <v>0</v>
      </c>
      <c r="F167" s="75">
        <v>0</v>
      </c>
      <c r="G167" s="76">
        <f t="shared" si="29"/>
        <v>0</v>
      </c>
      <c r="H167" s="75">
        <v>0</v>
      </c>
      <c r="I167" s="77">
        <f>D167/D157*100</f>
        <v>0</v>
      </c>
      <c r="J167" s="77" t="e">
        <f>E167/E157*100</f>
        <v>#DIV/0!</v>
      </c>
      <c r="K167" s="77" t="e">
        <f>F167/F157*100</f>
        <v>#DIV/0!</v>
      </c>
      <c r="L167" s="77">
        <f>G167/G157*100</f>
        <v>0</v>
      </c>
      <c r="M167" s="77" t="e">
        <f>H167/H157*100</f>
        <v>#DIV/0!</v>
      </c>
      <c r="N167" s="75">
        <v>0</v>
      </c>
      <c r="O167" s="75">
        <v>0</v>
      </c>
      <c r="P167" s="75">
        <v>0</v>
      </c>
      <c r="Q167" s="76">
        <f t="shared" si="23"/>
        <v>0</v>
      </c>
      <c r="R167" s="75">
        <v>0</v>
      </c>
      <c r="S167" s="77" t="e">
        <f t="shared" si="24"/>
        <v>#DIV/0!</v>
      </c>
      <c r="T167" s="77" t="e">
        <f t="shared" si="25"/>
        <v>#DIV/0!</v>
      </c>
      <c r="U167" s="77" t="e">
        <f t="shared" si="26"/>
        <v>#DIV/0!</v>
      </c>
      <c r="V167" s="77" t="e">
        <f t="shared" si="27"/>
        <v>#DIV/0!</v>
      </c>
      <c r="W167" s="77" t="e">
        <f t="shared" si="28"/>
        <v>#DIV/0!</v>
      </c>
    </row>
    <row r="168" spans="1:23" x14ac:dyDescent="0.25">
      <c r="A168" s="42" t="s">
        <v>1732</v>
      </c>
      <c r="B168" s="31" t="s">
        <v>608</v>
      </c>
      <c r="C168" s="30" t="s">
        <v>1733</v>
      </c>
      <c r="D168" s="78">
        <v>0</v>
      </c>
      <c r="E168" s="75">
        <v>0</v>
      </c>
      <c r="F168" s="75">
        <v>0</v>
      </c>
      <c r="G168" s="76">
        <f t="shared" si="29"/>
        <v>0</v>
      </c>
      <c r="H168" s="75">
        <v>0</v>
      </c>
      <c r="I168" s="77">
        <f>D168/D157*100</f>
        <v>0</v>
      </c>
      <c r="J168" s="77" t="e">
        <f>E168/E157*100</f>
        <v>#DIV/0!</v>
      </c>
      <c r="K168" s="77" t="e">
        <f>F168/F157*100</f>
        <v>#DIV/0!</v>
      </c>
      <c r="L168" s="77">
        <f>G168/G157*100</f>
        <v>0</v>
      </c>
      <c r="M168" s="77" t="e">
        <f>H168/H157*100</f>
        <v>#DIV/0!</v>
      </c>
      <c r="N168" s="75">
        <v>0</v>
      </c>
      <c r="O168" s="75">
        <v>0</v>
      </c>
      <c r="P168" s="75">
        <v>0</v>
      </c>
      <c r="Q168" s="76">
        <f t="shared" si="23"/>
        <v>0</v>
      </c>
      <c r="R168" s="75">
        <v>0</v>
      </c>
      <c r="S168" s="77" t="e">
        <f t="shared" si="24"/>
        <v>#DIV/0!</v>
      </c>
      <c r="T168" s="77" t="e">
        <f t="shared" si="25"/>
        <v>#DIV/0!</v>
      </c>
      <c r="U168" s="77" t="e">
        <f t="shared" si="26"/>
        <v>#DIV/0!</v>
      </c>
      <c r="V168" s="77" t="e">
        <f t="shared" si="27"/>
        <v>#DIV/0!</v>
      </c>
      <c r="W168" s="77" t="e">
        <f t="shared" si="28"/>
        <v>#DIV/0!</v>
      </c>
    </row>
    <row r="169" spans="1:23" x14ac:dyDescent="0.25">
      <c r="A169" s="42" t="s">
        <v>1734</v>
      </c>
      <c r="B169" s="31" t="s">
        <v>611</v>
      </c>
      <c r="C169" s="30" t="s">
        <v>1735</v>
      </c>
      <c r="D169" s="80">
        <f>SUM(D170:D177)</f>
        <v>0</v>
      </c>
      <c r="E169" s="80">
        <f>SUM(E170:E177)</f>
        <v>0</v>
      </c>
      <c r="F169" s="80">
        <f>SUM(F170:F177)</f>
        <v>0</v>
      </c>
      <c r="G169" s="76">
        <f t="shared" si="29"/>
        <v>0</v>
      </c>
      <c r="H169" s="80">
        <f>SUM(H170:H177)</f>
        <v>0</v>
      </c>
      <c r="I169" s="77">
        <f>D169/D157*100</f>
        <v>0</v>
      </c>
      <c r="J169" s="77" t="e">
        <f>E169/E157*100</f>
        <v>#DIV/0!</v>
      </c>
      <c r="K169" s="77" t="e">
        <f>F169/F157*100</f>
        <v>#DIV/0!</v>
      </c>
      <c r="L169" s="77">
        <f>G169/G157*100</f>
        <v>0</v>
      </c>
      <c r="M169" s="77" t="e">
        <f>H169/H157*100</f>
        <v>#DIV/0!</v>
      </c>
      <c r="N169" s="80">
        <f>SUM(N170:N177)</f>
        <v>0</v>
      </c>
      <c r="O169" s="80">
        <f>SUM(O170:O177)</f>
        <v>0</v>
      </c>
      <c r="P169" s="80">
        <f>SUM(P170:P177)</f>
        <v>0</v>
      </c>
      <c r="Q169" s="76">
        <f t="shared" si="23"/>
        <v>0</v>
      </c>
      <c r="R169" s="80">
        <f>SUM(R170:R177)</f>
        <v>0</v>
      </c>
      <c r="S169" s="77" t="e">
        <f t="shared" si="24"/>
        <v>#DIV/0!</v>
      </c>
      <c r="T169" s="77" t="e">
        <f t="shared" si="25"/>
        <v>#DIV/0!</v>
      </c>
      <c r="U169" s="77" t="e">
        <f t="shared" si="26"/>
        <v>#DIV/0!</v>
      </c>
      <c r="V169" s="77" t="e">
        <f t="shared" si="27"/>
        <v>#DIV/0!</v>
      </c>
      <c r="W169" s="77" t="e">
        <f t="shared" si="28"/>
        <v>#DIV/0!</v>
      </c>
    </row>
    <row r="170" spans="1:23" ht="26.25" x14ac:dyDescent="0.25">
      <c r="A170" s="42" t="s">
        <v>1736</v>
      </c>
      <c r="B170" s="31" t="s">
        <v>614</v>
      </c>
      <c r="C170" s="30" t="s">
        <v>1715</v>
      </c>
      <c r="D170" s="78">
        <v>0</v>
      </c>
      <c r="E170" s="75">
        <v>0</v>
      </c>
      <c r="F170" s="75">
        <v>0</v>
      </c>
      <c r="G170" s="76">
        <f t="shared" si="29"/>
        <v>0</v>
      </c>
      <c r="H170" s="75">
        <v>0</v>
      </c>
      <c r="I170" s="77" t="e">
        <f t="shared" ref="I170:M177" si="32">D170/D$169*100</f>
        <v>#DIV/0!</v>
      </c>
      <c r="J170" s="77" t="e">
        <f t="shared" si="32"/>
        <v>#DIV/0!</v>
      </c>
      <c r="K170" s="77" t="e">
        <f t="shared" si="32"/>
        <v>#DIV/0!</v>
      </c>
      <c r="L170" s="77" t="e">
        <f t="shared" si="32"/>
        <v>#DIV/0!</v>
      </c>
      <c r="M170" s="77" t="e">
        <f t="shared" si="32"/>
        <v>#DIV/0!</v>
      </c>
      <c r="N170" s="75">
        <v>0</v>
      </c>
      <c r="O170" s="75">
        <v>0</v>
      </c>
      <c r="P170" s="75">
        <v>0</v>
      </c>
      <c r="Q170" s="76">
        <f t="shared" si="23"/>
        <v>0</v>
      </c>
      <c r="R170" s="75">
        <v>0</v>
      </c>
      <c r="S170" s="77" t="e">
        <f t="shared" si="24"/>
        <v>#DIV/0!</v>
      </c>
      <c r="T170" s="77" t="e">
        <f t="shared" si="25"/>
        <v>#DIV/0!</v>
      </c>
      <c r="U170" s="77" t="e">
        <f t="shared" si="26"/>
        <v>#DIV/0!</v>
      </c>
      <c r="V170" s="77" t="e">
        <f t="shared" si="27"/>
        <v>#DIV/0!</v>
      </c>
      <c r="W170" s="77" t="e">
        <f t="shared" si="28"/>
        <v>#DIV/0!</v>
      </c>
    </row>
    <row r="171" spans="1:23" ht="26.25" x14ac:dyDescent="0.25">
      <c r="A171" s="42" t="s">
        <v>1737</v>
      </c>
      <c r="B171" s="31" t="s">
        <v>617</v>
      </c>
      <c r="C171" s="30" t="s">
        <v>1717</v>
      </c>
      <c r="D171" s="78">
        <v>0</v>
      </c>
      <c r="E171" s="75">
        <v>0</v>
      </c>
      <c r="F171" s="75">
        <v>0</v>
      </c>
      <c r="G171" s="76">
        <f t="shared" si="29"/>
        <v>0</v>
      </c>
      <c r="H171" s="75">
        <v>0</v>
      </c>
      <c r="I171" s="77" t="e">
        <f t="shared" si="32"/>
        <v>#DIV/0!</v>
      </c>
      <c r="J171" s="77" t="e">
        <f t="shared" si="32"/>
        <v>#DIV/0!</v>
      </c>
      <c r="K171" s="77" t="e">
        <f t="shared" si="32"/>
        <v>#DIV/0!</v>
      </c>
      <c r="L171" s="77" t="e">
        <f t="shared" si="32"/>
        <v>#DIV/0!</v>
      </c>
      <c r="M171" s="77" t="e">
        <f t="shared" si="32"/>
        <v>#DIV/0!</v>
      </c>
      <c r="N171" s="75">
        <v>0</v>
      </c>
      <c r="O171" s="75">
        <v>0</v>
      </c>
      <c r="P171" s="75">
        <v>0</v>
      </c>
      <c r="Q171" s="76">
        <f t="shared" si="23"/>
        <v>0</v>
      </c>
      <c r="R171" s="75">
        <v>0</v>
      </c>
      <c r="S171" s="77" t="e">
        <f t="shared" si="24"/>
        <v>#DIV/0!</v>
      </c>
      <c r="T171" s="77" t="e">
        <f t="shared" si="25"/>
        <v>#DIV/0!</v>
      </c>
      <c r="U171" s="77" t="e">
        <f t="shared" si="26"/>
        <v>#DIV/0!</v>
      </c>
      <c r="V171" s="77" t="e">
        <f t="shared" si="27"/>
        <v>#DIV/0!</v>
      </c>
      <c r="W171" s="77" t="e">
        <f t="shared" si="28"/>
        <v>#DIV/0!</v>
      </c>
    </row>
    <row r="172" spans="1:23" ht="26.25" x14ac:dyDescent="0.25">
      <c r="A172" s="42" t="s">
        <v>1738</v>
      </c>
      <c r="B172" s="31" t="s">
        <v>620</v>
      </c>
      <c r="C172" s="30" t="s">
        <v>1719</v>
      </c>
      <c r="D172" s="78">
        <v>0</v>
      </c>
      <c r="E172" s="75">
        <v>0</v>
      </c>
      <c r="F172" s="75">
        <v>0</v>
      </c>
      <c r="G172" s="76">
        <f t="shared" si="29"/>
        <v>0</v>
      </c>
      <c r="H172" s="75">
        <v>0</v>
      </c>
      <c r="I172" s="77" t="e">
        <f t="shared" si="32"/>
        <v>#DIV/0!</v>
      </c>
      <c r="J172" s="77" t="e">
        <f t="shared" si="32"/>
        <v>#DIV/0!</v>
      </c>
      <c r="K172" s="77" t="e">
        <f t="shared" si="32"/>
        <v>#DIV/0!</v>
      </c>
      <c r="L172" s="77" t="e">
        <f t="shared" si="32"/>
        <v>#DIV/0!</v>
      </c>
      <c r="M172" s="77" t="e">
        <f t="shared" si="32"/>
        <v>#DIV/0!</v>
      </c>
      <c r="N172" s="75">
        <v>0</v>
      </c>
      <c r="O172" s="75">
        <v>0</v>
      </c>
      <c r="P172" s="75">
        <v>0</v>
      </c>
      <c r="Q172" s="76">
        <f t="shared" si="23"/>
        <v>0</v>
      </c>
      <c r="R172" s="75">
        <v>0</v>
      </c>
      <c r="S172" s="77" t="e">
        <f t="shared" si="24"/>
        <v>#DIV/0!</v>
      </c>
      <c r="T172" s="77" t="e">
        <f t="shared" si="25"/>
        <v>#DIV/0!</v>
      </c>
      <c r="U172" s="77" t="e">
        <f t="shared" si="26"/>
        <v>#DIV/0!</v>
      </c>
      <c r="V172" s="77" t="e">
        <f t="shared" si="27"/>
        <v>#DIV/0!</v>
      </c>
      <c r="W172" s="77" t="e">
        <f t="shared" si="28"/>
        <v>#DIV/0!</v>
      </c>
    </row>
    <row r="173" spans="1:23" ht="26.25" x14ac:dyDescent="0.25">
      <c r="A173" s="42" t="s">
        <v>1739</v>
      </c>
      <c r="B173" s="31" t="s">
        <v>1740</v>
      </c>
      <c r="C173" s="30" t="s">
        <v>1721</v>
      </c>
      <c r="D173" s="78">
        <v>0</v>
      </c>
      <c r="E173" s="75">
        <v>0</v>
      </c>
      <c r="F173" s="75">
        <v>0</v>
      </c>
      <c r="G173" s="76">
        <f t="shared" si="29"/>
        <v>0</v>
      </c>
      <c r="H173" s="75">
        <v>0</v>
      </c>
      <c r="I173" s="77" t="e">
        <f t="shared" si="32"/>
        <v>#DIV/0!</v>
      </c>
      <c r="J173" s="77" t="e">
        <f t="shared" si="32"/>
        <v>#DIV/0!</v>
      </c>
      <c r="K173" s="77" t="e">
        <f t="shared" si="32"/>
        <v>#DIV/0!</v>
      </c>
      <c r="L173" s="77" t="e">
        <f t="shared" si="32"/>
        <v>#DIV/0!</v>
      </c>
      <c r="M173" s="77" t="e">
        <f t="shared" si="32"/>
        <v>#DIV/0!</v>
      </c>
      <c r="N173" s="75">
        <v>0</v>
      </c>
      <c r="O173" s="75">
        <v>0</v>
      </c>
      <c r="P173" s="75">
        <v>0</v>
      </c>
      <c r="Q173" s="76">
        <f t="shared" si="23"/>
        <v>0</v>
      </c>
      <c r="R173" s="75">
        <v>0</v>
      </c>
      <c r="S173" s="77" t="e">
        <f t="shared" si="24"/>
        <v>#DIV/0!</v>
      </c>
      <c r="T173" s="77" t="e">
        <f t="shared" si="25"/>
        <v>#DIV/0!</v>
      </c>
      <c r="U173" s="77" t="e">
        <f t="shared" si="26"/>
        <v>#DIV/0!</v>
      </c>
      <c r="V173" s="77" t="e">
        <f t="shared" si="27"/>
        <v>#DIV/0!</v>
      </c>
      <c r="W173" s="77" t="e">
        <f t="shared" si="28"/>
        <v>#DIV/0!</v>
      </c>
    </row>
    <row r="174" spans="1:23" ht="26.25" x14ac:dyDescent="0.25">
      <c r="A174" s="42" t="s">
        <v>1741</v>
      </c>
      <c r="B174" s="31" t="s">
        <v>1742</v>
      </c>
      <c r="C174" s="30" t="s">
        <v>1723</v>
      </c>
      <c r="D174" s="78">
        <v>0</v>
      </c>
      <c r="E174" s="75">
        <v>0</v>
      </c>
      <c r="F174" s="75">
        <v>0</v>
      </c>
      <c r="G174" s="76">
        <f t="shared" si="29"/>
        <v>0</v>
      </c>
      <c r="H174" s="75">
        <v>0</v>
      </c>
      <c r="I174" s="77" t="e">
        <f t="shared" si="32"/>
        <v>#DIV/0!</v>
      </c>
      <c r="J174" s="77" t="e">
        <f t="shared" si="32"/>
        <v>#DIV/0!</v>
      </c>
      <c r="K174" s="77" t="e">
        <f t="shared" si="32"/>
        <v>#DIV/0!</v>
      </c>
      <c r="L174" s="77" t="e">
        <f t="shared" si="32"/>
        <v>#DIV/0!</v>
      </c>
      <c r="M174" s="77" t="e">
        <f t="shared" si="32"/>
        <v>#DIV/0!</v>
      </c>
      <c r="N174" s="75">
        <v>0</v>
      </c>
      <c r="O174" s="75">
        <v>0</v>
      </c>
      <c r="P174" s="75">
        <v>0</v>
      </c>
      <c r="Q174" s="76">
        <f t="shared" si="23"/>
        <v>0</v>
      </c>
      <c r="R174" s="75">
        <v>0</v>
      </c>
      <c r="S174" s="77" t="e">
        <f t="shared" si="24"/>
        <v>#DIV/0!</v>
      </c>
      <c r="T174" s="77" t="e">
        <f t="shared" si="25"/>
        <v>#DIV/0!</v>
      </c>
      <c r="U174" s="77" t="e">
        <f t="shared" si="26"/>
        <v>#DIV/0!</v>
      </c>
      <c r="V174" s="77" t="e">
        <f t="shared" si="27"/>
        <v>#DIV/0!</v>
      </c>
      <c r="W174" s="77" t="e">
        <f t="shared" si="28"/>
        <v>#DIV/0!</v>
      </c>
    </row>
    <row r="175" spans="1:23" ht="26.25" x14ac:dyDescent="0.25">
      <c r="A175" s="42" t="s">
        <v>1743</v>
      </c>
      <c r="B175" s="31" t="s">
        <v>1744</v>
      </c>
      <c r="C175" s="30" t="s">
        <v>1725</v>
      </c>
      <c r="D175" s="78">
        <v>0</v>
      </c>
      <c r="E175" s="75">
        <v>0</v>
      </c>
      <c r="F175" s="75">
        <v>0</v>
      </c>
      <c r="G175" s="76">
        <f t="shared" si="29"/>
        <v>0</v>
      </c>
      <c r="H175" s="75">
        <v>0</v>
      </c>
      <c r="I175" s="77" t="e">
        <f t="shared" si="32"/>
        <v>#DIV/0!</v>
      </c>
      <c r="J175" s="77" t="e">
        <f t="shared" si="32"/>
        <v>#DIV/0!</v>
      </c>
      <c r="K175" s="77" t="e">
        <f t="shared" si="32"/>
        <v>#DIV/0!</v>
      </c>
      <c r="L175" s="77" t="e">
        <f t="shared" si="32"/>
        <v>#DIV/0!</v>
      </c>
      <c r="M175" s="77" t="e">
        <f t="shared" si="32"/>
        <v>#DIV/0!</v>
      </c>
      <c r="N175" s="75">
        <v>0</v>
      </c>
      <c r="O175" s="75">
        <v>0</v>
      </c>
      <c r="P175" s="75">
        <v>0</v>
      </c>
      <c r="Q175" s="76">
        <f t="shared" si="23"/>
        <v>0</v>
      </c>
      <c r="R175" s="75">
        <v>0</v>
      </c>
      <c r="S175" s="77" t="e">
        <f t="shared" si="24"/>
        <v>#DIV/0!</v>
      </c>
      <c r="T175" s="77" t="e">
        <f t="shared" si="25"/>
        <v>#DIV/0!</v>
      </c>
      <c r="U175" s="77" t="e">
        <f t="shared" si="26"/>
        <v>#DIV/0!</v>
      </c>
      <c r="V175" s="77" t="e">
        <f t="shared" si="27"/>
        <v>#DIV/0!</v>
      </c>
      <c r="W175" s="77" t="e">
        <f t="shared" si="28"/>
        <v>#DIV/0!</v>
      </c>
    </row>
    <row r="176" spans="1:23" ht="26.25" x14ac:dyDescent="0.25">
      <c r="A176" s="42" t="s">
        <v>1745</v>
      </c>
      <c r="B176" s="31" t="s">
        <v>1746</v>
      </c>
      <c r="C176" s="30" t="s">
        <v>1727</v>
      </c>
      <c r="D176" s="78">
        <v>0</v>
      </c>
      <c r="E176" s="75">
        <v>0</v>
      </c>
      <c r="F176" s="75">
        <v>0</v>
      </c>
      <c r="G176" s="76">
        <f t="shared" si="29"/>
        <v>0</v>
      </c>
      <c r="H176" s="75">
        <v>0</v>
      </c>
      <c r="I176" s="77" t="e">
        <f t="shared" si="32"/>
        <v>#DIV/0!</v>
      </c>
      <c r="J176" s="77" t="e">
        <f t="shared" si="32"/>
        <v>#DIV/0!</v>
      </c>
      <c r="K176" s="77" t="e">
        <f t="shared" si="32"/>
        <v>#DIV/0!</v>
      </c>
      <c r="L176" s="77" t="e">
        <f t="shared" si="32"/>
        <v>#DIV/0!</v>
      </c>
      <c r="M176" s="77" t="e">
        <f t="shared" si="32"/>
        <v>#DIV/0!</v>
      </c>
      <c r="N176" s="75">
        <v>0</v>
      </c>
      <c r="O176" s="75">
        <v>0</v>
      </c>
      <c r="P176" s="75">
        <v>0</v>
      </c>
      <c r="Q176" s="76">
        <f t="shared" si="23"/>
        <v>0</v>
      </c>
      <c r="R176" s="75">
        <v>0</v>
      </c>
      <c r="S176" s="77" t="e">
        <f t="shared" si="24"/>
        <v>#DIV/0!</v>
      </c>
      <c r="T176" s="77" t="e">
        <f t="shared" si="25"/>
        <v>#DIV/0!</v>
      </c>
      <c r="U176" s="77" t="e">
        <f t="shared" si="26"/>
        <v>#DIV/0!</v>
      </c>
      <c r="V176" s="77" t="e">
        <f t="shared" si="27"/>
        <v>#DIV/0!</v>
      </c>
      <c r="W176" s="77" t="e">
        <f t="shared" si="28"/>
        <v>#DIV/0!</v>
      </c>
    </row>
    <row r="177" spans="1:23" ht="26.25" x14ac:dyDescent="0.25">
      <c r="A177" s="42" t="s">
        <v>1747</v>
      </c>
      <c r="B177" s="31" t="s">
        <v>1748</v>
      </c>
      <c r="C177" s="30" t="s">
        <v>1729</v>
      </c>
      <c r="D177" s="78">
        <v>0</v>
      </c>
      <c r="E177" s="75">
        <v>0</v>
      </c>
      <c r="F177" s="75">
        <v>0</v>
      </c>
      <c r="G177" s="76">
        <f t="shared" si="29"/>
        <v>0</v>
      </c>
      <c r="H177" s="75">
        <v>0</v>
      </c>
      <c r="I177" s="77" t="e">
        <f t="shared" si="32"/>
        <v>#DIV/0!</v>
      </c>
      <c r="J177" s="77" t="e">
        <f t="shared" si="32"/>
        <v>#DIV/0!</v>
      </c>
      <c r="K177" s="77" t="e">
        <f t="shared" si="32"/>
        <v>#DIV/0!</v>
      </c>
      <c r="L177" s="77" t="e">
        <f t="shared" si="32"/>
        <v>#DIV/0!</v>
      </c>
      <c r="M177" s="77" t="e">
        <f t="shared" si="32"/>
        <v>#DIV/0!</v>
      </c>
      <c r="N177" s="75">
        <v>0</v>
      </c>
      <c r="O177" s="75">
        <v>0</v>
      </c>
      <c r="P177" s="75">
        <v>0</v>
      </c>
      <c r="Q177" s="76">
        <f t="shared" si="23"/>
        <v>0</v>
      </c>
      <c r="R177" s="75">
        <v>0</v>
      </c>
      <c r="S177" s="77" t="e">
        <f t="shared" si="24"/>
        <v>#DIV/0!</v>
      </c>
      <c r="T177" s="77" t="e">
        <f t="shared" si="25"/>
        <v>#DIV/0!</v>
      </c>
      <c r="U177" s="77" t="e">
        <f t="shared" si="26"/>
        <v>#DIV/0!</v>
      </c>
      <c r="V177" s="77" t="e">
        <f t="shared" si="27"/>
        <v>#DIV/0!</v>
      </c>
      <c r="W177" s="77" t="e">
        <f t="shared" si="28"/>
        <v>#DIV/0!</v>
      </c>
    </row>
    <row r="178" spans="1:23" ht="30" x14ac:dyDescent="0.25">
      <c r="A178" s="42" t="s">
        <v>1749</v>
      </c>
      <c r="B178" s="31" t="s">
        <v>1750</v>
      </c>
      <c r="C178" s="30" t="s">
        <v>1751</v>
      </c>
      <c r="D178" s="78">
        <v>0</v>
      </c>
      <c r="E178" s="75">
        <v>0</v>
      </c>
      <c r="F178" s="75">
        <v>0</v>
      </c>
      <c r="G178" s="76">
        <f t="shared" si="29"/>
        <v>0</v>
      </c>
      <c r="H178" s="75">
        <v>0</v>
      </c>
      <c r="I178" s="77">
        <f>D178/D157*100</f>
        <v>0</v>
      </c>
      <c r="J178" s="77" t="e">
        <f>E178/E157*100</f>
        <v>#DIV/0!</v>
      </c>
      <c r="K178" s="77" t="e">
        <f>F178/F157*100</f>
        <v>#DIV/0!</v>
      </c>
      <c r="L178" s="77">
        <f>G178/G157*100</f>
        <v>0</v>
      </c>
      <c r="M178" s="77" t="e">
        <f>H178/H157*100</f>
        <v>#DIV/0!</v>
      </c>
      <c r="N178" s="75">
        <v>0</v>
      </c>
      <c r="O178" s="75">
        <v>0</v>
      </c>
      <c r="P178" s="75">
        <v>0</v>
      </c>
      <c r="Q178" s="76">
        <f t="shared" si="23"/>
        <v>0</v>
      </c>
      <c r="R178" s="75">
        <v>0</v>
      </c>
      <c r="S178" s="77" t="e">
        <f t="shared" si="24"/>
        <v>#DIV/0!</v>
      </c>
      <c r="T178" s="77" t="e">
        <f t="shared" si="25"/>
        <v>#DIV/0!</v>
      </c>
      <c r="U178" s="77" t="e">
        <f t="shared" si="26"/>
        <v>#DIV/0!</v>
      </c>
      <c r="V178" s="77" t="e">
        <f t="shared" si="27"/>
        <v>#DIV/0!</v>
      </c>
      <c r="W178" s="77" t="e">
        <f t="shared" si="28"/>
        <v>#DIV/0!</v>
      </c>
    </row>
    <row r="179" spans="1:23" x14ac:dyDescent="0.25">
      <c r="A179" s="42" t="s">
        <v>1752</v>
      </c>
      <c r="B179" s="31" t="s">
        <v>1753</v>
      </c>
      <c r="C179" s="30" t="s">
        <v>1754</v>
      </c>
      <c r="D179" s="80">
        <f>SUM(D180:D183)</f>
        <v>0</v>
      </c>
      <c r="E179" s="80">
        <f>SUM(E180:E183)</f>
        <v>0</v>
      </c>
      <c r="F179" s="80">
        <f>SUM(F180:F183)</f>
        <v>0</v>
      </c>
      <c r="G179" s="76">
        <f t="shared" si="29"/>
        <v>0</v>
      </c>
      <c r="H179" s="80">
        <f>SUM(H180:H183)</f>
        <v>0</v>
      </c>
      <c r="I179" s="77">
        <f>D179/D157*100</f>
        <v>0</v>
      </c>
      <c r="J179" s="77" t="e">
        <f>E179/E157*100</f>
        <v>#DIV/0!</v>
      </c>
      <c r="K179" s="77" t="e">
        <f>F179/F157*100</f>
        <v>#DIV/0!</v>
      </c>
      <c r="L179" s="77">
        <f>G179/G157*100</f>
        <v>0</v>
      </c>
      <c r="M179" s="77" t="e">
        <f>H179/H157*100</f>
        <v>#DIV/0!</v>
      </c>
      <c r="N179" s="80">
        <f>SUM(N180:N183)</f>
        <v>0</v>
      </c>
      <c r="O179" s="80">
        <f>SUM(O180:O183)</f>
        <v>0</v>
      </c>
      <c r="P179" s="80">
        <f>SUM(P180:P183)</f>
        <v>0</v>
      </c>
      <c r="Q179" s="76">
        <f t="shared" si="23"/>
        <v>0</v>
      </c>
      <c r="R179" s="80">
        <f>SUM(R180:R183)</f>
        <v>0</v>
      </c>
      <c r="S179" s="77" t="e">
        <f t="shared" si="24"/>
        <v>#DIV/0!</v>
      </c>
      <c r="T179" s="77" t="e">
        <f t="shared" si="25"/>
        <v>#DIV/0!</v>
      </c>
      <c r="U179" s="77" t="e">
        <f t="shared" si="26"/>
        <v>#DIV/0!</v>
      </c>
      <c r="V179" s="77" t="e">
        <f t="shared" si="27"/>
        <v>#DIV/0!</v>
      </c>
      <c r="W179" s="77" t="e">
        <f t="shared" si="28"/>
        <v>#DIV/0!</v>
      </c>
    </row>
    <row r="180" spans="1:23" ht="26.25" x14ac:dyDescent="0.25">
      <c r="A180" s="42" t="s">
        <v>1755</v>
      </c>
      <c r="B180" s="31" t="s">
        <v>1756</v>
      </c>
      <c r="C180" s="30" t="s">
        <v>1715</v>
      </c>
      <c r="D180" s="78">
        <v>0</v>
      </c>
      <c r="E180" s="75">
        <v>0</v>
      </c>
      <c r="F180" s="75">
        <v>0</v>
      </c>
      <c r="G180" s="76">
        <f t="shared" si="29"/>
        <v>0</v>
      </c>
      <c r="H180" s="75">
        <v>0</v>
      </c>
      <c r="I180" s="77" t="e">
        <f t="shared" ref="I180:M183" si="33">D180/D$179*100</f>
        <v>#DIV/0!</v>
      </c>
      <c r="J180" s="77" t="e">
        <f t="shared" si="33"/>
        <v>#DIV/0!</v>
      </c>
      <c r="K180" s="77" t="e">
        <f t="shared" si="33"/>
        <v>#DIV/0!</v>
      </c>
      <c r="L180" s="77" t="e">
        <f t="shared" si="33"/>
        <v>#DIV/0!</v>
      </c>
      <c r="M180" s="77" t="e">
        <f t="shared" si="33"/>
        <v>#DIV/0!</v>
      </c>
      <c r="N180" s="75">
        <v>0</v>
      </c>
      <c r="O180" s="75">
        <v>0</v>
      </c>
      <c r="P180" s="75">
        <v>0</v>
      </c>
      <c r="Q180" s="76">
        <f t="shared" si="23"/>
        <v>0</v>
      </c>
      <c r="R180" s="75">
        <v>0</v>
      </c>
      <c r="S180" s="77" t="e">
        <f t="shared" si="24"/>
        <v>#DIV/0!</v>
      </c>
      <c r="T180" s="77" t="e">
        <f t="shared" si="25"/>
        <v>#DIV/0!</v>
      </c>
      <c r="U180" s="77" t="e">
        <f t="shared" si="26"/>
        <v>#DIV/0!</v>
      </c>
      <c r="V180" s="77" t="e">
        <f t="shared" si="27"/>
        <v>#DIV/0!</v>
      </c>
      <c r="W180" s="77" t="e">
        <f t="shared" si="28"/>
        <v>#DIV/0!</v>
      </c>
    </row>
    <row r="181" spans="1:23" ht="26.25" x14ac:dyDescent="0.25">
      <c r="A181" s="42" t="s">
        <v>1757</v>
      </c>
      <c r="B181" s="31" t="s">
        <v>1758</v>
      </c>
      <c r="C181" s="30" t="s">
        <v>1717</v>
      </c>
      <c r="D181" s="78">
        <v>0</v>
      </c>
      <c r="E181" s="75">
        <v>0</v>
      </c>
      <c r="F181" s="75">
        <v>0</v>
      </c>
      <c r="G181" s="76">
        <f t="shared" si="29"/>
        <v>0</v>
      </c>
      <c r="H181" s="75">
        <v>0</v>
      </c>
      <c r="I181" s="77" t="e">
        <f t="shared" si="33"/>
        <v>#DIV/0!</v>
      </c>
      <c r="J181" s="77" t="e">
        <f t="shared" si="33"/>
        <v>#DIV/0!</v>
      </c>
      <c r="K181" s="77" t="e">
        <f t="shared" si="33"/>
        <v>#DIV/0!</v>
      </c>
      <c r="L181" s="77" t="e">
        <f t="shared" si="33"/>
        <v>#DIV/0!</v>
      </c>
      <c r="M181" s="77" t="e">
        <f t="shared" si="33"/>
        <v>#DIV/0!</v>
      </c>
      <c r="N181" s="75">
        <v>0</v>
      </c>
      <c r="O181" s="75">
        <v>0</v>
      </c>
      <c r="P181" s="75">
        <v>0</v>
      </c>
      <c r="Q181" s="76">
        <f t="shared" si="23"/>
        <v>0</v>
      </c>
      <c r="R181" s="75">
        <v>0</v>
      </c>
      <c r="S181" s="77" t="e">
        <f t="shared" si="24"/>
        <v>#DIV/0!</v>
      </c>
      <c r="T181" s="77" t="e">
        <f t="shared" si="25"/>
        <v>#DIV/0!</v>
      </c>
      <c r="U181" s="77" t="e">
        <f t="shared" si="26"/>
        <v>#DIV/0!</v>
      </c>
      <c r="V181" s="77" t="e">
        <f t="shared" si="27"/>
        <v>#DIV/0!</v>
      </c>
      <c r="W181" s="77" t="e">
        <f t="shared" si="28"/>
        <v>#DIV/0!</v>
      </c>
    </row>
    <row r="182" spans="1:23" ht="26.25" x14ac:dyDescent="0.25">
      <c r="A182" s="42" t="s">
        <v>1759</v>
      </c>
      <c r="B182" s="31" t="s">
        <v>1760</v>
      </c>
      <c r="C182" s="30" t="s">
        <v>1719</v>
      </c>
      <c r="D182" s="78">
        <v>0</v>
      </c>
      <c r="E182" s="75">
        <v>0</v>
      </c>
      <c r="F182" s="75">
        <v>0</v>
      </c>
      <c r="G182" s="76">
        <f t="shared" si="29"/>
        <v>0</v>
      </c>
      <c r="H182" s="75">
        <v>0</v>
      </c>
      <c r="I182" s="77" t="e">
        <f t="shared" si="33"/>
        <v>#DIV/0!</v>
      </c>
      <c r="J182" s="77" t="e">
        <f t="shared" si="33"/>
        <v>#DIV/0!</v>
      </c>
      <c r="K182" s="77" t="e">
        <f t="shared" si="33"/>
        <v>#DIV/0!</v>
      </c>
      <c r="L182" s="77" t="e">
        <f t="shared" si="33"/>
        <v>#DIV/0!</v>
      </c>
      <c r="M182" s="77" t="e">
        <f t="shared" si="33"/>
        <v>#DIV/0!</v>
      </c>
      <c r="N182" s="75">
        <v>0</v>
      </c>
      <c r="O182" s="75">
        <v>0</v>
      </c>
      <c r="P182" s="75">
        <v>0</v>
      </c>
      <c r="Q182" s="76">
        <f t="shared" si="23"/>
        <v>0</v>
      </c>
      <c r="R182" s="75">
        <v>0</v>
      </c>
      <c r="S182" s="77" t="e">
        <f t="shared" si="24"/>
        <v>#DIV/0!</v>
      </c>
      <c r="T182" s="77" t="e">
        <f t="shared" si="25"/>
        <v>#DIV/0!</v>
      </c>
      <c r="U182" s="77" t="e">
        <f t="shared" si="26"/>
        <v>#DIV/0!</v>
      </c>
      <c r="V182" s="77" t="e">
        <f t="shared" si="27"/>
        <v>#DIV/0!</v>
      </c>
      <c r="W182" s="77" t="e">
        <f t="shared" si="28"/>
        <v>#DIV/0!</v>
      </c>
    </row>
    <row r="183" spans="1:23" ht="26.25" x14ac:dyDescent="0.25">
      <c r="A183" s="42" t="s">
        <v>1761</v>
      </c>
      <c r="B183" s="31" t="s">
        <v>1762</v>
      </c>
      <c r="C183" s="30" t="s">
        <v>1721</v>
      </c>
      <c r="D183" s="78">
        <v>0</v>
      </c>
      <c r="E183" s="75">
        <v>0</v>
      </c>
      <c r="F183" s="75">
        <v>0</v>
      </c>
      <c r="G183" s="76">
        <f t="shared" si="29"/>
        <v>0</v>
      </c>
      <c r="H183" s="75">
        <v>0</v>
      </c>
      <c r="I183" s="77" t="e">
        <f t="shared" si="33"/>
        <v>#DIV/0!</v>
      </c>
      <c r="J183" s="77" t="e">
        <f t="shared" si="33"/>
        <v>#DIV/0!</v>
      </c>
      <c r="K183" s="77" t="e">
        <f t="shared" si="33"/>
        <v>#DIV/0!</v>
      </c>
      <c r="L183" s="77" t="e">
        <f t="shared" si="33"/>
        <v>#DIV/0!</v>
      </c>
      <c r="M183" s="77" t="e">
        <f t="shared" si="33"/>
        <v>#DIV/0!</v>
      </c>
      <c r="N183" s="75">
        <v>0</v>
      </c>
      <c r="O183" s="75">
        <v>0</v>
      </c>
      <c r="P183" s="75">
        <v>0</v>
      </c>
      <c r="Q183" s="76">
        <f t="shared" si="23"/>
        <v>0</v>
      </c>
      <c r="R183" s="75">
        <v>0</v>
      </c>
      <c r="S183" s="77" t="e">
        <f t="shared" si="24"/>
        <v>#DIV/0!</v>
      </c>
      <c r="T183" s="77" t="e">
        <f t="shared" si="25"/>
        <v>#DIV/0!</v>
      </c>
      <c r="U183" s="77" t="e">
        <f t="shared" si="26"/>
        <v>#DIV/0!</v>
      </c>
      <c r="V183" s="77" t="e">
        <f t="shared" si="27"/>
        <v>#DIV/0!</v>
      </c>
      <c r="W183" s="77" t="e">
        <f t="shared" si="28"/>
        <v>#DIV/0!</v>
      </c>
    </row>
    <row r="184" spans="1:23" ht="30" x14ac:dyDescent="0.25">
      <c r="A184" s="42" t="s">
        <v>1763</v>
      </c>
      <c r="B184" s="31" t="s">
        <v>1764</v>
      </c>
      <c r="C184" s="30" t="s">
        <v>1765</v>
      </c>
      <c r="D184" s="80">
        <f>SUM(D185:D187)</f>
        <v>1</v>
      </c>
      <c r="E184" s="80">
        <f>SUM(E185:E187)</f>
        <v>0</v>
      </c>
      <c r="F184" s="80">
        <f>SUM(F185:F187)</f>
        <v>0</v>
      </c>
      <c r="G184" s="76">
        <f t="shared" si="29"/>
        <v>1</v>
      </c>
      <c r="H184" s="80">
        <f>SUM(H185:H187)</f>
        <v>0</v>
      </c>
      <c r="I184" s="77">
        <f>D184/D157*100</f>
        <v>12.5</v>
      </c>
      <c r="J184" s="77" t="e">
        <f>E184/E157*100</f>
        <v>#DIV/0!</v>
      </c>
      <c r="K184" s="77" t="e">
        <f>F184/F157*100</f>
        <v>#DIV/0!</v>
      </c>
      <c r="L184" s="77">
        <f>G184/G157*100</f>
        <v>12.5</v>
      </c>
      <c r="M184" s="77" t="e">
        <f>H184/H157*100</f>
        <v>#DIV/0!</v>
      </c>
      <c r="N184" s="80">
        <f>SUM(N185:N187)</f>
        <v>1</v>
      </c>
      <c r="O184" s="80">
        <f>SUM(O185:O187)</f>
        <v>0</v>
      </c>
      <c r="P184" s="80">
        <f>SUM(P185:P187)</f>
        <v>0</v>
      </c>
      <c r="Q184" s="76">
        <f t="shared" si="23"/>
        <v>1</v>
      </c>
      <c r="R184" s="80">
        <f>SUM(R185:R187)</f>
        <v>0</v>
      </c>
      <c r="S184" s="77">
        <f t="shared" si="24"/>
        <v>12.5</v>
      </c>
      <c r="T184" s="77" t="e">
        <f t="shared" si="25"/>
        <v>#DIV/0!</v>
      </c>
      <c r="U184" s="77" t="e">
        <f t="shared" si="26"/>
        <v>#DIV/0!</v>
      </c>
      <c r="V184" s="77">
        <f t="shared" si="27"/>
        <v>12.5</v>
      </c>
      <c r="W184" s="77" t="e">
        <f t="shared" si="28"/>
        <v>#DIV/0!</v>
      </c>
    </row>
    <row r="185" spans="1:23" ht="26.25" x14ac:dyDescent="0.25">
      <c r="A185" s="42" t="s">
        <v>1766</v>
      </c>
      <c r="B185" s="31" t="s">
        <v>1767</v>
      </c>
      <c r="C185" s="30" t="s">
        <v>1717</v>
      </c>
      <c r="D185" s="78">
        <v>0</v>
      </c>
      <c r="E185" s="75">
        <v>0</v>
      </c>
      <c r="F185" s="75">
        <v>0</v>
      </c>
      <c r="G185" s="76">
        <f t="shared" si="29"/>
        <v>0</v>
      </c>
      <c r="H185" s="75">
        <v>0</v>
      </c>
      <c r="I185" s="77">
        <f t="shared" ref="I185:M187" si="34">D185/D$184*100</f>
        <v>0</v>
      </c>
      <c r="J185" s="77" t="e">
        <f t="shared" si="34"/>
        <v>#DIV/0!</v>
      </c>
      <c r="K185" s="77" t="e">
        <f t="shared" si="34"/>
        <v>#DIV/0!</v>
      </c>
      <c r="L185" s="77">
        <f t="shared" si="34"/>
        <v>0</v>
      </c>
      <c r="M185" s="77" t="e">
        <f t="shared" si="34"/>
        <v>#DIV/0!</v>
      </c>
      <c r="N185" s="75">
        <v>0</v>
      </c>
      <c r="O185" s="75">
        <v>0</v>
      </c>
      <c r="P185" s="75">
        <v>0</v>
      </c>
      <c r="Q185" s="76">
        <f t="shared" si="23"/>
        <v>0</v>
      </c>
      <c r="R185" s="75">
        <v>0</v>
      </c>
      <c r="S185" s="77" t="e">
        <f t="shared" si="24"/>
        <v>#DIV/0!</v>
      </c>
      <c r="T185" s="77" t="e">
        <f t="shared" si="25"/>
        <v>#DIV/0!</v>
      </c>
      <c r="U185" s="77" t="e">
        <f t="shared" si="26"/>
        <v>#DIV/0!</v>
      </c>
      <c r="V185" s="77" t="e">
        <f t="shared" si="27"/>
        <v>#DIV/0!</v>
      </c>
      <c r="W185" s="77" t="e">
        <f t="shared" si="28"/>
        <v>#DIV/0!</v>
      </c>
    </row>
    <row r="186" spans="1:23" ht="26.25" x14ac:dyDescent="0.25">
      <c r="A186" s="42" t="s">
        <v>1768</v>
      </c>
      <c r="B186" s="31" t="s">
        <v>1769</v>
      </c>
      <c r="C186" s="30" t="s">
        <v>1719</v>
      </c>
      <c r="D186" s="78">
        <v>0</v>
      </c>
      <c r="E186" s="75">
        <v>0</v>
      </c>
      <c r="F186" s="75">
        <v>0</v>
      </c>
      <c r="G186" s="76">
        <f t="shared" si="29"/>
        <v>0</v>
      </c>
      <c r="H186" s="75">
        <v>0</v>
      </c>
      <c r="I186" s="77">
        <f t="shared" si="34"/>
        <v>0</v>
      </c>
      <c r="J186" s="77" t="e">
        <f t="shared" si="34"/>
        <v>#DIV/0!</v>
      </c>
      <c r="K186" s="77" t="e">
        <f t="shared" si="34"/>
        <v>#DIV/0!</v>
      </c>
      <c r="L186" s="77">
        <f t="shared" si="34"/>
        <v>0</v>
      </c>
      <c r="M186" s="77" t="e">
        <f t="shared" si="34"/>
        <v>#DIV/0!</v>
      </c>
      <c r="N186" s="75">
        <v>0</v>
      </c>
      <c r="O186" s="75">
        <v>0</v>
      </c>
      <c r="P186" s="75">
        <v>0</v>
      </c>
      <c r="Q186" s="76">
        <f t="shared" si="23"/>
        <v>0</v>
      </c>
      <c r="R186" s="75">
        <v>0</v>
      </c>
      <c r="S186" s="77" t="e">
        <f t="shared" si="24"/>
        <v>#DIV/0!</v>
      </c>
      <c r="T186" s="77" t="e">
        <f t="shared" si="25"/>
        <v>#DIV/0!</v>
      </c>
      <c r="U186" s="77" t="e">
        <f t="shared" si="26"/>
        <v>#DIV/0!</v>
      </c>
      <c r="V186" s="77" t="e">
        <f t="shared" si="27"/>
        <v>#DIV/0!</v>
      </c>
      <c r="W186" s="77" t="e">
        <f t="shared" si="28"/>
        <v>#DIV/0!</v>
      </c>
    </row>
    <row r="187" spans="1:23" ht="26.25" x14ac:dyDescent="0.25">
      <c r="A187" s="42" t="s">
        <v>1770</v>
      </c>
      <c r="B187" s="31" t="s">
        <v>1771</v>
      </c>
      <c r="C187" s="30" t="s">
        <v>1721</v>
      </c>
      <c r="D187" s="78">
        <v>1</v>
      </c>
      <c r="E187" s="75">
        <v>0</v>
      </c>
      <c r="F187" s="75">
        <v>0</v>
      </c>
      <c r="G187" s="76">
        <f t="shared" si="29"/>
        <v>1</v>
      </c>
      <c r="H187" s="75">
        <v>0</v>
      </c>
      <c r="I187" s="77">
        <f t="shared" si="34"/>
        <v>100</v>
      </c>
      <c r="J187" s="77" t="e">
        <f t="shared" si="34"/>
        <v>#DIV/0!</v>
      </c>
      <c r="K187" s="77" t="e">
        <f t="shared" si="34"/>
        <v>#DIV/0!</v>
      </c>
      <c r="L187" s="77">
        <f t="shared" si="34"/>
        <v>100</v>
      </c>
      <c r="M187" s="77" t="e">
        <f t="shared" si="34"/>
        <v>#DIV/0!</v>
      </c>
      <c r="N187" s="75">
        <v>1</v>
      </c>
      <c r="O187" s="75">
        <v>0</v>
      </c>
      <c r="P187" s="75">
        <v>0</v>
      </c>
      <c r="Q187" s="76">
        <f t="shared" si="23"/>
        <v>1</v>
      </c>
      <c r="R187" s="75">
        <v>0</v>
      </c>
      <c r="S187" s="77">
        <f t="shared" si="24"/>
        <v>100</v>
      </c>
      <c r="T187" s="77" t="e">
        <f t="shared" si="25"/>
        <v>#DIV/0!</v>
      </c>
      <c r="U187" s="77" t="e">
        <f t="shared" si="26"/>
        <v>#DIV/0!</v>
      </c>
      <c r="V187" s="77">
        <f t="shared" si="27"/>
        <v>100</v>
      </c>
      <c r="W187" s="77" t="e">
        <f t="shared" si="28"/>
        <v>#DIV/0!</v>
      </c>
    </row>
    <row r="188" spans="1:23" x14ac:dyDescent="0.25">
      <c r="A188" s="42" t="s">
        <v>1772</v>
      </c>
      <c r="B188" s="31" t="s">
        <v>1773</v>
      </c>
      <c r="C188" s="30" t="s">
        <v>1774</v>
      </c>
      <c r="D188" s="80">
        <f>SUM(D189:D195)</f>
        <v>0</v>
      </c>
      <c r="E188" s="80">
        <f>SUM(E189:E195)</f>
        <v>0</v>
      </c>
      <c r="F188" s="80">
        <f>SUM(F189:F195)</f>
        <v>0</v>
      </c>
      <c r="G188" s="76">
        <f t="shared" si="29"/>
        <v>0</v>
      </c>
      <c r="H188" s="80">
        <f>SUM(H189:H195)</f>
        <v>0</v>
      </c>
      <c r="I188" s="77">
        <f>D188/D157*100</f>
        <v>0</v>
      </c>
      <c r="J188" s="77" t="e">
        <f>E188/E157*100</f>
        <v>#DIV/0!</v>
      </c>
      <c r="K188" s="77" t="e">
        <f>F188/F157*100</f>
        <v>#DIV/0!</v>
      </c>
      <c r="L188" s="77">
        <f>G188/G157*100</f>
        <v>0</v>
      </c>
      <c r="M188" s="77" t="e">
        <f>H188/H157*100</f>
        <v>#DIV/0!</v>
      </c>
      <c r="N188" s="80">
        <f>SUM(N189:N195)</f>
        <v>0</v>
      </c>
      <c r="O188" s="80">
        <f>SUM(O189:O195)</f>
        <v>0</v>
      </c>
      <c r="P188" s="80">
        <f>SUM(P189:P195)</f>
        <v>0</v>
      </c>
      <c r="Q188" s="76">
        <f t="shared" si="23"/>
        <v>0</v>
      </c>
      <c r="R188" s="80">
        <f>SUM(R189:R195)</f>
        <v>0</v>
      </c>
      <c r="S188" s="77" t="e">
        <f t="shared" si="24"/>
        <v>#DIV/0!</v>
      </c>
      <c r="T188" s="77" t="e">
        <f t="shared" si="25"/>
        <v>#DIV/0!</v>
      </c>
      <c r="U188" s="77" t="e">
        <f t="shared" si="26"/>
        <v>#DIV/0!</v>
      </c>
      <c r="V188" s="77" t="e">
        <f t="shared" si="27"/>
        <v>#DIV/0!</v>
      </c>
      <c r="W188" s="77" t="e">
        <f t="shared" si="28"/>
        <v>#DIV/0!</v>
      </c>
    </row>
    <row r="189" spans="1:23" ht="26.25" x14ac:dyDescent="0.25">
      <c r="A189" s="42" t="s">
        <v>1775</v>
      </c>
      <c r="B189" s="31" t="s">
        <v>1776</v>
      </c>
      <c r="C189" s="30" t="s">
        <v>1715</v>
      </c>
      <c r="D189" s="78">
        <v>0</v>
      </c>
      <c r="E189" s="75">
        <v>0</v>
      </c>
      <c r="F189" s="75">
        <v>0</v>
      </c>
      <c r="G189" s="76">
        <f t="shared" si="29"/>
        <v>0</v>
      </c>
      <c r="H189" s="75">
        <v>0</v>
      </c>
      <c r="I189" s="77" t="e">
        <f t="shared" ref="I189:M195" si="35">D189/D$188*100</f>
        <v>#DIV/0!</v>
      </c>
      <c r="J189" s="77" t="e">
        <f t="shared" si="35"/>
        <v>#DIV/0!</v>
      </c>
      <c r="K189" s="77" t="e">
        <f t="shared" si="35"/>
        <v>#DIV/0!</v>
      </c>
      <c r="L189" s="77" t="e">
        <f t="shared" si="35"/>
        <v>#DIV/0!</v>
      </c>
      <c r="M189" s="77" t="e">
        <f t="shared" si="35"/>
        <v>#DIV/0!</v>
      </c>
      <c r="N189" s="75">
        <v>0</v>
      </c>
      <c r="O189" s="75">
        <v>0</v>
      </c>
      <c r="P189" s="75">
        <v>0</v>
      </c>
      <c r="Q189" s="76">
        <f t="shared" si="23"/>
        <v>0</v>
      </c>
      <c r="R189" s="75">
        <v>0</v>
      </c>
      <c r="S189" s="77" t="e">
        <f t="shared" si="24"/>
        <v>#DIV/0!</v>
      </c>
      <c r="T189" s="77" t="e">
        <f t="shared" si="25"/>
        <v>#DIV/0!</v>
      </c>
      <c r="U189" s="77" t="e">
        <f t="shared" si="26"/>
        <v>#DIV/0!</v>
      </c>
      <c r="V189" s="77" t="e">
        <f t="shared" si="27"/>
        <v>#DIV/0!</v>
      </c>
      <c r="W189" s="77" t="e">
        <f t="shared" si="28"/>
        <v>#DIV/0!</v>
      </c>
    </row>
    <row r="190" spans="1:23" ht="26.25" x14ac:dyDescent="0.25">
      <c r="A190" s="42" t="s">
        <v>1777</v>
      </c>
      <c r="B190" s="31" t="s">
        <v>1778</v>
      </c>
      <c r="C190" s="30" t="s">
        <v>1717</v>
      </c>
      <c r="D190" s="78">
        <v>0</v>
      </c>
      <c r="E190" s="75">
        <v>0</v>
      </c>
      <c r="F190" s="75">
        <v>0</v>
      </c>
      <c r="G190" s="76">
        <f t="shared" si="29"/>
        <v>0</v>
      </c>
      <c r="H190" s="75">
        <v>0</v>
      </c>
      <c r="I190" s="77" t="e">
        <f t="shared" si="35"/>
        <v>#DIV/0!</v>
      </c>
      <c r="J190" s="77" t="e">
        <f t="shared" si="35"/>
        <v>#DIV/0!</v>
      </c>
      <c r="K190" s="77" t="e">
        <f t="shared" si="35"/>
        <v>#DIV/0!</v>
      </c>
      <c r="L190" s="77" t="e">
        <f t="shared" si="35"/>
        <v>#DIV/0!</v>
      </c>
      <c r="M190" s="77" t="e">
        <f t="shared" si="35"/>
        <v>#DIV/0!</v>
      </c>
      <c r="N190" s="75">
        <v>0</v>
      </c>
      <c r="O190" s="75">
        <v>0</v>
      </c>
      <c r="P190" s="75">
        <v>0</v>
      </c>
      <c r="Q190" s="76">
        <f t="shared" si="23"/>
        <v>0</v>
      </c>
      <c r="R190" s="75">
        <v>0</v>
      </c>
      <c r="S190" s="77" t="e">
        <f t="shared" si="24"/>
        <v>#DIV/0!</v>
      </c>
      <c r="T190" s="77" t="e">
        <f t="shared" si="25"/>
        <v>#DIV/0!</v>
      </c>
      <c r="U190" s="77" t="e">
        <f t="shared" si="26"/>
        <v>#DIV/0!</v>
      </c>
      <c r="V190" s="77" t="e">
        <f t="shared" si="27"/>
        <v>#DIV/0!</v>
      </c>
      <c r="W190" s="77" t="e">
        <f t="shared" si="28"/>
        <v>#DIV/0!</v>
      </c>
    </row>
    <row r="191" spans="1:23" ht="26.25" x14ac:dyDescent="0.25">
      <c r="A191" s="42" t="s">
        <v>1779</v>
      </c>
      <c r="B191" s="31" t="s">
        <v>1780</v>
      </c>
      <c r="C191" s="30" t="s">
        <v>1719</v>
      </c>
      <c r="D191" s="78">
        <v>0</v>
      </c>
      <c r="E191" s="75">
        <v>0</v>
      </c>
      <c r="F191" s="75">
        <v>0</v>
      </c>
      <c r="G191" s="76">
        <f t="shared" si="29"/>
        <v>0</v>
      </c>
      <c r="H191" s="75">
        <v>0</v>
      </c>
      <c r="I191" s="77" t="e">
        <f t="shared" si="35"/>
        <v>#DIV/0!</v>
      </c>
      <c r="J191" s="77" t="e">
        <f t="shared" si="35"/>
        <v>#DIV/0!</v>
      </c>
      <c r="K191" s="77" t="e">
        <f t="shared" si="35"/>
        <v>#DIV/0!</v>
      </c>
      <c r="L191" s="77" t="e">
        <f t="shared" si="35"/>
        <v>#DIV/0!</v>
      </c>
      <c r="M191" s="77" t="e">
        <f t="shared" si="35"/>
        <v>#DIV/0!</v>
      </c>
      <c r="N191" s="75">
        <v>0</v>
      </c>
      <c r="O191" s="75">
        <v>0</v>
      </c>
      <c r="P191" s="75">
        <v>0</v>
      </c>
      <c r="Q191" s="76">
        <f t="shared" si="23"/>
        <v>0</v>
      </c>
      <c r="R191" s="75">
        <v>0</v>
      </c>
      <c r="S191" s="77" t="e">
        <f t="shared" si="24"/>
        <v>#DIV/0!</v>
      </c>
      <c r="T191" s="77" t="e">
        <f t="shared" si="25"/>
        <v>#DIV/0!</v>
      </c>
      <c r="U191" s="77" t="e">
        <f t="shared" si="26"/>
        <v>#DIV/0!</v>
      </c>
      <c r="V191" s="77" t="e">
        <f t="shared" si="27"/>
        <v>#DIV/0!</v>
      </c>
      <c r="W191" s="77" t="e">
        <f t="shared" si="28"/>
        <v>#DIV/0!</v>
      </c>
    </row>
    <row r="192" spans="1:23" ht="26.25" x14ac:dyDescent="0.25">
      <c r="A192" s="42" t="s">
        <v>1781</v>
      </c>
      <c r="B192" s="31" t="s">
        <v>1782</v>
      </c>
      <c r="C192" s="30" t="s">
        <v>1721</v>
      </c>
      <c r="D192" s="78">
        <v>0</v>
      </c>
      <c r="E192" s="75">
        <v>0</v>
      </c>
      <c r="F192" s="75">
        <v>0</v>
      </c>
      <c r="G192" s="76">
        <f t="shared" si="29"/>
        <v>0</v>
      </c>
      <c r="H192" s="75">
        <v>0</v>
      </c>
      <c r="I192" s="77" t="e">
        <f t="shared" si="35"/>
        <v>#DIV/0!</v>
      </c>
      <c r="J192" s="77" t="e">
        <f t="shared" si="35"/>
        <v>#DIV/0!</v>
      </c>
      <c r="K192" s="77" t="e">
        <f t="shared" si="35"/>
        <v>#DIV/0!</v>
      </c>
      <c r="L192" s="77" t="e">
        <f t="shared" si="35"/>
        <v>#DIV/0!</v>
      </c>
      <c r="M192" s="77" t="e">
        <f t="shared" si="35"/>
        <v>#DIV/0!</v>
      </c>
      <c r="N192" s="75">
        <v>0</v>
      </c>
      <c r="O192" s="75">
        <v>0</v>
      </c>
      <c r="P192" s="75">
        <v>0</v>
      </c>
      <c r="Q192" s="76">
        <f t="shared" si="23"/>
        <v>0</v>
      </c>
      <c r="R192" s="75">
        <v>0</v>
      </c>
      <c r="S192" s="77" t="e">
        <f t="shared" si="24"/>
        <v>#DIV/0!</v>
      </c>
      <c r="T192" s="77" t="e">
        <f t="shared" si="25"/>
        <v>#DIV/0!</v>
      </c>
      <c r="U192" s="77" t="e">
        <f t="shared" si="26"/>
        <v>#DIV/0!</v>
      </c>
      <c r="V192" s="77" t="e">
        <f t="shared" si="27"/>
        <v>#DIV/0!</v>
      </c>
      <c r="W192" s="77" t="e">
        <f t="shared" si="28"/>
        <v>#DIV/0!</v>
      </c>
    </row>
    <row r="193" spans="1:23" ht="26.25" x14ac:dyDescent="0.25">
      <c r="A193" s="42" t="s">
        <v>1783</v>
      </c>
      <c r="B193" s="31" t="s">
        <v>1784</v>
      </c>
      <c r="C193" s="30" t="s">
        <v>1723</v>
      </c>
      <c r="D193" s="78">
        <v>0</v>
      </c>
      <c r="E193" s="75">
        <v>0</v>
      </c>
      <c r="F193" s="75">
        <v>0</v>
      </c>
      <c r="G193" s="76">
        <f t="shared" si="29"/>
        <v>0</v>
      </c>
      <c r="H193" s="75">
        <v>0</v>
      </c>
      <c r="I193" s="77" t="e">
        <f t="shared" si="35"/>
        <v>#DIV/0!</v>
      </c>
      <c r="J193" s="77" t="e">
        <f t="shared" si="35"/>
        <v>#DIV/0!</v>
      </c>
      <c r="K193" s="77" t="e">
        <f t="shared" si="35"/>
        <v>#DIV/0!</v>
      </c>
      <c r="L193" s="77" t="e">
        <f t="shared" si="35"/>
        <v>#DIV/0!</v>
      </c>
      <c r="M193" s="77" t="e">
        <f t="shared" si="35"/>
        <v>#DIV/0!</v>
      </c>
      <c r="N193" s="75">
        <v>0</v>
      </c>
      <c r="O193" s="75">
        <v>0</v>
      </c>
      <c r="P193" s="75">
        <v>0</v>
      </c>
      <c r="Q193" s="76">
        <f t="shared" si="23"/>
        <v>0</v>
      </c>
      <c r="R193" s="75">
        <v>0</v>
      </c>
      <c r="S193" s="77" t="e">
        <f t="shared" si="24"/>
        <v>#DIV/0!</v>
      </c>
      <c r="T193" s="77" t="e">
        <f t="shared" si="25"/>
        <v>#DIV/0!</v>
      </c>
      <c r="U193" s="77" t="e">
        <f t="shared" si="26"/>
        <v>#DIV/0!</v>
      </c>
      <c r="V193" s="77" t="e">
        <f t="shared" si="27"/>
        <v>#DIV/0!</v>
      </c>
      <c r="W193" s="77" t="e">
        <f t="shared" si="28"/>
        <v>#DIV/0!</v>
      </c>
    </row>
    <row r="194" spans="1:23" ht="26.25" x14ac:dyDescent="0.25">
      <c r="A194" s="42" t="s">
        <v>1785</v>
      </c>
      <c r="B194" s="31" t="s">
        <v>1786</v>
      </c>
      <c r="C194" s="30" t="s">
        <v>1725</v>
      </c>
      <c r="D194" s="78">
        <v>0</v>
      </c>
      <c r="E194" s="75">
        <v>0</v>
      </c>
      <c r="F194" s="75">
        <v>0</v>
      </c>
      <c r="G194" s="76">
        <f t="shared" si="29"/>
        <v>0</v>
      </c>
      <c r="H194" s="75">
        <v>0</v>
      </c>
      <c r="I194" s="77" t="e">
        <f t="shared" si="35"/>
        <v>#DIV/0!</v>
      </c>
      <c r="J194" s="77" t="e">
        <f t="shared" si="35"/>
        <v>#DIV/0!</v>
      </c>
      <c r="K194" s="77" t="e">
        <f t="shared" si="35"/>
        <v>#DIV/0!</v>
      </c>
      <c r="L194" s="77" t="e">
        <f t="shared" si="35"/>
        <v>#DIV/0!</v>
      </c>
      <c r="M194" s="77" t="e">
        <f t="shared" si="35"/>
        <v>#DIV/0!</v>
      </c>
      <c r="N194" s="75">
        <v>0</v>
      </c>
      <c r="O194" s="75">
        <v>0</v>
      </c>
      <c r="P194" s="75">
        <v>0</v>
      </c>
      <c r="Q194" s="76">
        <f t="shared" si="23"/>
        <v>0</v>
      </c>
      <c r="R194" s="75">
        <v>0</v>
      </c>
      <c r="S194" s="77" t="e">
        <f t="shared" si="24"/>
        <v>#DIV/0!</v>
      </c>
      <c r="T194" s="77" t="e">
        <f t="shared" si="25"/>
        <v>#DIV/0!</v>
      </c>
      <c r="U194" s="77" t="e">
        <f t="shared" si="26"/>
        <v>#DIV/0!</v>
      </c>
      <c r="V194" s="77" t="e">
        <f t="shared" si="27"/>
        <v>#DIV/0!</v>
      </c>
      <c r="W194" s="77" t="e">
        <f t="shared" si="28"/>
        <v>#DIV/0!</v>
      </c>
    </row>
    <row r="195" spans="1:23" ht="26.25" x14ac:dyDescent="0.25">
      <c r="A195" s="42" t="s">
        <v>1787</v>
      </c>
      <c r="B195" s="31" t="s">
        <v>1788</v>
      </c>
      <c r="C195" s="30" t="s">
        <v>1727</v>
      </c>
      <c r="D195" s="78">
        <v>0</v>
      </c>
      <c r="E195" s="75">
        <v>0</v>
      </c>
      <c r="F195" s="75">
        <v>0</v>
      </c>
      <c r="G195" s="76">
        <f t="shared" si="29"/>
        <v>0</v>
      </c>
      <c r="H195" s="75">
        <v>0</v>
      </c>
      <c r="I195" s="77" t="e">
        <f t="shared" si="35"/>
        <v>#DIV/0!</v>
      </c>
      <c r="J195" s="77" t="e">
        <f t="shared" si="35"/>
        <v>#DIV/0!</v>
      </c>
      <c r="K195" s="77" t="e">
        <f t="shared" si="35"/>
        <v>#DIV/0!</v>
      </c>
      <c r="L195" s="77" t="e">
        <f t="shared" si="35"/>
        <v>#DIV/0!</v>
      </c>
      <c r="M195" s="77" t="e">
        <f t="shared" si="35"/>
        <v>#DIV/0!</v>
      </c>
      <c r="N195" s="75">
        <v>0</v>
      </c>
      <c r="O195" s="75">
        <v>0</v>
      </c>
      <c r="P195" s="75">
        <v>0</v>
      </c>
      <c r="Q195" s="76">
        <f t="shared" si="23"/>
        <v>0</v>
      </c>
      <c r="R195" s="75">
        <v>0</v>
      </c>
      <c r="S195" s="77" t="e">
        <f t="shared" si="24"/>
        <v>#DIV/0!</v>
      </c>
      <c r="T195" s="77" t="e">
        <f t="shared" si="25"/>
        <v>#DIV/0!</v>
      </c>
      <c r="U195" s="77" t="e">
        <f t="shared" si="26"/>
        <v>#DIV/0!</v>
      </c>
      <c r="V195" s="77" t="e">
        <f t="shared" si="27"/>
        <v>#DIV/0!</v>
      </c>
      <c r="W195" s="77" t="e">
        <f t="shared" si="28"/>
        <v>#DIV/0!</v>
      </c>
    </row>
    <row r="196" spans="1:23" ht="60" x14ac:dyDescent="0.25">
      <c r="A196" s="42" t="s">
        <v>1789</v>
      </c>
      <c r="B196" s="31" t="s">
        <v>1790</v>
      </c>
      <c r="C196" s="30" t="s">
        <v>1791</v>
      </c>
      <c r="D196" s="78">
        <v>0</v>
      </c>
      <c r="E196" s="75">
        <v>0</v>
      </c>
      <c r="F196" s="75">
        <v>0</v>
      </c>
      <c r="G196" s="76">
        <f t="shared" si="29"/>
        <v>0</v>
      </c>
      <c r="H196" s="75">
        <v>0</v>
      </c>
      <c r="I196" s="77">
        <f>D196/D157*100</f>
        <v>0</v>
      </c>
      <c r="J196" s="77" t="e">
        <f>E196/E157*100</f>
        <v>#DIV/0!</v>
      </c>
      <c r="K196" s="77" t="e">
        <f>F196/F157*100</f>
        <v>#DIV/0!</v>
      </c>
      <c r="L196" s="77">
        <f>G196/G157*100</f>
        <v>0</v>
      </c>
      <c r="M196" s="77" t="e">
        <f>H196/H157*100</f>
        <v>#DIV/0!</v>
      </c>
      <c r="N196" s="75">
        <v>0</v>
      </c>
      <c r="O196" s="75">
        <v>0</v>
      </c>
      <c r="P196" s="75">
        <v>0</v>
      </c>
      <c r="Q196" s="76">
        <f t="shared" si="23"/>
        <v>0</v>
      </c>
      <c r="R196" s="75">
        <v>0</v>
      </c>
      <c r="S196" s="77" t="e">
        <f t="shared" si="24"/>
        <v>#DIV/0!</v>
      </c>
      <c r="T196" s="77" t="e">
        <f t="shared" si="25"/>
        <v>#DIV/0!</v>
      </c>
      <c r="U196" s="77" t="e">
        <f t="shared" si="26"/>
        <v>#DIV/0!</v>
      </c>
      <c r="V196" s="77" t="e">
        <f t="shared" si="27"/>
        <v>#DIV/0!</v>
      </c>
      <c r="W196" s="77" t="e">
        <f t="shared" si="28"/>
        <v>#DIV/0!</v>
      </c>
    </row>
    <row r="197" spans="1:23" x14ac:dyDescent="0.25">
      <c r="A197" s="42" t="s">
        <v>1792</v>
      </c>
      <c r="B197" s="31" t="s">
        <v>1793</v>
      </c>
      <c r="C197" s="30" t="s">
        <v>1794</v>
      </c>
      <c r="D197" s="80">
        <f>SUM(D198:D199)</f>
        <v>0</v>
      </c>
      <c r="E197" s="80">
        <f>SUM(E198:E199)</f>
        <v>0</v>
      </c>
      <c r="F197" s="80">
        <f>SUM(F198:F199)</f>
        <v>0</v>
      </c>
      <c r="G197" s="76">
        <f t="shared" si="29"/>
        <v>0</v>
      </c>
      <c r="H197" s="80">
        <f>SUM(H198:H199)</f>
        <v>0</v>
      </c>
      <c r="I197" s="77">
        <f>D197/D157*100</f>
        <v>0</v>
      </c>
      <c r="J197" s="77" t="e">
        <f>E197/E157*100</f>
        <v>#DIV/0!</v>
      </c>
      <c r="K197" s="77" t="e">
        <f>F197/F157*100</f>
        <v>#DIV/0!</v>
      </c>
      <c r="L197" s="77">
        <f>G197/G157*100</f>
        <v>0</v>
      </c>
      <c r="M197" s="77" t="e">
        <f>H197/H157*100</f>
        <v>#DIV/0!</v>
      </c>
      <c r="N197" s="80">
        <f>SUM(N198:N199)</f>
        <v>0</v>
      </c>
      <c r="O197" s="80">
        <f>SUM(O198:O199)</f>
        <v>0</v>
      </c>
      <c r="P197" s="80">
        <f>SUM(P198:P199)</f>
        <v>0</v>
      </c>
      <c r="Q197" s="76">
        <f t="shared" ref="Q197:Q260" si="36">N197+O197+P197</f>
        <v>0</v>
      </c>
      <c r="R197" s="80">
        <f>SUM(R198:R199)</f>
        <v>0</v>
      </c>
      <c r="S197" s="77" t="e">
        <f t="shared" ref="S197:S260" si="37">N197*I197/D197</f>
        <v>#DIV/0!</v>
      </c>
      <c r="T197" s="77" t="e">
        <f t="shared" ref="T197:T260" si="38">O197*J197/E197</f>
        <v>#DIV/0!</v>
      </c>
      <c r="U197" s="77" t="e">
        <f t="shared" ref="U197:U260" si="39">P197*K197/F197</f>
        <v>#DIV/0!</v>
      </c>
      <c r="V197" s="77" t="e">
        <f t="shared" ref="V197:V260" si="40">Q197*L197/G197</f>
        <v>#DIV/0!</v>
      </c>
      <c r="W197" s="77" t="e">
        <f t="shared" ref="W197:W260" si="41">R197*M197/H197</f>
        <v>#DIV/0!</v>
      </c>
    </row>
    <row r="198" spans="1:23" ht="26.25" x14ac:dyDescent="0.25">
      <c r="A198" s="42" t="s">
        <v>1795</v>
      </c>
      <c r="B198" s="31" t="s">
        <v>1796</v>
      </c>
      <c r="C198" s="30" t="s">
        <v>1723</v>
      </c>
      <c r="D198" s="78">
        <v>0</v>
      </c>
      <c r="E198" s="75">
        <v>0</v>
      </c>
      <c r="F198" s="75">
        <v>0</v>
      </c>
      <c r="G198" s="76">
        <f t="shared" si="29"/>
        <v>0</v>
      </c>
      <c r="H198" s="75">
        <v>0</v>
      </c>
      <c r="I198" s="77" t="e">
        <f t="shared" ref="I198:M199" si="42">D198/D$197*100</f>
        <v>#DIV/0!</v>
      </c>
      <c r="J198" s="77" t="e">
        <f t="shared" si="42"/>
        <v>#DIV/0!</v>
      </c>
      <c r="K198" s="77" t="e">
        <f t="shared" si="42"/>
        <v>#DIV/0!</v>
      </c>
      <c r="L198" s="77" t="e">
        <f t="shared" si="42"/>
        <v>#DIV/0!</v>
      </c>
      <c r="M198" s="77" t="e">
        <f t="shared" si="42"/>
        <v>#DIV/0!</v>
      </c>
      <c r="N198" s="75">
        <v>0</v>
      </c>
      <c r="O198" s="75">
        <v>0</v>
      </c>
      <c r="P198" s="75">
        <v>0</v>
      </c>
      <c r="Q198" s="76">
        <f t="shared" si="36"/>
        <v>0</v>
      </c>
      <c r="R198" s="75">
        <v>0</v>
      </c>
      <c r="S198" s="77" t="e">
        <f t="shared" si="37"/>
        <v>#DIV/0!</v>
      </c>
      <c r="T198" s="77" t="e">
        <f t="shared" si="38"/>
        <v>#DIV/0!</v>
      </c>
      <c r="U198" s="77" t="e">
        <f t="shared" si="39"/>
        <v>#DIV/0!</v>
      </c>
      <c r="V198" s="77" t="e">
        <f t="shared" si="40"/>
        <v>#DIV/0!</v>
      </c>
      <c r="W198" s="77" t="e">
        <f t="shared" si="41"/>
        <v>#DIV/0!</v>
      </c>
    </row>
    <row r="199" spans="1:23" ht="26.25" x14ac:dyDescent="0.25">
      <c r="A199" s="42" t="s">
        <v>1797</v>
      </c>
      <c r="B199" s="31" t="s">
        <v>1798</v>
      </c>
      <c r="C199" s="30" t="s">
        <v>1725</v>
      </c>
      <c r="D199" s="78">
        <v>0</v>
      </c>
      <c r="E199" s="75">
        <v>0</v>
      </c>
      <c r="F199" s="75">
        <v>0</v>
      </c>
      <c r="G199" s="76">
        <f t="shared" si="29"/>
        <v>0</v>
      </c>
      <c r="H199" s="75">
        <v>0</v>
      </c>
      <c r="I199" s="77" t="e">
        <f t="shared" si="42"/>
        <v>#DIV/0!</v>
      </c>
      <c r="J199" s="77" t="e">
        <f t="shared" si="42"/>
        <v>#DIV/0!</v>
      </c>
      <c r="K199" s="77" t="e">
        <f t="shared" si="42"/>
        <v>#DIV/0!</v>
      </c>
      <c r="L199" s="77" t="e">
        <f t="shared" si="42"/>
        <v>#DIV/0!</v>
      </c>
      <c r="M199" s="77" t="e">
        <f t="shared" si="42"/>
        <v>#DIV/0!</v>
      </c>
      <c r="N199" s="75">
        <v>0</v>
      </c>
      <c r="O199" s="75">
        <v>0</v>
      </c>
      <c r="P199" s="75">
        <v>0</v>
      </c>
      <c r="Q199" s="76">
        <f t="shared" si="36"/>
        <v>0</v>
      </c>
      <c r="R199" s="75">
        <v>0</v>
      </c>
      <c r="S199" s="77" t="e">
        <f t="shared" si="37"/>
        <v>#DIV/0!</v>
      </c>
      <c r="T199" s="77" t="e">
        <f t="shared" si="38"/>
        <v>#DIV/0!</v>
      </c>
      <c r="U199" s="77" t="e">
        <f t="shared" si="39"/>
        <v>#DIV/0!</v>
      </c>
      <c r="V199" s="77" t="e">
        <f t="shared" si="40"/>
        <v>#DIV/0!</v>
      </c>
      <c r="W199" s="77" t="e">
        <f t="shared" si="41"/>
        <v>#DIV/0!</v>
      </c>
    </row>
    <row r="200" spans="1:23" x14ac:dyDescent="0.25">
      <c r="A200" s="42" t="s">
        <v>1799</v>
      </c>
      <c r="B200" s="31" t="s">
        <v>1800</v>
      </c>
      <c r="C200" s="30" t="s">
        <v>1801</v>
      </c>
      <c r="D200" s="80">
        <f>SUM(D201:D204)</f>
        <v>1</v>
      </c>
      <c r="E200" s="80">
        <f>SUM(E201:E204)</f>
        <v>0</v>
      </c>
      <c r="F200" s="80">
        <f>SUM(F201:F204)</f>
        <v>0</v>
      </c>
      <c r="G200" s="76">
        <f t="shared" ref="G200:G263" si="43">D200+E200+F200</f>
        <v>1</v>
      </c>
      <c r="H200" s="80">
        <f>SUM(H201:H204)</f>
        <v>0</v>
      </c>
      <c r="I200" s="77">
        <f>D200/D157*100</f>
        <v>12.5</v>
      </c>
      <c r="J200" s="77" t="e">
        <f>E200/E157*100</f>
        <v>#DIV/0!</v>
      </c>
      <c r="K200" s="77" t="e">
        <f>F200/F157*100</f>
        <v>#DIV/0!</v>
      </c>
      <c r="L200" s="77">
        <f>G200/G157*100</f>
        <v>12.5</v>
      </c>
      <c r="M200" s="77" t="e">
        <f>H200/H157*100</f>
        <v>#DIV/0!</v>
      </c>
      <c r="N200" s="80">
        <f>SUM(N201:N204)</f>
        <v>1</v>
      </c>
      <c r="O200" s="80">
        <f>SUM(O201:O204)</f>
        <v>0</v>
      </c>
      <c r="P200" s="80">
        <f>SUM(P201:P204)</f>
        <v>0</v>
      </c>
      <c r="Q200" s="76">
        <f t="shared" si="36"/>
        <v>1</v>
      </c>
      <c r="R200" s="80">
        <f>SUM(R201:R204)</f>
        <v>0</v>
      </c>
      <c r="S200" s="77">
        <f t="shared" si="37"/>
        <v>12.5</v>
      </c>
      <c r="T200" s="77" t="e">
        <f t="shared" si="38"/>
        <v>#DIV/0!</v>
      </c>
      <c r="U200" s="77" t="e">
        <f t="shared" si="39"/>
        <v>#DIV/0!</v>
      </c>
      <c r="V200" s="77">
        <f t="shared" si="40"/>
        <v>12.5</v>
      </c>
      <c r="W200" s="77" t="e">
        <f t="shared" si="41"/>
        <v>#DIV/0!</v>
      </c>
    </row>
    <row r="201" spans="1:23" ht="26.25" x14ac:dyDescent="0.25">
      <c r="A201" s="42" t="s">
        <v>1802</v>
      </c>
      <c r="B201" s="31" t="s">
        <v>1803</v>
      </c>
      <c r="C201" s="30" t="s">
        <v>1715</v>
      </c>
      <c r="D201" s="78">
        <v>0</v>
      </c>
      <c r="E201" s="75">
        <v>0</v>
      </c>
      <c r="F201" s="75">
        <v>0</v>
      </c>
      <c r="G201" s="76">
        <f t="shared" si="43"/>
        <v>0</v>
      </c>
      <c r="H201" s="75">
        <v>0</v>
      </c>
      <c r="I201" s="77">
        <f t="shared" ref="I201:M204" si="44">D201/D$200*100</f>
        <v>0</v>
      </c>
      <c r="J201" s="77" t="e">
        <f t="shared" si="44"/>
        <v>#DIV/0!</v>
      </c>
      <c r="K201" s="77" t="e">
        <f t="shared" si="44"/>
        <v>#DIV/0!</v>
      </c>
      <c r="L201" s="77">
        <f t="shared" si="44"/>
        <v>0</v>
      </c>
      <c r="M201" s="77" t="e">
        <f t="shared" si="44"/>
        <v>#DIV/0!</v>
      </c>
      <c r="N201" s="75">
        <v>0</v>
      </c>
      <c r="O201" s="75">
        <v>0</v>
      </c>
      <c r="P201" s="75">
        <v>0</v>
      </c>
      <c r="Q201" s="76">
        <f t="shared" si="36"/>
        <v>0</v>
      </c>
      <c r="R201" s="75">
        <v>0</v>
      </c>
      <c r="S201" s="77" t="e">
        <f t="shared" si="37"/>
        <v>#DIV/0!</v>
      </c>
      <c r="T201" s="77" t="e">
        <f t="shared" si="38"/>
        <v>#DIV/0!</v>
      </c>
      <c r="U201" s="77" t="e">
        <f t="shared" si="39"/>
        <v>#DIV/0!</v>
      </c>
      <c r="V201" s="77" t="e">
        <f t="shared" si="40"/>
        <v>#DIV/0!</v>
      </c>
      <c r="W201" s="77" t="e">
        <f t="shared" si="41"/>
        <v>#DIV/0!</v>
      </c>
    </row>
    <row r="202" spans="1:23" ht="26.25" x14ac:dyDescent="0.25">
      <c r="A202" s="42" t="s">
        <v>1804</v>
      </c>
      <c r="B202" s="31" t="s">
        <v>1805</v>
      </c>
      <c r="C202" s="30" t="s">
        <v>1717</v>
      </c>
      <c r="D202" s="78">
        <v>0</v>
      </c>
      <c r="E202" s="75">
        <v>0</v>
      </c>
      <c r="F202" s="75">
        <v>0</v>
      </c>
      <c r="G202" s="76">
        <f t="shared" si="43"/>
        <v>0</v>
      </c>
      <c r="H202" s="75">
        <v>0</v>
      </c>
      <c r="I202" s="77">
        <f t="shared" si="44"/>
        <v>0</v>
      </c>
      <c r="J202" s="77" t="e">
        <f t="shared" si="44"/>
        <v>#DIV/0!</v>
      </c>
      <c r="K202" s="77" t="e">
        <f t="shared" si="44"/>
        <v>#DIV/0!</v>
      </c>
      <c r="L202" s="77">
        <f t="shared" si="44"/>
        <v>0</v>
      </c>
      <c r="M202" s="77" t="e">
        <f t="shared" si="44"/>
        <v>#DIV/0!</v>
      </c>
      <c r="N202" s="75">
        <v>0</v>
      </c>
      <c r="O202" s="75">
        <v>0</v>
      </c>
      <c r="P202" s="75">
        <v>0</v>
      </c>
      <c r="Q202" s="76">
        <f t="shared" si="36"/>
        <v>0</v>
      </c>
      <c r="R202" s="75">
        <v>0</v>
      </c>
      <c r="S202" s="77" t="e">
        <f t="shared" si="37"/>
        <v>#DIV/0!</v>
      </c>
      <c r="T202" s="77" t="e">
        <f t="shared" si="38"/>
        <v>#DIV/0!</v>
      </c>
      <c r="U202" s="77" t="e">
        <f t="shared" si="39"/>
        <v>#DIV/0!</v>
      </c>
      <c r="V202" s="77" t="e">
        <f t="shared" si="40"/>
        <v>#DIV/0!</v>
      </c>
      <c r="W202" s="77" t="e">
        <f t="shared" si="41"/>
        <v>#DIV/0!</v>
      </c>
    </row>
    <row r="203" spans="1:23" ht="26.25" x14ac:dyDescent="0.25">
      <c r="A203" s="42" t="s">
        <v>1806</v>
      </c>
      <c r="B203" s="31" t="s">
        <v>623</v>
      </c>
      <c r="C203" s="30" t="s">
        <v>1719</v>
      </c>
      <c r="D203" s="78">
        <v>0</v>
      </c>
      <c r="E203" s="75">
        <v>0</v>
      </c>
      <c r="F203" s="75">
        <v>0</v>
      </c>
      <c r="G203" s="76">
        <f t="shared" si="43"/>
        <v>0</v>
      </c>
      <c r="H203" s="75">
        <v>0</v>
      </c>
      <c r="I203" s="77">
        <f t="shared" si="44"/>
        <v>0</v>
      </c>
      <c r="J203" s="77" t="e">
        <f t="shared" si="44"/>
        <v>#DIV/0!</v>
      </c>
      <c r="K203" s="77" t="e">
        <f t="shared" si="44"/>
        <v>#DIV/0!</v>
      </c>
      <c r="L203" s="77">
        <f t="shared" si="44"/>
        <v>0</v>
      </c>
      <c r="M203" s="77" t="e">
        <f t="shared" si="44"/>
        <v>#DIV/0!</v>
      </c>
      <c r="N203" s="75">
        <v>0</v>
      </c>
      <c r="O203" s="75">
        <v>0</v>
      </c>
      <c r="P203" s="75">
        <v>0</v>
      </c>
      <c r="Q203" s="76">
        <f t="shared" si="36"/>
        <v>0</v>
      </c>
      <c r="R203" s="75">
        <v>0</v>
      </c>
      <c r="S203" s="77" t="e">
        <f t="shared" si="37"/>
        <v>#DIV/0!</v>
      </c>
      <c r="T203" s="77" t="e">
        <f t="shared" si="38"/>
        <v>#DIV/0!</v>
      </c>
      <c r="U203" s="77" t="e">
        <f t="shared" si="39"/>
        <v>#DIV/0!</v>
      </c>
      <c r="V203" s="77" t="e">
        <f t="shared" si="40"/>
        <v>#DIV/0!</v>
      </c>
      <c r="W203" s="77" t="e">
        <f t="shared" si="41"/>
        <v>#DIV/0!</v>
      </c>
    </row>
    <row r="204" spans="1:23" ht="26.25" x14ac:dyDescent="0.25">
      <c r="A204" s="42" t="s">
        <v>1807</v>
      </c>
      <c r="B204" s="31" t="s">
        <v>626</v>
      </c>
      <c r="C204" s="30" t="s">
        <v>1721</v>
      </c>
      <c r="D204" s="78">
        <v>1</v>
      </c>
      <c r="E204" s="75">
        <v>0</v>
      </c>
      <c r="F204" s="75">
        <v>0</v>
      </c>
      <c r="G204" s="76">
        <f t="shared" si="43"/>
        <v>1</v>
      </c>
      <c r="H204" s="75">
        <v>0</v>
      </c>
      <c r="I204" s="77">
        <f t="shared" si="44"/>
        <v>100</v>
      </c>
      <c r="J204" s="77" t="e">
        <f t="shared" si="44"/>
        <v>#DIV/0!</v>
      </c>
      <c r="K204" s="77" t="e">
        <f t="shared" si="44"/>
        <v>#DIV/0!</v>
      </c>
      <c r="L204" s="77">
        <f t="shared" si="44"/>
        <v>100</v>
      </c>
      <c r="M204" s="77" t="e">
        <f t="shared" si="44"/>
        <v>#DIV/0!</v>
      </c>
      <c r="N204" s="75">
        <v>1</v>
      </c>
      <c r="O204" s="75">
        <v>0</v>
      </c>
      <c r="P204" s="75">
        <v>0</v>
      </c>
      <c r="Q204" s="76">
        <f t="shared" si="36"/>
        <v>1</v>
      </c>
      <c r="R204" s="75">
        <v>0</v>
      </c>
      <c r="S204" s="77">
        <f t="shared" si="37"/>
        <v>100</v>
      </c>
      <c r="T204" s="77" t="e">
        <f t="shared" si="38"/>
        <v>#DIV/0!</v>
      </c>
      <c r="U204" s="77" t="e">
        <f t="shared" si="39"/>
        <v>#DIV/0!</v>
      </c>
      <c r="V204" s="77">
        <f t="shared" si="40"/>
        <v>100</v>
      </c>
      <c r="W204" s="77" t="e">
        <f t="shared" si="41"/>
        <v>#DIV/0!</v>
      </c>
    </row>
    <row r="205" spans="1:23" x14ac:dyDescent="0.25">
      <c r="A205" s="42" t="s">
        <v>1808</v>
      </c>
      <c r="B205" s="31" t="s">
        <v>629</v>
      </c>
      <c r="C205" s="30" t="s">
        <v>1809</v>
      </c>
      <c r="D205" s="80">
        <f>SUM(D206:D211)</f>
        <v>1</v>
      </c>
      <c r="E205" s="80">
        <f>SUM(E206:E211)</f>
        <v>0</v>
      </c>
      <c r="F205" s="80">
        <f>SUM(F206:F211)</f>
        <v>0</v>
      </c>
      <c r="G205" s="76">
        <f t="shared" si="43"/>
        <v>1</v>
      </c>
      <c r="H205" s="80">
        <f>SUM(H206:H211)</f>
        <v>0</v>
      </c>
      <c r="I205" s="77">
        <f>D205/D157*100</f>
        <v>12.5</v>
      </c>
      <c r="J205" s="77" t="e">
        <f>E205/E157*100</f>
        <v>#DIV/0!</v>
      </c>
      <c r="K205" s="77" t="e">
        <f>F205/F157*100</f>
        <v>#DIV/0!</v>
      </c>
      <c r="L205" s="77">
        <f>G205/G157*100</f>
        <v>12.5</v>
      </c>
      <c r="M205" s="77" t="e">
        <f>H205/H157*100</f>
        <v>#DIV/0!</v>
      </c>
      <c r="N205" s="80">
        <f>SUM(N206:N211)</f>
        <v>1</v>
      </c>
      <c r="O205" s="80">
        <f>SUM(O206:O211)</f>
        <v>0</v>
      </c>
      <c r="P205" s="80">
        <f>SUM(P206:P211)</f>
        <v>0</v>
      </c>
      <c r="Q205" s="76">
        <f t="shared" si="36"/>
        <v>1</v>
      </c>
      <c r="R205" s="80">
        <f>SUM(R206:R211)</f>
        <v>0</v>
      </c>
      <c r="S205" s="77">
        <f t="shared" si="37"/>
        <v>12.5</v>
      </c>
      <c r="T205" s="77" t="e">
        <f t="shared" si="38"/>
        <v>#DIV/0!</v>
      </c>
      <c r="U205" s="77" t="e">
        <f t="shared" si="39"/>
        <v>#DIV/0!</v>
      </c>
      <c r="V205" s="77">
        <f t="shared" si="40"/>
        <v>12.5</v>
      </c>
      <c r="W205" s="77" t="e">
        <f t="shared" si="41"/>
        <v>#DIV/0!</v>
      </c>
    </row>
    <row r="206" spans="1:23" ht="26.25" x14ac:dyDescent="0.25">
      <c r="A206" s="42" t="s">
        <v>1810</v>
      </c>
      <c r="B206" s="31" t="s">
        <v>632</v>
      </c>
      <c r="C206" s="30" t="s">
        <v>1715</v>
      </c>
      <c r="D206" s="78">
        <v>0</v>
      </c>
      <c r="E206" s="75">
        <v>0</v>
      </c>
      <c r="F206" s="75">
        <v>0</v>
      </c>
      <c r="G206" s="76">
        <f t="shared" si="43"/>
        <v>0</v>
      </c>
      <c r="H206" s="75">
        <v>0</v>
      </c>
      <c r="I206" s="77">
        <f t="shared" ref="I206:M211" si="45">D206/D$205*100</f>
        <v>0</v>
      </c>
      <c r="J206" s="77" t="e">
        <f t="shared" si="45"/>
        <v>#DIV/0!</v>
      </c>
      <c r="K206" s="77" t="e">
        <f t="shared" si="45"/>
        <v>#DIV/0!</v>
      </c>
      <c r="L206" s="77">
        <f t="shared" si="45"/>
        <v>0</v>
      </c>
      <c r="M206" s="77" t="e">
        <f t="shared" si="45"/>
        <v>#DIV/0!</v>
      </c>
      <c r="N206" s="75">
        <v>0</v>
      </c>
      <c r="O206" s="75">
        <v>0</v>
      </c>
      <c r="P206" s="75">
        <v>0</v>
      </c>
      <c r="Q206" s="76">
        <f t="shared" si="36"/>
        <v>0</v>
      </c>
      <c r="R206" s="75">
        <v>0</v>
      </c>
      <c r="S206" s="77" t="e">
        <f t="shared" si="37"/>
        <v>#DIV/0!</v>
      </c>
      <c r="T206" s="77" t="e">
        <f t="shared" si="38"/>
        <v>#DIV/0!</v>
      </c>
      <c r="U206" s="77" t="e">
        <f t="shared" si="39"/>
        <v>#DIV/0!</v>
      </c>
      <c r="V206" s="77" t="e">
        <f t="shared" si="40"/>
        <v>#DIV/0!</v>
      </c>
      <c r="W206" s="77" t="e">
        <f t="shared" si="41"/>
        <v>#DIV/0!</v>
      </c>
    </row>
    <row r="207" spans="1:23" ht="26.25" x14ac:dyDescent="0.25">
      <c r="A207" s="42" t="s">
        <v>1811</v>
      </c>
      <c r="B207" s="31" t="s">
        <v>635</v>
      </c>
      <c r="C207" s="30" t="s">
        <v>1717</v>
      </c>
      <c r="D207" s="78">
        <v>0</v>
      </c>
      <c r="E207" s="75">
        <v>0</v>
      </c>
      <c r="F207" s="75">
        <v>0</v>
      </c>
      <c r="G207" s="76">
        <f t="shared" si="43"/>
        <v>0</v>
      </c>
      <c r="H207" s="75">
        <v>0</v>
      </c>
      <c r="I207" s="77">
        <f t="shared" si="45"/>
        <v>0</v>
      </c>
      <c r="J207" s="77" t="e">
        <f t="shared" si="45"/>
        <v>#DIV/0!</v>
      </c>
      <c r="K207" s="77" t="e">
        <f t="shared" si="45"/>
        <v>#DIV/0!</v>
      </c>
      <c r="L207" s="77">
        <f t="shared" si="45"/>
        <v>0</v>
      </c>
      <c r="M207" s="77" t="e">
        <f t="shared" si="45"/>
        <v>#DIV/0!</v>
      </c>
      <c r="N207" s="75">
        <v>0</v>
      </c>
      <c r="O207" s="75">
        <v>0</v>
      </c>
      <c r="P207" s="75">
        <v>0</v>
      </c>
      <c r="Q207" s="76">
        <f t="shared" si="36"/>
        <v>0</v>
      </c>
      <c r="R207" s="75">
        <v>0</v>
      </c>
      <c r="S207" s="77" t="e">
        <f t="shared" si="37"/>
        <v>#DIV/0!</v>
      </c>
      <c r="T207" s="77" t="e">
        <f t="shared" si="38"/>
        <v>#DIV/0!</v>
      </c>
      <c r="U207" s="77" t="e">
        <f t="shared" si="39"/>
        <v>#DIV/0!</v>
      </c>
      <c r="V207" s="77" t="e">
        <f t="shared" si="40"/>
        <v>#DIV/0!</v>
      </c>
      <c r="W207" s="77" t="e">
        <f t="shared" si="41"/>
        <v>#DIV/0!</v>
      </c>
    </row>
    <row r="208" spans="1:23" ht="26.25" x14ac:dyDescent="0.25">
      <c r="A208" s="42" t="s">
        <v>1812</v>
      </c>
      <c r="B208" s="31" t="s">
        <v>638</v>
      </c>
      <c r="C208" s="30" t="s">
        <v>1719</v>
      </c>
      <c r="D208" s="78">
        <v>0</v>
      </c>
      <c r="E208" s="75">
        <v>0</v>
      </c>
      <c r="F208" s="75">
        <v>0</v>
      </c>
      <c r="G208" s="76">
        <f t="shared" si="43"/>
        <v>0</v>
      </c>
      <c r="H208" s="75">
        <v>0</v>
      </c>
      <c r="I208" s="77">
        <f t="shared" si="45"/>
        <v>0</v>
      </c>
      <c r="J208" s="77" t="e">
        <f t="shared" si="45"/>
        <v>#DIV/0!</v>
      </c>
      <c r="K208" s="77" t="e">
        <f t="shared" si="45"/>
        <v>#DIV/0!</v>
      </c>
      <c r="L208" s="77">
        <f t="shared" si="45"/>
        <v>0</v>
      </c>
      <c r="M208" s="77" t="e">
        <f t="shared" si="45"/>
        <v>#DIV/0!</v>
      </c>
      <c r="N208" s="75">
        <v>0</v>
      </c>
      <c r="O208" s="75">
        <v>0</v>
      </c>
      <c r="P208" s="75">
        <v>0</v>
      </c>
      <c r="Q208" s="76">
        <f t="shared" si="36"/>
        <v>0</v>
      </c>
      <c r="R208" s="75">
        <v>0</v>
      </c>
      <c r="S208" s="77" t="e">
        <f t="shared" si="37"/>
        <v>#DIV/0!</v>
      </c>
      <c r="T208" s="77" t="e">
        <f t="shared" si="38"/>
        <v>#DIV/0!</v>
      </c>
      <c r="U208" s="77" t="e">
        <f t="shared" si="39"/>
        <v>#DIV/0!</v>
      </c>
      <c r="V208" s="77" t="e">
        <f t="shared" si="40"/>
        <v>#DIV/0!</v>
      </c>
      <c r="W208" s="77" t="e">
        <f t="shared" si="41"/>
        <v>#DIV/0!</v>
      </c>
    </row>
    <row r="209" spans="1:23" ht="26.25" x14ac:dyDescent="0.25">
      <c r="A209" s="42" t="s">
        <v>1813</v>
      </c>
      <c r="B209" s="31" t="s">
        <v>641</v>
      </c>
      <c r="C209" s="30" t="s">
        <v>1721</v>
      </c>
      <c r="D209" s="78">
        <v>0</v>
      </c>
      <c r="E209" s="75">
        <v>0</v>
      </c>
      <c r="F209" s="75">
        <v>0</v>
      </c>
      <c r="G209" s="76">
        <f t="shared" si="43"/>
        <v>0</v>
      </c>
      <c r="H209" s="75">
        <v>0</v>
      </c>
      <c r="I209" s="77">
        <f t="shared" si="45"/>
        <v>0</v>
      </c>
      <c r="J209" s="77" t="e">
        <f t="shared" si="45"/>
        <v>#DIV/0!</v>
      </c>
      <c r="K209" s="77" t="e">
        <f t="shared" si="45"/>
        <v>#DIV/0!</v>
      </c>
      <c r="L209" s="77">
        <f t="shared" si="45"/>
        <v>0</v>
      </c>
      <c r="M209" s="77" t="e">
        <f t="shared" si="45"/>
        <v>#DIV/0!</v>
      </c>
      <c r="N209" s="75">
        <v>0</v>
      </c>
      <c r="O209" s="75">
        <v>0</v>
      </c>
      <c r="P209" s="75">
        <v>0</v>
      </c>
      <c r="Q209" s="76">
        <f t="shared" si="36"/>
        <v>0</v>
      </c>
      <c r="R209" s="75">
        <v>0</v>
      </c>
      <c r="S209" s="77" t="e">
        <f t="shared" si="37"/>
        <v>#DIV/0!</v>
      </c>
      <c r="T209" s="77" t="e">
        <f t="shared" si="38"/>
        <v>#DIV/0!</v>
      </c>
      <c r="U209" s="77" t="e">
        <f t="shared" si="39"/>
        <v>#DIV/0!</v>
      </c>
      <c r="V209" s="77" t="e">
        <f t="shared" si="40"/>
        <v>#DIV/0!</v>
      </c>
      <c r="W209" s="77" t="e">
        <f t="shared" si="41"/>
        <v>#DIV/0!</v>
      </c>
    </row>
    <row r="210" spans="1:23" ht="26.25" x14ac:dyDescent="0.25">
      <c r="A210" s="42" t="s">
        <v>1814</v>
      </c>
      <c r="B210" s="31" t="s">
        <v>644</v>
      </c>
      <c r="C210" s="30" t="s">
        <v>1723</v>
      </c>
      <c r="D210" s="78">
        <v>0</v>
      </c>
      <c r="E210" s="75">
        <v>0</v>
      </c>
      <c r="F210" s="75">
        <v>0</v>
      </c>
      <c r="G210" s="76">
        <f t="shared" si="43"/>
        <v>0</v>
      </c>
      <c r="H210" s="75">
        <v>0</v>
      </c>
      <c r="I210" s="77">
        <f t="shared" si="45"/>
        <v>0</v>
      </c>
      <c r="J210" s="77" t="e">
        <f t="shared" si="45"/>
        <v>#DIV/0!</v>
      </c>
      <c r="K210" s="77" t="e">
        <f t="shared" si="45"/>
        <v>#DIV/0!</v>
      </c>
      <c r="L210" s="77">
        <f t="shared" si="45"/>
        <v>0</v>
      </c>
      <c r="M210" s="77" t="e">
        <f t="shared" si="45"/>
        <v>#DIV/0!</v>
      </c>
      <c r="N210" s="75">
        <v>0</v>
      </c>
      <c r="O210" s="75">
        <v>0</v>
      </c>
      <c r="P210" s="75">
        <v>0</v>
      </c>
      <c r="Q210" s="76">
        <f t="shared" si="36"/>
        <v>0</v>
      </c>
      <c r="R210" s="75">
        <v>0</v>
      </c>
      <c r="S210" s="77" t="e">
        <f t="shared" si="37"/>
        <v>#DIV/0!</v>
      </c>
      <c r="T210" s="77" t="e">
        <f t="shared" si="38"/>
        <v>#DIV/0!</v>
      </c>
      <c r="U210" s="77" t="e">
        <f t="shared" si="39"/>
        <v>#DIV/0!</v>
      </c>
      <c r="V210" s="77" t="e">
        <f t="shared" si="40"/>
        <v>#DIV/0!</v>
      </c>
      <c r="W210" s="77" t="e">
        <f t="shared" si="41"/>
        <v>#DIV/0!</v>
      </c>
    </row>
    <row r="211" spans="1:23" ht="26.25" x14ac:dyDescent="0.25">
      <c r="A211" s="42" t="s">
        <v>1815</v>
      </c>
      <c r="B211" s="31">
        <v>83</v>
      </c>
      <c r="C211" s="30" t="s">
        <v>1727</v>
      </c>
      <c r="D211" s="78">
        <v>1</v>
      </c>
      <c r="E211" s="75">
        <v>0</v>
      </c>
      <c r="F211" s="75">
        <v>0</v>
      </c>
      <c r="G211" s="76">
        <f t="shared" si="43"/>
        <v>1</v>
      </c>
      <c r="H211" s="75">
        <v>0</v>
      </c>
      <c r="I211" s="77">
        <f t="shared" si="45"/>
        <v>100</v>
      </c>
      <c r="J211" s="77" t="e">
        <f t="shared" si="45"/>
        <v>#DIV/0!</v>
      </c>
      <c r="K211" s="77" t="e">
        <f t="shared" si="45"/>
        <v>#DIV/0!</v>
      </c>
      <c r="L211" s="77">
        <f t="shared" si="45"/>
        <v>100</v>
      </c>
      <c r="M211" s="77" t="e">
        <f t="shared" si="45"/>
        <v>#DIV/0!</v>
      </c>
      <c r="N211" s="75">
        <v>1</v>
      </c>
      <c r="O211" s="75">
        <v>0</v>
      </c>
      <c r="P211" s="75">
        <v>0</v>
      </c>
      <c r="Q211" s="76">
        <f t="shared" si="36"/>
        <v>1</v>
      </c>
      <c r="R211" s="75">
        <v>0</v>
      </c>
      <c r="S211" s="77">
        <f t="shared" si="37"/>
        <v>100</v>
      </c>
      <c r="T211" s="77" t="e">
        <f t="shared" si="38"/>
        <v>#DIV/0!</v>
      </c>
      <c r="U211" s="77" t="e">
        <f t="shared" si="39"/>
        <v>#DIV/0!</v>
      </c>
      <c r="V211" s="77">
        <f t="shared" si="40"/>
        <v>100</v>
      </c>
      <c r="W211" s="77" t="e">
        <f t="shared" si="41"/>
        <v>#DIV/0!</v>
      </c>
    </row>
    <row r="212" spans="1:23" ht="30" x14ac:dyDescent="0.25">
      <c r="A212" s="42" t="s">
        <v>1816</v>
      </c>
      <c r="B212" s="31">
        <v>84</v>
      </c>
      <c r="C212" s="30" t="s">
        <v>1817</v>
      </c>
      <c r="D212" s="78">
        <v>0</v>
      </c>
      <c r="E212" s="75">
        <v>0</v>
      </c>
      <c r="F212" s="75">
        <v>0</v>
      </c>
      <c r="G212" s="76">
        <f t="shared" si="43"/>
        <v>0</v>
      </c>
      <c r="H212" s="75">
        <v>0</v>
      </c>
      <c r="I212" s="77">
        <f t="shared" ref="I212:M217" si="46">D212/D$157*100</f>
        <v>0</v>
      </c>
      <c r="J212" s="77" t="e">
        <f t="shared" si="46"/>
        <v>#DIV/0!</v>
      </c>
      <c r="K212" s="77" t="e">
        <f t="shared" si="46"/>
        <v>#DIV/0!</v>
      </c>
      <c r="L212" s="77">
        <f t="shared" si="46"/>
        <v>0</v>
      </c>
      <c r="M212" s="77" t="e">
        <f t="shared" si="46"/>
        <v>#DIV/0!</v>
      </c>
      <c r="N212" s="75">
        <v>0</v>
      </c>
      <c r="O212" s="75">
        <v>0</v>
      </c>
      <c r="P212" s="75">
        <v>0</v>
      </c>
      <c r="Q212" s="76">
        <f t="shared" si="36"/>
        <v>0</v>
      </c>
      <c r="R212" s="75">
        <v>0</v>
      </c>
      <c r="S212" s="77" t="e">
        <f t="shared" si="37"/>
        <v>#DIV/0!</v>
      </c>
      <c r="T212" s="77" t="e">
        <f t="shared" si="38"/>
        <v>#DIV/0!</v>
      </c>
      <c r="U212" s="77" t="e">
        <f t="shared" si="39"/>
        <v>#DIV/0!</v>
      </c>
      <c r="V212" s="77" t="e">
        <f t="shared" si="40"/>
        <v>#DIV/0!</v>
      </c>
      <c r="W212" s="77" t="e">
        <f t="shared" si="41"/>
        <v>#DIV/0!</v>
      </c>
    </row>
    <row r="213" spans="1:23" x14ac:dyDescent="0.25">
      <c r="A213" s="42" t="s">
        <v>1818</v>
      </c>
      <c r="B213" s="31">
        <v>85</v>
      </c>
      <c r="C213" s="30" t="s">
        <v>1819</v>
      </c>
      <c r="D213" s="78">
        <v>0</v>
      </c>
      <c r="E213" s="75">
        <v>0</v>
      </c>
      <c r="F213" s="75">
        <v>0</v>
      </c>
      <c r="G213" s="76">
        <f t="shared" si="43"/>
        <v>0</v>
      </c>
      <c r="H213" s="75">
        <v>0</v>
      </c>
      <c r="I213" s="77">
        <f t="shared" si="46"/>
        <v>0</v>
      </c>
      <c r="J213" s="77" t="e">
        <f t="shared" si="46"/>
        <v>#DIV/0!</v>
      </c>
      <c r="K213" s="77" t="e">
        <f t="shared" si="46"/>
        <v>#DIV/0!</v>
      </c>
      <c r="L213" s="77">
        <f t="shared" si="46"/>
        <v>0</v>
      </c>
      <c r="M213" s="77" t="e">
        <f t="shared" si="46"/>
        <v>#DIV/0!</v>
      </c>
      <c r="N213" s="75">
        <v>0</v>
      </c>
      <c r="O213" s="75">
        <v>0</v>
      </c>
      <c r="P213" s="75">
        <v>0</v>
      </c>
      <c r="Q213" s="76">
        <f t="shared" si="36"/>
        <v>0</v>
      </c>
      <c r="R213" s="75">
        <v>0</v>
      </c>
      <c r="S213" s="77" t="e">
        <f t="shared" si="37"/>
        <v>#DIV/0!</v>
      </c>
      <c r="T213" s="77" t="e">
        <f t="shared" si="38"/>
        <v>#DIV/0!</v>
      </c>
      <c r="U213" s="77" t="e">
        <f t="shared" si="39"/>
        <v>#DIV/0!</v>
      </c>
      <c r="V213" s="77" t="e">
        <f t="shared" si="40"/>
        <v>#DIV/0!</v>
      </c>
      <c r="W213" s="77" t="e">
        <f t="shared" si="41"/>
        <v>#DIV/0!</v>
      </c>
    </row>
    <row r="214" spans="1:23" ht="30" x14ac:dyDescent="0.25">
      <c r="A214" s="42" t="s">
        <v>1820</v>
      </c>
      <c r="B214" s="31">
        <v>86</v>
      </c>
      <c r="C214" s="30" t="s">
        <v>1821</v>
      </c>
      <c r="D214" s="78">
        <v>0</v>
      </c>
      <c r="E214" s="75">
        <v>0</v>
      </c>
      <c r="F214" s="75">
        <v>0</v>
      </c>
      <c r="G214" s="76">
        <f t="shared" si="43"/>
        <v>0</v>
      </c>
      <c r="H214" s="75">
        <v>0</v>
      </c>
      <c r="I214" s="77">
        <f t="shared" si="46"/>
        <v>0</v>
      </c>
      <c r="J214" s="77" t="e">
        <f t="shared" si="46"/>
        <v>#DIV/0!</v>
      </c>
      <c r="K214" s="77" t="e">
        <f t="shared" si="46"/>
        <v>#DIV/0!</v>
      </c>
      <c r="L214" s="77">
        <f t="shared" si="46"/>
        <v>0</v>
      </c>
      <c r="M214" s="77" t="e">
        <f t="shared" si="46"/>
        <v>#DIV/0!</v>
      </c>
      <c r="N214" s="75">
        <v>0</v>
      </c>
      <c r="O214" s="75">
        <v>0</v>
      </c>
      <c r="P214" s="75">
        <v>0</v>
      </c>
      <c r="Q214" s="76">
        <f t="shared" si="36"/>
        <v>0</v>
      </c>
      <c r="R214" s="75">
        <v>0</v>
      </c>
      <c r="S214" s="77" t="e">
        <f t="shared" si="37"/>
        <v>#DIV/0!</v>
      </c>
      <c r="T214" s="77" t="e">
        <f t="shared" si="38"/>
        <v>#DIV/0!</v>
      </c>
      <c r="U214" s="77" t="e">
        <f t="shared" si="39"/>
        <v>#DIV/0!</v>
      </c>
      <c r="V214" s="77" t="e">
        <f t="shared" si="40"/>
        <v>#DIV/0!</v>
      </c>
      <c r="W214" s="77" t="e">
        <f t="shared" si="41"/>
        <v>#DIV/0!</v>
      </c>
    </row>
    <row r="215" spans="1:23" x14ac:dyDescent="0.25">
      <c r="A215" s="42" t="s">
        <v>1822</v>
      </c>
      <c r="B215" s="31">
        <v>87</v>
      </c>
      <c r="C215" s="30" t="s">
        <v>1823</v>
      </c>
      <c r="D215" s="78">
        <v>0</v>
      </c>
      <c r="E215" s="75">
        <v>0</v>
      </c>
      <c r="F215" s="75">
        <v>0</v>
      </c>
      <c r="G215" s="76">
        <f t="shared" si="43"/>
        <v>0</v>
      </c>
      <c r="H215" s="75">
        <v>0</v>
      </c>
      <c r="I215" s="77">
        <f t="shared" si="46"/>
        <v>0</v>
      </c>
      <c r="J215" s="77" t="e">
        <f t="shared" si="46"/>
        <v>#DIV/0!</v>
      </c>
      <c r="K215" s="77" t="e">
        <f t="shared" si="46"/>
        <v>#DIV/0!</v>
      </c>
      <c r="L215" s="77">
        <f t="shared" si="46"/>
        <v>0</v>
      </c>
      <c r="M215" s="77" t="e">
        <f t="shared" si="46"/>
        <v>#DIV/0!</v>
      </c>
      <c r="N215" s="75">
        <v>0</v>
      </c>
      <c r="O215" s="75">
        <v>0</v>
      </c>
      <c r="P215" s="75">
        <v>0</v>
      </c>
      <c r="Q215" s="76">
        <f t="shared" si="36"/>
        <v>0</v>
      </c>
      <c r="R215" s="75">
        <v>0</v>
      </c>
      <c r="S215" s="77" t="e">
        <f t="shared" si="37"/>
        <v>#DIV/0!</v>
      </c>
      <c r="T215" s="77" t="e">
        <f t="shared" si="38"/>
        <v>#DIV/0!</v>
      </c>
      <c r="U215" s="77" t="e">
        <f t="shared" si="39"/>
        <v>#DIV/0!</v>
      </c>
      <c r="V215" s="77" t="e">
        <f t="shared" si="40"/>
        <v>#DIV/0!</v>
      </c>
      <c r="W215" s="77" t="e">
        <f t="shared" si="41"/>
        <v>#DIV/0!</v>
      </c>
    </row>
    <row r="216" spans="1:23" x14ac:dyDescent="0.25">
      <c r="A216" s="42" t="s">
        <v>1824</v>
      </c>
      <c r="B216" s="31">
        <v>88</v>
      </c>
      <c r="C216" s="30" t="s">
        <v>1825</v>
      </c>
      <c r="D216" s="78">
        <v>0</v>
      </c>
      <c r="E216" s="75">
        <v>0</v>
      </c>
      <c r="F216" s="75">
        <v>0</v>
      </c>
      <c r="G216" s="76">
        <f t="shared" si="43"/>
        <v>0</v>
      </c>
      <c r="H216" s="75">
        <v>0</v>
      </c>
      <c r="I216" s="77">
        <f t="shared" si="46"/>
        <v>0</v>
      </c>
      <c r="J216" s="77" t="e">
        <f t="shared" si="46"/>
        <v>#DIV/0!</v>
      </c>
      <c r="K216" s="77" t="e">
        <f t="shared" si="46"/>
        <v>#DIV/0!</v>
      </c>
      <c r="L216" s="77">
        <f t="shared" si="46"/>
        <v>0</v>
      </c>
      <c r="M216" s="77" t="e">
        <f t="shared" si="46"/>
        <v>#DIV/0!</v>
      </c>
      <c r="N216" s="75">
        <v>0</v>
      </c>
      <c r="O216" s="75">
        <v>0</v>
      </c>
      <c r="P216" s="75">
        <v>0</v>
      </c>
      <c r="Q216" s="76">
        <f t="shared" si="36"/>
        <v>0</v>
      </c>
      <c r="R216" s="75">
        <v>0</v>
      </c>
      <c r="S216" s="77" t="e">
        <f t="shared" si="37"/>
        <v>#DIV/0!</v>
      </c>
      <c r="T216" s="77" t="e">
        <f t="shared" si="38"/>
        <v>#DIV/0!</v>
      </c>
      <c r="U216" s="77" t="e">
        <f t="shared" si="39"/>
        <v>#DIV/0!</v>
      </c>
      <c r="V216" s="77" t="e">
        <f t="shared" si="40"/>
        <v>#DIV/0!</v>
      </c>
      <c r="W216" s="77" t="e">
        <f t="shared" si="41"/>
        <v>#DIV/0!</v>
      </c>
    </row>
    <row r="217" spans="1:23" ht="30" x14ac:dyDescent="0.25">
      <c r="A217" s="42" t="s">
        <v>1826</v>
      </c>
      <c r="B217" s="31">
        <v>89</v>
      </c>
      <c r="C217" s="30" t="s">
        <v>1827</v>
      </c>
      <c r="D217" s="80">
        <f>SUM(D218:D219)</f>
        <v>0</v>
      </c>
      <c r="E217" s="80">
        <f>SUM(E218:E219)</f>
        <v>0</v>
      </c>
      <c r="F217" s="80">
        <f>SUM(F218:F219)</f>
        <v>0</v>
      </c>
      <c r="G217" s="76">
        <f t="shared" si="43"/>
        <v>0</v>
      </c>
      <c r="H217" s="80">
        <f>SUM(H218:H219)</f>
        <v>0</v>
      </c>
      <c r="I217" s="77">
        <f t="shared" si="46"/>
        <v>0</v>
      </c>
      <c r="J217" s="77" t="e">
        <f t="shared" si="46"/>
        <v>#DIV/0!</v>
      </c>
      <c r="K217" s="77" t="e">
        <f t="shared" si="46"/>
        <v>#DIV/0!</v>
      </c>
      <c r="L217" s="77">
        <f t="shared" si="46"/>
        <v>0</v>
      </c>
      <c r="M217" s="77" t="e">
        <f t="shared" si="46"/>
        <v>#DIV/0!</v>
      </c>
      <c r="N217" s="80">
        <f>SUM(N218:N219)</f>
        <v>0</v>
      </c>
      <c r="O217" s="80">
        <f>SUM(O218:O219)</f>
        <v>0</v>
      </c>
      <c r="P217" s="80">
        <f>SUM(P218:P219)</f>
        <v>0</v>
      </c>
      <c r="Q217" s="76">
        <f t="shared" si="36"/>
        <v>0</v>
      </c>
      <c r="R217" s="80">
        <f>SUM(R218:R219)</f>
        <v>0</v>
      </c>
      <c r="S217" s="77" t="e">
        <f t="shared" si="37"/>
        <v>#DIV/0!</v>
      </c>
      <c r="T217" s="77" t="e">
        <f t="shared" si="38"/>
        <v>#DIV/0!</v>
      </c>
      <c r="U217" s="77" t="e">
        <f t="shared" si="39"/>
        <v>#DIV/0!</v>
      </c>
      <c r="V217" s="77" t="e">
        <f t="shared" si="40"/>
        <v>#DIV/0!</v>
      </c>
      <c r="W217" s="77" t="e">
        <f t="shared" si="41"/>
        <v>#DIV/0!</v>
      </c>
    </row>
    <row r="218" spans="1:23" ht="26.25" x14ac:dyDescent="0.25">
      <c r="A218" s="42" t="s">
        <v>1828</v>
      </c>
      <c r="B218" s="31">
        <v>90</v>
      </c>
      <c r="C218" s="30" t="s">
        <v>1723</v>
      </c>
      <c r="D218" s="78">
        <v>0</v>
      </c>
      <c r="E218" s="75">
        <v>0</v>
      </c>
      <c r="F218" s="75">
        <v>0</v>
      </c>
      <c r="G218" s="76">
        <f t="shared" si="43"/>
        <v>0</v>
      </c>
      <c r="H218" s="75">
        <v>0</v>
      </c>
      <c r="I218" s="77" t="e">
        <f t="shared" ref="I218:M219" si="47">D218/D$217*100</f>
        <v>#DIV/0!</v>
      </c>
      <c r="J218" s="77" t="e">
        <f t="shared" si="47"/>
        <v>#DIV/0!</v>
      </c>
      <c r="K218" s="77" t="e">
        <f t="shared" si="47"/>
        <v>#DIV/0!</v>
      </c>
      <c r="L218" s="77" t="e">
        <f t="shared" si="47"/>
        <v>#DIV/0!</v>
      </c>
      <c r="M218" s="77" t="e">
        <f t="shared" si="47"/>
        <v>#DIV/0!</v>
      </c>
      <c r="N218" s="75">
        <v>0</v>
      </c>
      <c r="O218" s="75">
        <v>0</v>
      </c>
      <c r="P218" s="75">
        <v>0</v>
      </c>
      <c r="Q218" s="76">
        <f t="shared" si="36"/>
        <v>0</v>
      </c>
      <c r="R218" s="75">
        <v>0</v>
      </c>
      <c r="S218" s="77" t="e">
        <f t="shared" si="37"/>
        <v>#DIV/0!</v>
      </c>
      <c r="T218" s="77" t="e">
        <f t="shared" si="38"/>
        <v>#DIV/0!</v>
      </c>
      <c r="U218" s="77" t="e">
        <f t="shared" si="39"/>
        <v>#DIV/0!</v>
      </c>
      <c r="V218" s="77" t="e">
        <f t="shared" si="40"/>
        <v>#DIV/0!</v>
      </c>
      <c r="W218" s="77" t="e">
        <f t="shared" si="41"/>
        <v>#DIV/0!</v>
      </c>
    </row>
    <row r="219" spans="1:23" ht="26.25" x14ac:dyDescent="0.25">
      <c r="A219" s="42" t="s">
        <v>1829</v>
      </c>
      <c r="B219" s="31">
        <v>91</v>
      </c>
      <c r="C219" s="30" t="s">
        <v>1725</v>
      </c>
      <c r="D219" s="78">
        <v>0</v>
      </c>
      <c r="E219" s="75">
        <v>0</v>
      </c>
      <c r="F219" s="75">
        <v>0</v>
      </c>
      <c r="G219" s="76">
        <f t="shared" si="43"/>
        <v>0</v>
      </c>
      <c r="H219" s="75">
        <v>0</v>
      </c>
      <c r="I219" s="77" t="e">
        <f t="shared" si="47"/>
        <v>#DIV/0!</v>
      </c>
      <c r="J219" s="77" t="e">
        <f t="shared" si="47"/>
        <v>#DIV/0!</v>
      </c>
      <c r="K219" s="77" t="e">
        <f t="shared" si="47"/>
        <v>#DIV/0!</v>
      </c>
      <c r="L219" s="77" t="e">
        <f t="shared" si="47"/>
        <v>#DIV/0!</v>
      </c>
      <c r="M219" s="77" t="e">
        <f t="shared" si="47"/>
        <v>#DIV/0!</v>
      </c>
      <c r="N219" s="75">
        <v>0</v>
      </c>
      <c r="O219" s="75">
        <v>0</v>
      </c>
      <c r="P219" s="75">
        <v>0</v>
      </c>
      <c r="Q219" s="76">
        <f t="shared" si="36"/>
        <v>0</v>
      </c>
      <c r="R219" s="75">
        <v>0</v>
      </c>
      <c r="S219" s="77" t="e">
        <f t="shared" si="37"/>
        <v>#DIV/0!</v>
      </c>
      <c r="T219" s="77" t="e">
        <f t="shared" si="38"/>
        <v>#DIV/0!</v>
      </c>
      <c r="U219" s="77" t="e">
        <f t="shared" si="39"/>
        <v>#DIV/0!</v>
      </c>
      <c r="V219" s="77" t="e">
        <f t="shared" si="40"/>
        <v>#DIV/0!</v>
      </c>
      <c r="W219" s="77" t="e">
        <f t="shared" si="41"/>
        <v>#DIV/0!</v>
      </c>
    </row>
    <row r="220" spans="1:23" x14ac:dyDescent="0.25">
      <c r="A220" s="42" t="s">
        <v>1830</v>
      </c>
      <c r="B220" s="31">
        <v>92</v>
      </c>
      <c r="C220" s="30" t="s">
        <v>1831</v>
      </c>
      <c r="D220" s="80">
        <f>SUM(D221:D224)</f>
        <v>0</v>
      </c>
      <c r="E220" s="80">
        <f>SUM(E221:E224)</f>
        <v>0</v>
      </c>
      <c r="F220" s="80">
        <f>SUM(F221:F224)</f>
        <v>0</v>
      </c>
      <c r="G220" s="76">
        <f t="shared" si="43"/>
        <v>0</v>
      </c>
      <c r="H220" s="80">
        <f>SUM(H221:H224)</f>
        <v>0</v>
      </c>
      <c r="I220" s="77">
        <f>D220/D$157*100</f>
        <v>0</v>
      </c>
      <c r="J220" s="77" t="e">
        <f>E220/E$157*100</f>
        <v>#DIV/0!</v>
      </c>
      <c r="K220" s="77" t="e">
        <f>F220/F$157*100</f>
        <v>#DIV/0!</v>
      </c>
      <c r="L220" s="77">
        <f>G220/G$157*100</f>
        <v>0</v>
      </c>
      <c r="M220" s="77" t="e">
        <f>H220/H$157*100</f>
        <v>#DIV/0!</v>
      </c>
      <c r="N220" s="80">
        <f>SUM(N221:N224)</f>
        <v>0</v>
      </c>
      <c r="O220" s="80">
        <f>SUM(O221:O224)</f>
        <v>0</v>
      </c>
      <c r="P220" s="80">
        <f>SUM(P221:P224)</f>
        <v>0</v>
      </c>
      <c r="Q220" s="76">
        <f t="shared" si="36"/>
        <v>0</v>
      </c>
      <c r="R220" s="80">
        <f>SUM(R221:R224)</f>
        <v>0</v>
      </c>
      <c r="S220" s="77" t="e">
        <f t="shared" si="37"/>
        <v>#DIV/0!</v>
      </c>
      <c r="T220" s="77" t="e">
        <f t="shared" si="38"/>
        <v>#DIV/0!</v>
      </c>
      <c r="U220" s="77" t="e">
        <f t="shared" si="39"/>
        <v>#DIV/0!</v>
      </c>
      <c r="V220" s="77" t="e">
        <f t="shared" si="40"/>
        <v>#DIV/0!</v>
      </c>
      <c r="W220" s="77" t="e">
        <f t="shared" si="41"/>
        <v>#DIV/0!</v>
      </c>
    </row>
    <row r="221" spans="1:23" ht="26.25" x14ac:dyDescent="0.25">
      <c r="A221" s="42" t="s">
        <v>1832</v>
      </c>
      <c r="B221" s="31">
        <v>93</v>
      </c>
      <c r="C221" s="30" t="s">
        <v>1719</v>
      </c>
      <c r="D221" s="78">
        <v>0</v>
      </c>
      <c r="E221" s="75">
        <v>0</v>
      </c>
      <c r="F221" s="75">
        <v>0</v>
      </c>
      <c r="G221" s="76">
        <f t="shared" si="43"/>
        <v>0</v>
      </c>
      <c r="H221" s="75">
        <v>0</v>
      </c>
      <c r="I221" s="77" t="e">
        <f t="shared" ref="I221:M224" si="48">D221/D$220*100</f>
        <v>#DIV/0!</v>
      </c>
      <c r="J221" s="77" t="e">
        <f t="shared" si="48"/>
        <v>#DIV/0!</v>
      </c>
      <c r="K221" s="77" t="e">
        <f t="shared" si="48"/>
        <v>#DIV/0!</v>
      </c>
      <c r="L221" s="77" t="e">
        <f t="shared" si="48"/>
        <v>#DIV/0!</v>
      </c>
      <c r="M221" s="77" t="e">
        <f t="shared" si="48"/>
        <v>#DIV/0!</v>
      </c>
      <c r="N221" s="75">
        <v>0</v>
      </c>
      <c r="O221" s="75">
        <v>0</v>
      </c>
      <c r="P221" s="75">
        <v>0</v>
      </c>
      <c r="Q221" s="76">
        <f t="shared" si="36"/>
        <v>0</v>
      </c>
      <c r="R221" s="75">
        <v>0</v>
      </c>
      <c r="S221" s="77" t="e">
        <f t="shared" si="37"/>
        <v>#DIV/0!</v>
      </c>
      <c r="T221" s="77" t="e">
        <f t="shared" si="38"/>
        <v>#DIV/0!</v>
      </c>
      <c r="U221" s="77" t="e">
        <f t="shared" si="39"/>
        <v>#DIV/0!</v>
      </c>
      <c r="V221" s="77" t="e">
        <f t="shared" si="40"/>
        <v>#DIV/0!</v>
      </c>
      <c r="W221" s="77" t="e">
        <f t="shared" si="41"/>
        <v>#DIV/0!</v>
      </c>
    </row>
    <row r="222" spans="1:23" ht="26.25" x14ac:dyDescent="0.25">
      <c r="A222" s="42" t="s">
        <v>1833</v>
      </c>
      <c r="B222" s="31">
        <v>105</v>
      </c>
      <c r="C222" s="30" t="s">
        <v>1721</v>
      </c>
      <c r="D222" s="78">
        <v>0</v>
      </c>
      <c r="E222" s="75">
        <v>0</v>
      </c>
      <c r="F222" s="75">
        <v>0</v>
      </c>
      <c r="G222" s="76">
        <f t="shared" si="43"/>
        <v>0</v>
      </c>
      <c r="H222" s="75">
        <v>0</v>
      </c>
      <c r="I222" s="77" t="e">
        <f t="shared" si="48"/>
        <v>#DIV/0!</v>
      </c>
      <c r="J222" s="77" t="e">
        <f t="shared" si="48"/>
        <v>#DIV/0!</v>
      </c>
      <c r="K222" s="77" t="e">
        <f t="shared" si="48"/>
        <v>#DIV/0!</v>
      </c>
      <c r="L222" s="77" t="e">
        <f t="shared" si="48"/>
        <v>#DIV/0!</v>
      </c>
      <c r="M222" s="77" t="e">
        <f t="shared" si="48"/>
        <v>#DIV/0!</v>
      </c>
      <c r="N222" s="75">
        <v>0</v>
      </c>
      <c r="O222" s="75">
        <v>0</v>
      </c>
      <c r="P222" s="75">
        <v>0</v>
      </c>
      <c r="Q222" s="76">
        <f t="shared" si="36"/>
        <v>0</v>
      </c>
      <c r="R222" s="75">
        <v>0</v>
      </c>
      <c r="S222" s="77" t="e">
        <f t="shared" si="37"/>
        <v>#DIV/0!</v>
      </c>
      <c r="T222" s="77" t="e">
        <f t="shared" si="38"/>
        <v>#DIV/0!</v>
      </c>
      <c r="U222" s="77" t="e">
        <f t="shared" si="39"/>
        <v>#DIV/0!</v>
      </c>
      <c r="V222" s="77" t="e">
        <f t="shared" si="40"/>
        <v>#DIV/0!</v>
      </c>
      <c r="W222" s="77" t="e">
        <f t="shared" si="41"/>
        <v>#DIV/0!</v>
      </c>
    </row>
    <row r="223" spans="1:23" ht="26.25" x14ac:dyDescent="0.25">
      <c r="A223" s="42" t="s">
        <v>1834</v>
      </c>
      <c r="B223" s="31">
        <v>106</v>
      </c>
      <c r="C223" s="30" t="s">
        <v>1723</v>
      </c>
      <c r="D223" s="78">
        <v>0</v>
      </c>
      <c r="E223" s="75">
        <v>0</v>
      </c>
      <c r="F223" s="75">
        <v>0</v>
      </c>
      <c r="G223" s="76">
        <f t="shared" si="43"/>
        <v>0</v>
      </c>
      <c r="H223" s="75">
        <v>0</v>
      </c>
      <c r="I223" s="77" t="e">
        <f t="shared" si="48"/>
        <v>#DIV/0!</v>
      </c>
      <c r="J223" s="77" t="e">
        <f t="shared" si="48"/>
        <v>#DIV/0!</v>
      </c>
      <c r="K223" s="77" t="e">
        <f t="shared" si="48"/>
        <v>#DIV/0!</v>
      </c>
      <c r="L223" s="77" t="e">
        <f t="shared" si="48"/>
        <v>#DIV/0!</v>
      </c>
      <c r="M223" s="77" t="e">
        <f t="shared" si="48"/>
        <v>#DIV/0!</v>
      </c>
      <c r="N223" s="75">
        <v>0</v>
      </c>
      <c r="O223" s="75">
        <v>0</v>
      </c>
      <c r="P223" s="75">
        <v>0</v>
      </c>
      <c r="Q223" s="76">
        <f t="shared" si="36"/>
        <v>0</v>
      </c>
      <c r="R223" s="75">
        <v>0</v>
      </c>
      <c r="S223" s="77" t="e">
        <f t="shared" si="37"/>
        <v>#DIV/0!</v>
      </c>
      <c r="T223" s="77" t="e">
        <f t="shared" si="38"/>
        <v>#DIV/0!</v>
      </c>
      <c r="U223" s="77" t="e">
        <f t="shared" si="39"/>
        <v>#DIV/0!</v>
      </c>
      <c r="V223" s="77" t="e">
        <f t="shared" si="40"/>
        <v>#DIV/0!</v>
      </c>
      <c r="W223" s="77" t="e">
        <f t="shared" si="41"/>
        <v>#DIV/0!</v>
      </c>
    </row>
    <row r="224" spans="1:23" ht="26.25" x14ac:dyDescent="0.25">
      <c r="A224" s="42" t="s">
        <v>1835</v>
      </c>
      <c r="B224" s="31">
        <v>107</v>
      </c>
      <c r="C224" s="30" t="s">
        <v>1725</v>
      </c>
      <c r="D224" s="78">
        <v>0</v>
      </c>
      <c r="E224" s="75">
        <v>0</v>
      </c>
      <c r="F224" s="75">
        <v>0</v>
      </c>
      <c r="G224" s="76">
        <f t="shared" si="43"/>
        <v>0</v>
      </c>
      <c r="H224" s="75">
        <v>0</v>
      </c>
      <c r="I224" s="77" t="e">
        <f t="shared" si="48"/>
        <v>#DIV/0!</v>
      </c>
      <c r="J224" s="77" t="e">
        <f t="shared" si="48"/>
        <v>#DIV/0!</v>
      </c>
      <c r="K224" s="77" t="e">
        <f t="shared" si="48"/>
        <v>#DIV/0!</v>
      </c>
      <c r="L224" s="77" t="e">
        <f t="shared" si="48"/>
        <v>#DIV/0!</v>
      </c>
      <c r="M224" s="77" t="e">
        <f t="shared" si="48"/>
        <v>#DIV/0!</v>
      </c>
      <c r="N224" s="75">
        <v>0</v>
      </c>
      <c r="O224" s="75">
        <v>0</v>
      </c>
      <c r="P224" s="75">
        <v>0</v>
      </c>
      <c r="Q224" s="76">
        <f t="shared" si="36"/>
        <v>0</v>
      </c>
      <c r="R224" s="75">
        <v>0</v>
      </c>
      <c r="S224" s="77" t="e">
        <f t="shared" si="37"/>
        <v>#DIV/0!</v>
      </c>
      <c r="T224" s="77" t="e">
        <f t="shared" si="38"/>
        <v>#DIV/0!</v>
      </c>
      <c r="U224" s="77" t="e">
        <f t="shared" si="39"/>
        <v>#DIV/0!</v>
      </c>
      <c r="V224" s="77" t="e">
        <f t="shared" si="40"/>
        <v>#DIV/0!</v>
      </c>
      <c r="W224" s="77" t="e">
        <f t="shared" si="41"/>
        <v>#DIV/0!</v>
      </c>
    </row>
    <row r="225" spans="1:23" ht="45" x14ac:dyDescent="0.25">
      <c r="A225" s="42" t="s">
        <v>1836</v>
      </c>
      <c r="B225" s="31">
        <v>108</v>
      </c>
      <c r="C225" s="30" t="s">
        <v>1837</v>
      </c>
      <c r="D225" s="78">
        <v>0</v>
      </c>
      <c r="E225" s="75">
        <v>0</v>
      </c>
      <c r="F225" s="75">
        <v>0</v>
      </c>
      <c r="G225" s="76">
        <f t="shared" si="43"/>
        <v>0</v>
      </c>
      <c r="H225" s="75">
        <v>0</v>
      </c>
      <c r="I225" s="77">
        <f t="shared" ref="I225:M226" si="49">D225/D$157*100</f>
        <v>0</v>
      </c>
      <c r="J225" s="77" t="e">
        <f t="shared" si="49"/>
        <v>#DIV/0!</v>
      </c>
      <c r="K225" s="77" t="e">
        <f t="shared" si="49"/>
        <v>#DIV/0!</v>
      </c>
      <c r="L225" s="77">
        <f t="shared" si="49"/>
        <v>0</v>
      </c>
      <c r="M225" s="77" t="e">
        <f t="shared" si="49"/>
        <v>#DIV/0!</v>
      </c>
      <c r="N225" s="75">
        <v>0</v>
      </c>
      <c r="O225" s="75">
        <v>0</v>
      </c>
      <c r="P225" s="75">
        <v>0</v>
      </c>
      <c r="Q225" s="76">
        <f t="shared" si="36"/>
        <v>0</v>
      </c>
      <c r="R225" s="75">
        <v>0</v>
      </c>
      <c r="S225" s="77" t="e">
        <f t="shared" si="37"/>
        <v>#DIV/0!</v>
      </c>
      <c r="T225" s="77" t="e">
        <f t="shared" si="38"/>
        <v>#DIV/0!</v>
      </c>
      <c r="U225" s="77" t="e">
        <f t="shared" si="39"/>
        <v>#DIV/0!</v>
      </c>
      <c r="V225" s="77" t="e">
        <f t="shared" si="40"/>
        <v>#DIV/0!</v>
      </c>
      <c r="W225" s="77" t="e">
        <f t="shared" si="41"/>
        <v>#DIV/0!</v>
      </c>
    </row>
    <row r="226" spans="1:23" ht="30" x14ac:dyDescent="0.25">
      <c r="A226" s="42" t="s">
        <v>1838</v>
      </c>
      <c r="B226" s="31">
        <v>109</v>
      </c>
      <c r="C226" s="30" t="s">
        <v>1839</v>
      </c>
      <c r="D226" s="80">
        <f>SUM(D227:D234)</f>
        <v>2</v>
      </c>
      <c r="E226" s="80">
        <f>SUM(E227:E234)</f>
        <v>0</v>
      </c>
      <c r="F226" s="80">
        <f>SUM(F227:F234)</f>
        <v>0</v>
      </c>
      <c r="G226" s="76">
        <f t="shared" si="43"/>
        <v>2</v>
      </c>
      <c r="H226" s="80">
        <f>SUM(H227:H234)</f>
        <v>0</v>
      </c>
      <c r="I226" s="77">
        <f t="shared" si="49"/>
        <v>25</v>
      </c>
      <c r="J226" s="77" t="e">
        <f t="shared" si="49"/>
        <v>#DIV/0!</v>
      </c>
      <c r="K226" s="77" t="e">
        <f t="shared" si="49"/>
        <v>#DIV/0!</v>
      </c>
      <c r="L226" s="77">
        <f t="shared" si="49"/>
        <v>25</v>
      </c>
      <c r="M226" s="77" t="e">
        <f t="shared" si="49"/>
        <v>#DIV/0!</v>
      </c>
      <c r="N226" s="80">
        <f>SUM(N227:N234)</f>
        <v>2</v>
      </c>
      <c r="O226" s="80">
        <f>SUM(O227:O234)</f>
        <v>0</v>
      </c>
      <c r="P226" s="80">
        <f>SUM(P227:P234)</f>
        <v>0</v>
      </c>
      <c r="Q226" s="76">
        <f t="shared" si="36"/>
        <v>2</v>
      </c>
      <c r="R226" s="80">
        <f>SUM(R227:R234)</f>
        <v>0</v>
      </c>
      <c r="S226" s="77">
        <f t="shared" si="37"/>
        <v>25</v>
      </c>
      <c r="T226" s="77" t="e">
        <f t="shared" si="38"/>
        <v>#DIV/0!</v>
      </c>
      <c r="U226" s="77" t="e">
        <f t="shared" si="39"/>
        <v>#DIV/0!</v>
      </c>
      <c r="V226" s="77">
        <f t="shared" si="40"/>
        <v>25</v>
      </c>
      <c r="W226" s="77" t="e">
        <f t="shared" si="41"/>
        <v>#DIV/0!</v>
      </c>
    </row>
    <row r="227" spans="1:23" ht="26.25" x14ac:dyDescent="0.25">
      <c r="A227" s="42" t="s">
        <v>1840</v>
      </c>
      <c r="B227" s="31">
        <v>110</v>
      </c>
      <c r="C227" s="30" t="s">
        <v>1715</v>
      </c>
      <c r="D227" s="78">
        <v>0</v>
      </c>
      <c r="E227" s="75">
        <v>0</v>
      </c>
      <c r="F227" s="75">
        <v>0</v>
      </c>
      <c r="G227" s="76">
        <f t="shared" si="43"/>
        <v>0</v>
      </c>
      <c r="H227" s="75">
        <v>0</v>
      </c>
      <c r="I227" s="77">
        <f t="shared" ref="I227:M234" si="50">D227/D$226*100</f>
        <v>0</v>
      </c>
      <c r="J227" s="77" t="e">
        <f t="shared" si="50"/>
        <v>#DIV/0!</v>
      </c>
      <c r="K227" s="77" t="e">
        <f t="shared" si="50"/>
        <v>#DIV/0!</v>
      </c>
      <c r="L227" s="77">
        <f t="shared" si="50"/>
        <v>0</v>
      </c>
      <c r="M227" s="77" t="e">
        <f t="shared" si="50"/>
        <v>#DIV/0!</v>
      </c>
      <c r="N227" s="75">
        <v>0</v>
      </c>
      <c r="O227" s="75">
        <v>0</v>
      </c>
      <c r="P227" s="75">
        <v>0</v>
      </c>
      <c r="Q227" s="76">
        <f t="shared" si="36"/>
        <v>0</v>
      </c>
      <c r="R227" s="75">
        <v>0</v>
      </c>
      <c r="S227" s="77" t="e">
        <f t="shared" si="37"/>
        <v>#DIV/0!</v>
      </c>
      <c r="T227" s="77" t="e">
        <f t="shared" si="38"/>
        <v>#DIV/0!</v>
      </c>
      <c r="U227" s="77" t="e">
        <f t="shared" si="39"/>
        <v>#DIV/0!</v>
      </c>
      <c r="V227" s="77" t="e">
        <f t="shared" si="40"/>
        <v>#DIV/0!</v>
      </c>
      <c r="W227" s="77" t="e">
        <f t="shared" si="41"/>
        <v>#DIV/0!</v>
      </c>
    </row>
    <row r="228" spans="1:23" ht="26.25" x14ac:dyDescent="0.25">
      <c r="A228" s="42" t="s">
        <v>1841</v>
      </c>
      <c r="B228" s="31">
        <v>111</v>
      </c>
      <c r="C228" s="30" t="s">
        <v>1717</v>
      </c>
      <c r="D228" s="78">
        <v>0</v>
      </c>
      <c r="E228" s="75">
        <v>0</v>
      </c>
      <c r="F228" s="75">
        <v>0</v>
      </c>
      <c r="G228" s="76">
        <f t="shared" si="43"/>
        <v>0</v>
      </c>
      <c r="H228" s="75">
        <v>0</v>
      </c>
      <c r="I228" s="77">
        <f t="shared" si="50"/>
        <v>0</v>
      </c>
      <c r="J228" s="77" t="e">
        <f t="shared" si="50"/>
        <v>#DIV/0!</v>
      </c>
      <c r="K228" s="77" t="e">
        <f t="shared" si="50"/>
        <v>#DIV/0!</v>
      </c>
      <c r="L228" s="77">
        <f t="shared" si="50"/>
        <v>0</v>
      </c>
      <c r="M228" s="77" t="e">
        <f t="shared" si="50"/>
        <v>#DIV/0!</v>
      </c>
      <c r="N228" s="75">
        <v>0</v>
      </c>
      <c r="O228" s="75">
        <v>0</v>
      </c>
      <c r="P228" s="75">
        <v>0</v>
      </c>
      <c r="Q228" s="76">
        <f t="shared" si="36"/>
        <v>0</v>
      </c>
      <c r="R228" s="75">
        <v>0</v>
      </c>
      <c r="S228" s="77" t="e">
        <f t="shared" si="37"/>
        <v>#DIV/0!</v>
      </c>
      <c r="T228" s="77" t="e">
        <f t="shared" si="38"/>
        <v>#DIV/0!</v>
      </c>
      <c r="U228" s="77" t="e">
        <f t="shared" si="39"/>
        <v>#DIV/0!</v>
      </c>
      <c r="V228" s="77" t="e">
        <f t="shared" si="40"/>
        <v>#DIV/0!</v>
      </c>
      <c r="W228" s="77" t="e">
        <f t="shared" si="41"/>
        <v>#DIV/0!</v>
      </c>
    </row>
    <row r="229" spans="1:23" ht="26.25" x14ac:dyDescent="0.25">
      <c r="A229" s="42" t="s">
        <v>1842</v>
      </c>
      <c r="B229" s="31">
        <v>112</v>
      </c>
      <c r="C229" s="30" t="s">
        <v>1719</v>
      </c>
      <c r="D229" s="78">
        <v>0</v>
      </c>
      <c r="E229" s="75">
        <v>0</v>
      </c>
      <c r="F229" s="75">
        <v>0</v>
      </c>
      <c r="G229" s="76">
        <f t="shared" si="43"/>
        <v>0</v>
      </c>
      <c r="H229" s="75">
        <v>0</v>
      </c>
      <c r="I229" s="77">
        <f t="shared" si="50"/>
        <v>0</v>
      </c>
      <c r="J229" s="77" t="e">
        <f t="shared" si="50"/>
        <v>#DIV/0!</v>
      </c>
      <c r="K229" s="77" t="e">
        <f t="shared" si="50"/>
        <v>#DIV/0!</v>
      </c>
      <c r="L229" s="77">
        <f t="shared" si="50"/>
        <v>0</v>
      </c>
      <c r="M229" s="77" t="e">
        <f t="shared" si="50"/>
        <v>#DIV/0!</v>
      </c>
      <c r="N229" s="75">
        <v>0</v>
      </c>
      <c r="O229" s="75">
        <v>0</v>
      </c>
      <c r="P229" s="75">
        <v>0</v>
      </c>
      <c r="Q229" s="76">
        <f t="shared" si="36"/>
        <v>0</v>
      </c>
      <c r="R229" s="75">
        <v>0</v>
      </c>
      <c r="S229" s="77" t="e">
        <f t="shared" si="37"/>
        <v>#DIV/0!</v>
      </c>
      <c r="T229" s="77" t="e">
        <f t="shared" si="38"/>
        <v>#DIV/0!</v>
      </c>
      <c r="U229" s="77" t="e">
        <f t="shared" si="39"/>
        <v>#DIV/0!</v>
      </c>
      <c r="V229" s="77" t="e">
        <f t="shared" si="40"/>
        <v>#DIV/0!</v>
      </c>
      <c r="W229" s="77" t="e">
        <f t="shared" si="41"/>
        <v>#DIV/0!</v>
      </c>
    </row>
    <row r="230" spans="1:23" ht="26.25" x14ac:dyDescent="0.25">
      <c r="A230" s="42" t="s">
        <v>1843</v>
      </c>
      <c r="B230" s="31">
        <v>113</v>
      </c>
      <c r="C230" s="30" t="s">
        <v>1721</v>
      </c>
      <c r="D230" s="78">
        <v>2</v>
      </c>
      <c r="E230" s="75">
        <v>0</v>
      </c>
      <c r="F230" s="75">
        <v>0</v>
      </c>
      <c r="G230" s="76">
        <f t="shared" si="43"/>
        <v>2</v>
      </c>
      <c r="H230" s="75">
        <v>0</v>
      </c>
      <c r="I230" s="77">
        <f t="shared" si="50"/>
        <v>100</v>
      </c>
      <c r="J230" s="77" t="e">
        <f t="shared" si="50"/>
        <v>#DIV/0!</v>
      </c>
      <c r="K230" s="77" t="e">
        <f t="shared" si="50"/>
        <v>#DIV/0!</v>
      </c>
      <c r="L230" s="77">
        <f t="shared" si="50"/>
        <v>100</v>
      </c>
      <c r="M230" s="77" t="e">
        <f t="shared" si="50"/>
        <v>#DIV/0!</v>
      </c>
      <c r="N230" s="75">
        <v>2</v>
      </c>
      <c r="O230" s="75">
        <v>0</v>
      </c>
      <c r="P230" s="75">
        <v>0</v>
      </c>
      <c r="Q230" s="76">
        <f t="shared" si="36"/>
        <v>2</v>
      </c>
      <c r="R230" s="75">
        <v>0</v>
      </c>
      <c r="S230" s="77">
        <f t="shared" si="37"/>
        <v>100</v>
      </c>
      <c r="T230" s="77" t="e">
        <f t="shared" si="38"/>
        <v>#DIV/0!</v>
      </c>
      <c r="U230" s="77" t="e">
        <f t="shared" si="39"/>
        <v>#DIV/0!</v>
      </c>
      <c r="V230" s="77">
        <f t="shared" si="40"/>
        <v>100</v>
      </c>
      <c r="W230" s="77" t="e">
        <f t="shared" si="41"/>
        <v>#DIV/0!</v>
      </c>
    </row>
    <row r="231" spans="1:23" ht="26.25" x14ac:dyDescent="0.25">
      <c r="A231" s="42" t="s">
        <v>1844</v>
      </c>
      <c r="B231" s="31">
        <v>114</v>
      </c>
      <c r="C231" s="30" t="s">
        <v>1723</v>
      </c>
      <c r="D231" s="78">
        <v>0</v>
      </c>
      <c r="E231" s="75">
        <v>0</v>
      </c>
      <c r="F231" s="75">
        <v>0</v>
      </c>
      <c r="G231" s="76">
        <f t="shared" si="43"/>
        <v>0</v>
      </c>
      <c r="H231" s="75">
        <v>0</v>
      </c>
      <c r="I231" s="77">
        <f t="shared" si="50"/>
        <v>0</v>
      </c>
      <c r="J231" s="77" t="e">
        <f t="shared" si="50"/>
        <v>#DIV/0!</v>
      </c>
      <c r="K231" s="77" t="e">
        <f t="shared" si="50"/>
        <v>#DIV/0!</v>
      </c>
      <c r="L231" s="77">
        <f t="shared" si="50"/>
        <v>0</v>
      </c>
      <c r="M231" s="77" t="e">
        <f t="shared" si="50"/>
        <v>#DIV/0!</v>
      </c>
      <c r="N231" s="75">
        <v>0</v>
      </c>
      <c r="O231" s="75">
        <v>0</v>
      </c>
      <c r="P231" s="75">
        <v>0</v>
      </c>
      <c r="Q231" s="76">
        <f t="shared" si="36"/>
        <v>0</v>
      </c>
      <c r="R231" s="75">
        <v>0</v>
      </c>
      <c r="S231" s="77" t="e">
        <f t="shared" si="37"/>
        <v>#DIV/0!</v>
      </c>
      <c r="T231" s="77" t="e">
        <f t="shared" si="38"/>
        <v>#DIV/0!</v>
      </c>
      <c r="U231" s="77" t="e">
        <f t="shared" si="39"/>
        <v>#DIV/0!</v>
      </c>
      <c r="V231" s="77" t="e">
        <f t="shared" si="40"/>
        <v>#DIV/0!</v>
      </c>
      <c r="W231" s="77" t="e">
        <f t="shared" si="41"/>
        <v>#DIV/0!</v>
      </c>
    </row>
    <row r="232" spans="1:23" ht="26.25" x14ac:dyDescent="0.25">
      <c r="A232" s="42" t="s">
        <v>1845</v>
      </c>
      <c r="B232" s="31">
        <v>146</v>
      </c>
      <c r="C232" s="30" t="s">
        <v>1725</v>
      </c>
      <c r="D232" s="78">
        <v>0</v>
      </c>
      <c r="E232" s="75">
        <v>0</v>
      </c>
      <c r="F232" s="75">
        <v>0</v>
      </c>
      <c r="G232" s="76">
        <f t="shared" si="43"/>
        <v>0</v>
      </c>
      <c r="H232" s="75">
        <v>0</v>
      </c>
      <c r="I232" s="77">
        <f t="shared" si="50"/>
        <v>0</v>
      </c>
      <c r="J232" s="77" t="e">
        <f t="shared" si="50"/>
        <v>#DIV/0!</v>
      </c>
      <c r="K232" s="77" t="e">
        <f t="shared" si="50"/>
        <v>#DIV/0!</v>
      </c>
      <c r="L232" s="77">
        <f t="shared" si="50"/>
        <v>0</v>
      </c>
      <c r="M232" s="77" t="e">
        <f t="shared" si="50"/>
        <v>#DIV/0!</v>
      </c>
      <c r="N232" s="75">
        <v>0</v>
      </c>
      <c r="O232" s="75">
        <v>0</v>
      </c>
      <c r="P232" s="75">
        <v>0</v>
      </c>
      <c r="Q232" s="76">
        <f t="shared" si="36"/>
        <v>0</v>
      </c>
      <c r="R232" s="75">
        <v>0</v>
      </c>
      <c r="S232" s="77" t="e">
        <f t="shared" si="37"/>
        <v>#DIV/0!</v>
      </c>
      <c r="T232" s="77" t="e">
        <f t="shared" si="38"/>
        <v>#DIV/0!</v>
      </c>
      <c r="U232" s="77" t="e">
        <f t="shared" si="39"/>
        <v>#DIV/0!</v>
      </c>
      <c r="V232" s="77" t="e">
        <f t="shared" si="40"/>
        <v>#DIV/0!</v>
      </c>
      <c r="W232" s="77" t="e">
        <f t="shared" si="41"/>
        <v>#DIV/0!</v>
      </c>
    </row>
    <row r="233" spans="1:23" ht="26.25" x14ac:dyDescent="0.25">
      <c r="A233" s="42" t="s">
        <v>1846</v>
      </c>
      <c r="B233" s="31">
        <v>171</v>
      </c>
      <c r="C233" s="30" t="s">
        <v>1727</v>
      </c>
      <c r="D233" s="78">
        <v>0</v>
      </c>
      <c r="E233" s="75">
        <v>0</v>
      </c>
      <c r="F233" s="75">
        <v>0</v>
      </c>
      <c r="G233" s="76">
        <f t="shared" si="43"/>
        <v>0</v>
      </c>
      <c r="H233" s="75">
        <v>0</v>
      </c>
      <c r="I233" s="77">
        <f t="shared" si="50"/>
        <v>0</v>
      </c>
      <c r="J233" s="77" t="e">
        <f t="shared" si="50"/>
        <v>#DIV/0!</v>
      </c>
      <c r="K233" s="77" t="e">
        <f t="shared" si="50"/>
        <v>#DIV/0!</v>
      </c>
      <c r="L233" s="77">
        <f t="shared" si="50"/>
        <v>0</v>
      </c>
      <c r="M233" s="77" t="e">
        <f t="shared" si="50"/>
        <v>#DIV/0!</v>
      </c>
      <c r="N233" s="75">
        <v>0</v>
      </c>
      <c r="O233" s="75">
        <v>0</v>
      </c>
      <c r="P233" s="75">
        <v>0</v>
      </c>
      <c r="Q233" s="76">
        <f t="shared" si="36"/>
        <v>0</v>
      </c>
      <c r="R233" s="75">
        <v>0</v>
      </c>
      <c r="S233" s="77" t="e">
        <f t="shared" si="37"/>
        <v>#DIV/0!</v>
      </c>
      <c r="T233" s="77" t="e">
        <f t="shared" si="38"/>
        <v>#DIV/0!</v>
      </c>
      <c r="U233" s="77" t="e">
        <f t="shared" si="39"/>
        <v>#DIV/0!</v>
      </c>
      <c r="V233" s="77" t="e">
        <f t="shared" si="40"/>
        <v>#DIV/0!</v>
      </c>
      <c r="W233" s="77" t="e">
        <f t="shared" si="41"/>
        <v>#DIV/0!</v>
      </c>
    </row>
    <row r="234" spans="1:23" ht="26.25" x14ac:dyDescent="0.25">
      <c r="A234" s="42" t="s">
        <v>1847</v>
      </c>
      <c r="B234" s="31">
        <v>172</v>
      </c>
      <c r="C234" s="30" t="s">
        <v>1729</v>
      </c>
      <c r="D234" s="78">
        <v>0</v>
      </c>
      <c r="E234" s="75">
        <v>0</v>
      </c>
      <c r="F234" s="75">
        <v>0</v>
      </c>
      <c r="G234" s="76">
        <f t="shared" si="43"/>
        <v>0</v>
      </c>
      <c r="H234" s="75">
        <v>0</v>
      </c>
      <c r="I234" s="77">
        <f t="shared" si="50"/>
        <v>0</v>
      </c>
      <c r="J234" s="77" t="e">
        <f t="shared" si="50"/>
        <v>#DIV/0!</v>
      </c>
      <c r="K234" s="77" t="e">
        <f t="shared" si="50"/>
        <v>#DIV/0!</v>
      </c>
      <c r="L234" s="77">
        <f t="shared" si="50"/>
        <v>0</v>
      </c>
      <c r="M234" s="77" t="e">
        <f t="shared" si="50"/>
        <v>#DIV/0!</v>
      </c>
      <c r="N234" s="75">
        <v>0</v>
      </c>
      <c r="O234" s="75">
        <v>0</v>
      </c>
      <c r="P234" s="75">
        <v>0</v>
      </c>
      <c r="Q234" s="76">
        <f t="shared" si="36"/>
        <v>0</v>
      </c>
      <c r="R234" s="75">
        <v>0</v>
      </c>
      <c r="S234" s="77" t="e">
        <f t="shared" si="37"/>
        <v>#DIV/0!</v>
      </c>
      <c r="T234" s="77" t="e">
        <f t="shared" si="38"/>
        <v>#DIV/0!</v>
      </c>
      <c r="U234" s="77" t="e">
        <f t="shared" si="39"/>
        <v>#DIV/0!</v>
      </c>
      <c r="V234" s="77" t="e">
        <f t="shared" si="40"/>
        <v>#DIV/0!</v>
      </c>
      <c r="W234" s="77" t="e">
        <f t="shared" si="41"/>
        <v>#DIV/0!</v>
      </c>
    </row>
    <row r="235" spans="1:23" x14ac:dyDescent="0.25">
      <c r="A235" s="42" t="s">
        <v>1848</v>
      </c>
      <c r="B235" s="31">
        <v>173</v>
      </c>
      <c r="C235" s="30" t="s">
        <v>1849</v>
      </c>
      <c r="D235" s="80">
        <f>SUM(D236:D243)</f>
        <v>1</v>
      </c>
      <c r="E235" s="80">
        <f>SUM(E236:E243)</f>
        <v>0</v>
      </c>
      <c r="F235" s="80">
        <f>SUM(F236:F243)</f>
        <v>0</v>
      </c>
      <c r="G235" s="76">
        <f t="shared" si="43"/>
        <v>1</v>
      </c>
      <c r="H235" s="80">
        <f>SUM(H236:H243)</f>
        <v>0</v>
      </c>
      <c r="I235" s="77">
        <f>D235/D$157*100</f>
        <v>12.5</v>
      </c>
      <c r="J235" s="77" t="e">
        <f>E235/E$157*100</f>
        <v>#DIV/0!</v>
      </c>
      <c r="K235" s="77" t="e">
        <f>F235/F$157*100</f>
        <v>#DIV/0!</v>
      </c>
      <c r="L235" s="77">
        <f>G235/G$157*100</f>
        <v>12.5</v>
      </c>
      <c r="M235" s="77" t="e">
        <f>H235/H$157*100</f>
        <v>#DIV/0!</v>
      </c>
      <c r="N235" s="80">
        <f>SUM(N236:N243)</f>
        <v>1</v>
      </c>
      <c r="O235" s="80">
        <f>SUM(O236:O243)</f>
        <v>0</v>
      </c>
      <c r="P235" s="80">
        <f>SUM(P236:P243)</f>
        <v>0</v>
      </c>
      <c r="Q235" s="76">
        <f t="shared" si="36"/>
        <v>1</v>
      </c>
      <c r="R235" s="80">
        <f>SUM(R236:R243)</f>
        <v>0</v>
      </c>
      <c r="S235" s="77">
        <f t="shared" si="37"/>
        <v>12.5</v>
      </c>
      <c r="T235" s="77" t="e">
        <f t="shared" si="38"/>
        <v>#DIV/0!</v>
      </c>
      <c r="U235" s="77" t="e">
        <f t="shared" si="39"/>
        <v>#DIV/0!</v>
      </c>
      <c r="V235" s="77">
        <f t="shared" si="40"/>
        <v>12.5</v>
      </c>
      <c r="W235" s="77" t="e">
        <f t="shared" si="41"/>
        <v>#DIV/0!</v>
      </c>
    </row>
    <row r="236" spans="1:23" ht="26.25" x14ac:dyDescent="0.25">
      <c r="A236" s="42" t="s">
        <v>1850</v>
      </c>
      <c r="B236" s="31">
        <v>174</v>
      </c>
      <c r="C236" s="30" t="s">
        <v>1715</v>
      </c>
      <c r="D236" s="78">
        <v>0</v>
      </c>
      <c r="E236" s="75">
        <v>0</v>
      </c>
      <c r="F236" s="75">
        <v>0</v>
      </c>
      <c r="G236" s="76">
        <f t="shared" si="43"/>
        <v>0</v>
      </c>
      <c r="H236" s="75">
        <v>0</v>
      </c>
      <c r="I236" s="77">
        <f t="shared" ref="I236:M243" si="51">D236/D$235*100</f>
        <v>0</v>
      </c>
      <c r="J236" s="77" t="e">
        <f t="shared" si="51"/>
        <v>#DIV/0!</v>
      </c>
      <c r="K236" s="77" t="e">
        <f t="shared" si="51"/>
        <v>#DIV/0!</v>
      </c>
      <c r="L236" s="77">
        <f t="shared" si="51"/>
        <v>0</v>
      </c>
      <c r="M236" s="77" t="e">
        <f t="shared" si="51"/>
        <v>#DIV/0!</v>
      </c>
      <c r="N236" s="75">
        <v>0</v>
      </c>
      <c r="O236" s="75">
        <v>0</v>
      </c>
      <c r="P236" s="75">
        <v>0</v>
      </c>
      <c r="Q236" s="76">
        <f t="shared" si="36"/>
        <v>0</v>
      </c>
      <c r="R236" s="75">
        <v>0</v>
      </c>
      <c r="S236" s="77" t="e">
        <f t="shared" si="37"/>
        <v>#DIV/0!</v>
      </c>
      <c r="T236" s="77" t="e">
        <f t="shared" si="38"/>
        <v>#DIV/0!</v>
      </c>
      <c r="U236" s="77" t="e">
        <f t="shared" si="39"/>
        <v>#DIV/0!</v>
      </c>
      <c r="V236" s="77" t="e">
        <f t="shared" si="40"/>
        <v>#DIV/0!</v>
      </c>
      <c r="W236" s="77" t="e">
        <f t="shared" si="41"/>
        <v>#DIV/0!</v>
      </c>
    </row>
    <row r="237" spans="1:23" ht="26.25" x14ac:dyDescent="0.25">
      <c r="A237" s="42" t="s">
        <v>1851</v>
      </c>
      <c r="B237" s="31">
        <v>175</v>
      </c>
      <c r="C237" s="30" t="s">
        <v>1717</v>
      </c>
      <c r="D237" s="78">
        <v>0</v>
      </c>
      <c r="E237" s="75">
        <v>0</v>
      </c>
      <c r="F237" s="75">
        <v>0</v>
      </c>
      <c r="G237" s="76">
        <f t="shared" si="43"/>
        <v>0</v>
      </c>
      <c r="H237" s="75">
        <v>0</v>
      </c>
      <c r="I237" s="77">
        <f t="shared" si="51"/>
        <v>0</v>
      </c>
      <c r="J237" s="77" t="e">
        <f t="shared" si="51"/>
        <v>#DIV/0!</v>
      </c>
      <c r="K237" s="77" t="e">
        <f t="shared" si="51"/>
        <v>#DIV/0!</v>
      </c>
      <c r="L237" s="77">
        <f t="shared" si="51"/>
        <v>0</v>
      </c>
      <c r="M237" s="77" t="e">
        <f t="shared" si="51"/>
        <v>#DIV/0!</v>
      </c>
      <c r="N237" s="75">
        <v>0</v>
      </c>
      <c r="O237" s="75">
        <v>0</v>
      </c>
      <c r="P237" s="75">
        <v>0</v>
      </c>
      <c r="Q237" s="76">
        <f t="shared" si="36"/>
        <v>0</v>
      </c>
      <c r="R237" s="75">
        <v>0</v>
      </c>
      <c r="S237" s="77" t="e">
        <f t="shared" si="37"/>
        <v>#DIV/0!</v>
      </c>
      <c r="T237" s="77" t="e">
        <f t="shared" si="38"/>
        <v>#DIV/0!</v>
      </c>
      <c r="U237" s="77" t="e">
        <f t="shared" si="39"/>
        <v>#DIV/0!</v>
      </c>
      <c r="V237" s="77" t="e">
        <f t="shared" si="40"/>
        <v>#DIV/0!</v>
      </c>
      <c r="W237" s="77" t="e">
        <f t="shared" si="41"/>
        <v>#DIV/0!</v>
      </c>
    </row>
    <row r="238" spans="1:23" ht="26.25" x14ac:dyDescent="0.25">
      <c r="A238" s="42" t="s">
        <v>1852</v>
      </c>
      <c r="B238" s="31">
        <v>176</v>
      </c>
      <c r="C238" s="30" t="s">
        <v>1719</v>
      </c>
      <c r="D238" s="78">
        <v>0</v>
      </c>
      <c r="E238" s="75">
        <v>0</v>
      </c>
      <c r="F238" s="75">
        <v>0</v>
      </c>
      <c r="G238" s="76">
        <f t="shared" si="43"/>
        <v>0</v>
      </c>
      <c r="H238" s="75">
        <v>0</v>
      </c>
      <c r="I238" s="77">
        <f t="shared" si="51"/>
        <v>0</v>
      </c>
      <c r="J238" s="77" t="e">
        <f t="shared" si="51"/>
        <v>#DIV/0!</v>
      </c>
      <c r="K238" s="77" t="e">
        <f t="shared" si="51"/>
        <v>#DIV/0!</v>
      </c>
      <c r="L238" s="77">
        <f t="shared" si="51"/>
        <v>0</v>
      </c>
      <c r="M238" s="77" t="e">
        <f t="shared" si="51"/>
        <v>#DIV/0!</v>
      </c>
      <c r="N238" s="75">
        <v>0</v>
      </c>
      <c r="O238" s="75">
        <v>0</v>
      </c>
      <c r="P238" s="75">
        <v>0</v>
      </c>
      <c r="Q238" s="76">
        <f t="shared" si="36"/>
        <v>0</v>
      </c>
      <c r="R238" s="75">
        <v>0</v>
      </c>
      <c r="S238" s="77" t="e">
        <f t="shared" si="37"/>
        <v>#DIV/0!</v>
      </c>
      <c r="T238" s="77" t="e">
        <f t="shared" si="38"/>
        <v>#DIV/0!</v>
      </c>
      <c r="U238" s="77" t="e">
        <f t="shared" si="39"/>
        <v>#DIV/0!</v>
      </c>
      <c r="V238" s="77" t="e">
        <f t="shared" si="40"/>
        <v>#DIV/0!</v>
      </c>
      <c r="W238" s="77" t="e">
        <f t="shared" si="41"/>
        <v>#DIV/0!</v>
      </c>
    </row>
    <row r="239" spans="1:23" ht="26.25" x14ac:dyDescent="0.25">
      <c r="A239" s="42" t="s">
        <v>1853</v>
      </c>
      <c r="B239" s="31">
        <v>177</v>
      </c>
      <c r="C239" s="30" t="s">
        <v>1721</v>
      </c>
      <c r="D239" s="78">
        <v>1</v>
      </c>
      <c r="E239" s="75">
        <v>0</v>
      </c>
      <c r="F239" s="75">
        <v>0</v>
      </c>
      <c r="G239" s="76">
        <f t="shared" si="43"/>
        <v>1</v>
      </c>
      <c r="H239" s="75">
        <v>0</v>
      </c>
      <c r="I239" s="77">
        <f t="shared" si="51"/>
        <v>100</v>
      </c>
      <c r="J239" s="77" t="e">
        <f t="shared" si="51"/>
        <v>#DIV/0!</v>
      </c>
      <c r="K239" s="77" t="e">
        <f t="shared" si="51"/>
        <v>#DIV/0!</v>
      </c>
      <c r="L239" s="77">
        <f t="shared" si="51"/>
        <v>100</v>
      </c>
      <c r="M239" s="77" t="e">
        <f t="shared" si="51"/>
        <v>#DIV/0!</v>
      </c>
      <c r="N239" s="75">
        <v>1</v>
      </c>
      <c r="O239" s="75">
        <v>0</v>
      </c>
      <c r="P239" s="75">
        <v>0</v>
      </c>
      <c r="Q239" s="76">
        <f t="shared" si="36"/>
        <v>1</v>
      </c>
      <c r="R239" s="75">
        <v>0</v>
      </c>
      <c r="S239" s="77">
        <f t="shared" si="37"/>
        <v>100</v>
      </c>
      <c r="T239" s="77" t="e">
        <f t="shared" si="38"/>
        <v>#DIV/0!</v>
      </c>
      <c r="U239" s="77" t="e">
        <f t="shared" si="39"/>
        <v>#DIV/0!</v>
      </c>
      <c r="V239" s="77">
        <f t="shared" si="40"/>
        <v>100</v>
      </c>
      <c r="W239" s="77" t="e">
        <f t="shared" si="41"/>
        <v>#DIV/0!</v>
      </c>
    </row>
    <row r="240" spans="1:23" ht="26.25" x14ac:dyDescent="0.25">
      <c r="A240" s="42" t="s">
        <v>1854</v>
      </c>
      <c r="B240" s="31">
        <v>180</v>
      </c>
      <c r="C240" s="30" t="s">
        <v>1723</v>
      </c>
      <c r="D240" s="78">
        <v>0</v>
      </c>
      <c r="E240" s="75">
        <v>0</v>
      </c>
      <c r="F240" s="75">
        <v>0</v>
      </c>
      <c r="G240" s="76">
        <f t="shared" si="43"/>
        <v>0</v>
      </c>
      <c r="H240" s="75">
        <v>0</v>
      </c>
      <c r="I240" s="77">
        <f t="shared" si="51"/>
        <v>0</v>
      </c>
      <c r="J240" s="77" t="e">
        <f t="shared" si="51"/>
        <v>#DIV/0!</v>
      </c>
      <c r="K240" s="77" t="e">
        <f t="shared" si="51"/>
        <v>#DIV/0!</v>
      </c>
      <c r="L240" s="77">
        <f t="shared" si="51"/>
        <v>0</v>
      </c>
      <c r="M240" s="77" t="e">
        <f t="shared" si="51"/>
        <v>#DIV/0!</v>
      </c>
      <c r="N240" s="75">
        <v>0</v>
      </c>
      <c r="O240" s="75">
        <v>0</v>
      </c>
      <c r="P240" s="75">
        <v>0</v>
      </c>
      <c r="Q240" s="76">
        <f t="shared" si="36"/>
        <v>0</v>
      </c>
      <c r="R240" s="75">
        <v>0</v>
      </c>
      <c r="S240" s="77" t="e">
        <f t="shared" si="37"/>
        <v>#DIV/0!</v>
      </c>
      <c r="T240" s="77" t="e">
        <f t="shared" si="38"/>
        <v>#DIV/0!</v>
      </c>
      <c r="U240" s="77" t="e">
        <f t="shared" si="39"/>
        <v>#DIV/0!</v>
      </c>
      <c r="V240" s="77" t="e">
        <f t="shared" si="40"/>
        <v>#DIV/0!</v>
      </c>
      <c r="W240" s="77" t="e">
        <f t="shared" si="41"/>
        <v>#DIV/0!</v>
      </c>
    </row>
    <row r="241" spans="1:23" ht="26.25" x14ac:dyDescent="0.25">
      <c r="A241" s="42" t="s">
        <v>1855</v>
      </c>
      <c r="B241" s="31">
        <v>363</v>
      </c>
      <c r="C241" s="30" t="s">
        <v>1725</v>
      </c>
      <c r="D241" s="78">
        <v>0</v>
      </c>
      <c r="E241" s="75">
        <v>0</v>
      </c>
      <c r="F241" s="75">
        <v>0</v>
      </c>
      <c r="G241" s="76">
        <f t="shared" si="43"/>
        <v>0</v>
      </c>
      <c r="H241" s="75">
        <v>0</v>
      </c>
      <c r="I241" s="77">
        <f t="shared" si="51"/>
        <v>0</v>
      </c>
      <c r="J241" s="77" t="e">
        <f t="shared" si="51"/>
        <v>#DIV/0!</v>
      </c>
      <c r="K241" s="77" t="e">
        <f t="shared" si="51"/>
        <v>#DIV/0!</v>
      </c>
      <c r="L241" s="77">
        <f t="shared" si="51"/>
        <v>0</v>
      </c>
      <c r="M241" s="77" t="e">
        <f t="shared" si="51"/>
        <v>#DIV/0!</v>
      </c>
      <c r="N241" s="75">
        <v>0</v>
      </c>
      <c r="O241" s="75">
        <v>0</v>
      </c>
      <c r="P241" s="75">
        <v>0</v>
      </c>
      <c r="Q241" s="76">
        <f t="shared" si="36"/>
        <v>0</v>
      </c>
      <c r="R241" s="75">
        <v>0</v>
      </c>
      <c r="S241" s="77" t="e">
        <f t="shared" si="37"/>
        <v>#DIV/0!</v>
      </c>
      <c r="T241" s="77" t="e">
        <f t="shared" si="38"/>
        <v>#DIV/0!</v>
      </c>
      <c r="U241" s="77" t="e">
        <f t="shared" si="39"/>
        <v>#DIV/0!</v>
      </c>
      <c r="V241" s="77" t="e">
        <f t="shared" si="40"/>
        <v>#DIV/0!</v>
      </c>
      <c r="W241" s="77" t="e">
        <f t="shared" si="41"/>
        <v>#DIV/0!</v>
      </c>
    </row>
    <row r="242" spans="1:23" ht="26.25" x14ac:dyDescent="0.25">
      <c r="A242" s="42" t="s">
        <v>1856</v>
      </c>
      <c r="B242" s="31">
        <v>364</v>
      </c>
      <c r="C242" s="30" t="s">
        <v>1727</v>
      </c>
      <c r="D242" s="78">
        <v>0</v>
      </c>
      <c r="E242" s="75">
        <v>0</v>
      </c>
      <c r="F242" s="75">
        <v>0</v>
      </c>
      <c r="G242" s="76">
        <f t="shared" si="43"/>
        <v>0</v>
      </c>
      <c r="H242" s="75">
        <v>0</v>
      </c>
      <c r="I242" s="77">
        <f t="shared" si="51"/>
        <v>0</v>
      </c>
      <c r="J242" s="77" t="e">
        <f t="shared" si="51"/>
        <v>#DIV/0!</v>
      </c>
      <c r="K242" s="77" t="e">
        <f t="shared" si="51"/>
        <v>#DIV/0!</v>
      </c>
      <c r="L242" s="77">
        <f t="shared" si="51"/>
        <v>0</v>
      </c>
      <c r="M242" s="77" t="e">
        <f t="shared" si="51"/>
        <v>#DIV/0!</v>
      </c>
      <c r="N242" s="75">
        <v>0</v>
      </c>
      <c r="O242" s="75">
        <v>0</v>
      </c>
      <c r="P242" s="75">
        <v>0</v>
      </c>
      <c r="Q242" s="76">
        <f t="shared" si="36"/>
        <v>0</v>
      </c>
      <c r="R242" s="75">
        <v>0</v>
      </c>
      <c r="S242" s="77" t="e">
        <f t="shared" si="37"/>
        <v>#DIV/0!</v>
      </c>
      <c r="T242" s="77" t="e">
        <f t="shared" si="38"/>
        <v>#DIV/0!</v>
      </c>
      <c r="U242" s="77" t="e">
        <f t="shared" si="39"/>
        <v>#DIV/0!</v>
      </c>
      <c r="V242" s="77" t="e">
        <f t="shared" si="40"/>
        <v>#DIV/0!</v>
      </c>
      <c r="W242" s="77" t="e">
        <f t="shared" si="41"/>
        <v>#DIV/0!</v>
      </c>
    </row>
    <row r="243" spans="1:23" ht="26.25" x14ac:dyDescent="0.25">
      <c r="A243" s="42" t="s">
        <v>1857</v>
      </c>
      <c r="B243" s="31">
        <v>365</v>
      </c>
      <c r="C243" s="30" t="s">
        <v>1729</v>
      </c>
      <c r="D243" s="78">
        <v>0</v>
      </c>
      <c r="E243" s="75">
        <v>0</v>
      </c>
      <c r="F243" s="75">
        <v>0</v>
      </c>
      <c r="G243" s="76">
        <f t="shared" si="43"/>
        <v>0</v>
      </c>
      <c r="H243" s="75">
        <v>0</v>
      </c>
      <c r="I243" s="77">
        <f t="shared" si="51"/>
        <v>0</v>
      </c>
      <c r="J243" s="77" t="e">
        <f t="shared" si="51"/>
        <v>#DIV/0!</v>
      </c>
      <c r="K243" s="77" t="e">
        <f t="shared" si="51"/>
        <v>#DIV/0!</v>
      </c>
      <c r="L243" s="77">
        <f t="shared" si="51"/>
        <v>0</v>
      </c>
      <c r="M243" s="77" t="e">
        <f t="shared" si="51"/>
        <v>#DIV/0!</v>
      </c>
      <c r="N243" s="75">
        <v>0</v>
      </c>
      <c r="O243" s="75">
        <v>0</v>
      </c>
      <c r="P243" s="75">
        <v>0</v>
      </c>
      <c r="Q243" s="76">
        <f t="shared" si="36"/>
        <v>0</v>
      </c>
      <c r="R243" s="75">
        <v>0</v>
      </c>
      <c r="S243" s="77" t="e">
        <f t="shared" si="37"/>
        <v>#DIV/0!</v>
      </c>
      <c r="T243" s="77" t="e">
        <f t="shared" si="38"/>
        <v>#DIV/0!</v>
      </c>
      <c r="U243" s="77" t="e">
        <f t="shared" si="39"/>
        <v>#DIV/0!</v>
      </c>
      <c r="V243" s="77" t="e">
        <f t="shared" si="40"/>
        <v>#DIV/0!</v>
      </c>
      <c r="W243" s="77" t="e">
        <f t="shared" si="41"/>
        <v>#DIV/0!</v>
      </c>
    </row>
    <row r="244" spans="1:23" ht="30" x14ac:dyDescent="0.25">
      <c r="A244" s="42" t="s">
        <v>1858</v>
      </c>
      <c r="B244" s="31">
        <v>366</v>
      </c>
      <c r="C244" s="30" t="s">
        <v>1859</v>
      </c>
      <c r="D244" s="80">
        <f>SUM(D245:D252)</f>
        <v>0</v>
      </c>
      <c r="E244" s="80">
        <f>SUM(E245:E252)</f>
        <v>0</v>
      </c>
      <c r="F244" s="80">
        <f>SUM(F245:F252)</f>
        <v>0</v>
      </c>
      <c r="G244" s="76">
        <f t="shared" si="43"/>
        <v>0</v>
      </c>
      <c r="H244" s="80">
        <f>SUM(H245:H252)</f>
        <v>0</v>
      </c>
      <c r="I244" s="77">
        <f>D244/D$157*100</f>
        <v>0</v>
      </c>
      <c r="J244" s="77" t="e">
        <f>E244/E$157*100</f>
        <v>#DIV/0!</v>
      </c>
      <c r="K244" s="77" t="e">
        <f>F244/F$157*100</f>
        <v>#DIV/0!</v>
      </c>
      <c r="L244" s="77">
        <f>G244/G$157*100</f>
        <v>0</v>
      </c>
      <c r="M244" s="77" t="e">
        <f>H244/H$157*100</f>
        <v>#DIV/0!</v>
      </c>
      <c r="N244" s="80">
        <f>SUM(N245:N252)</f>
        <v>0</v>
      </c>
      <c r="O244" s="80">
        <f>SUM(O245:O252)</f>
        <v>0</v>
      </c>
      <c r="P244" s="80">
        <f>SUM(P245:P252)</f>
        <v>0</v>
      </c>
      <c r="Q244" s="76">
        <f t="shared" si="36"/>
        <v>0</v>
      </c>
      <c r="R244" s="80">
        <f>SUM(R245:R252)</f>
        <v>0</v>
      </c>
      <c r="S244" s="77" t="e">
        <f t="shared" si="37"/>
        <v>#DIV/0!</v>
      </c>
      <c r="T244" s="77" t="e">
        <f t="shared" si="38"/>
        <v>#DIV/0!</v>
      </c>
      <c r="U244" s="77" t="e">
        <f t="shared" si="39"/>
        <v>#DIV/0!</v>
      </c>
      <c r="V244" s="77" t="e">
        <f t="shared" si="40"/>
        <v>#DIV/0!</v>
      </c>
      <c r="W244" s="77" t="e">
        <f t="shared" si="41"/>
        <v>#DIV/0!</v>
      </c>
    </row>
    <row r="245" spans="1:23" ht="26.25" x14ac:dyDescent="0.25">
      <c r="A245" s="42" t="s">
        <v>1860</v>
      </c>
      <c r="B245" s="31">
        <v>367</v>
      </c>
      <c r="C245" s="30" t="s">
        <v>1715</v>
      </c>
      <c r="D245" s="78">
        <v>0</v>
      </c>
      <c r="E245" s="75">
        <v>0</v>
      </c>
      <c r="F245" s="75">
        <v>0</v>
      </c>
      <c r="G245" s="76">
        <f t="shared" si="43"/>
        <v>0</v>
      </c>
      <c r="H245" s="75">
        <v>0</v>
      </c>
      <c r="I245" s="77" t="e">
        <f t="shared" ref="I245:M252" si="52">D245/D$244*100</f>
        <v>#DIV/0!</v>
      </c>
      <c r="J245" s="77" t="e">
        <f t="shared" si="52"/>
        <v>#DIV/0!</v>
      </c>
      <c r="K245" s="77" t="e">
        <f t="shared" si="52"/>
        <v>#DIV/0!</v>
      </c>
      <c r="L245" s="77" t="e">
        <f t="shared" si="52"/>
        <v>#DIV/0!</v>
      </c>
      <c r="M245" s="77" t="e">
        <f t="shared" si="52"/>
        <v>#DIV/0!</v>
      </c>
      <c r="N245" s="75">
        <v>0</v>
      </c>
      <c r="O245" s="75">
        <v>0</v>
      </c>
      <c r="P245" s="75">
        <v>0</v>
      </c>
      <c r="Q245" s="76">
        <f t="shared" si="36"/>
        <v>0</v>
      </c>
      <c r="R245" s="75">
        <v>0</v>
      </c>
      <c r="S245" s="77" t="e">
        <f t="shared" si="37"/>
        <v>#DIV/0!</v>
      </c>
      <c r="T245" s="77" t="e">
        <f t="shared" si="38"/>
        <v>#DIV/0!</v>
      </c>
      <c r="U245" s="77" t="e">
        <f t="shared" si="39"/>
        <v>#DIV/0!</v>
      </c>
      <c r="V245" s="77" t="e">
        <f t="shared" si="40"/>
        <v>#DIV/0!</v>
      </c>
      <c r="W245" s="77" t="e">
        <f t="shared" si="41"/>
        <v>#DIV/0!</v>
      </c>
    </row>
    <row r="246" spans="1:23" ht="26.25" x14ac:dyDescent="0.25">
      <c r="A246" s="42" t="s">
        <v>1861</v>
      </c>
      <c r="B246" s="31">
        <v>368</v>
      </c>
      <c r="C246" s="30" t="s">
        <v>1717</v>
      </c>
      <c r="D246" s="78">
        <v>0</v>
      </c>
      <c r="E246" s="75">
        <v>0</v>
      </c>
      <c r="F246" s="75">
        <v>0</v>
      </c>
      <c r="G246" s="76">
        <f t="shared" si="43"/>
        <v>0</v>
      </c>
      <c r="H246" s="75">
        <v>0</v>
      </c>
      <c r="I246" s="77" t="e">
        <f t="shared" si="52"/>
        <v>#DIV/0!</v>
      </c>
      <c r="J246" s="77" t="e">
        <f t="shared" si="52"/>
        <v>#DIV/0!</v>
      </c>
      <c r="K246" s="77" t="e">
        <f t="shared" si="52"/>
        <v>#DIV/0!</v>
      </c>
      <c r="L246" s="77" t="e">
        <f t="shared" si="52"/>
        <v>#DIV/0!</v>
      </c>
      <c r="M246" s="77" t="e">
        <f t="shared" si="52"/>
        <v>#DIV/0!</v>
      </c>
      <c r="N246" s="75">
        <v>0</v>
      </c>
      <c r="O246" s="75">
        <v>0</v>
      </c>
      <c r="P246" s="75">
        <v>0</v>
      </c>
      <c r="Q246" s="76">
        <f t="shared" si="36"/>
        <v>0</v>
      </c>
      <c r="R246" s="75">
        <v>0</v>
      </c>
      <c r="S246" s="77" t="e">
        <f t="shared" si="37"/>
        <v>#DIV/0!</v>
      </c>
      <c r="T246" s="77" t="e">
        <f t="shared" si="38"/>
        <v>#DIV/0!</v>
      </c>
      <c r="U246" s="77" t="e">
        <f t="shared" si="39"/>
        <v>#DIV/0!</v>
      </c>
      <c r="V246" s="77" t="e">
        <f t="shared" si="40"/>
        <v>#DIV/0!</v>
      </c>
      <c r="W246" s="77" t="e">
        <f t="shared" si="41"/>
        <v>#DIV/0!</v>
      </c>
    </row>
    <row r="247" spans="1:23" ht="26.25" x14ac:dyDescent="0.25">
      <c r="A247" s="42" t="s">
        <v>1862</v>
      </c>
      <c r="B247" s="31">
        <v>369</v>
      </c>
      <c r="C247" s="30" t="s">
        <v>1719</v>
      </c>
      <c r="D247" s="78">
        <v>0</v>
      </c>
      <c r="E247" s="75">
        <v>0</v>
      </c>
      <c r="F247" s="75">
        <v>0</v>
      </c>
      <c r="G247" s="76">
        <f t="shared" si="43"/>
        <v>0</v>
      </c>
      <c r="H247" s="75">
        <v>0</v>
      </c>
      <c r="I247" s="77" t="e">
        <f t="shared" si="52"/>
        <v>#DIV/0!</v>
      </c>
      <c r="J247" s="77" t="e">
        <f t="shared" si="52"/>
        <v>#DIV/0!</v>
      </c>
      <c r="K247" s="77" t="e">
        <f t="shared" si="52"/>
        <v>#DIV/0!</v>
      </c>
      <c r="L247" s="77" t="e">
        <f t="shared" si="52"/>
        <v>#DIV/0!</v>
      </c>
      <c r="M247" s="77" t="e">
        <f t="shared" si="52"/>
        <v>#DIV/0!</v>
      </c>
      <c r="N247" s="75">
        <v>0</v>
      </c>
      <c r="O247" s="75">
        <v>0</v>
      </c>
      <c r="P247" s="75">
        <v>0</v>
      </c>
      <c r="Q247" s="76">
        <f t="shared" si="36"/>
        <v>0</v>
      </c>
      <c r="R247" s="75">
        <v>0</v>
      </c>
      <c r="S247" s="77" t="e">
        <f t="shared" si="37"/>
        <v>#DIV/0!</v>
      </c>
      <c r="T247" s="77" t="e">
        <f t="shared" si="38"/>
        <v>#DIV/0!</v>
      </c>
      <c r="U247" s="77" t="e">
        <f t="shared" si="39"/>
        <v>#DIV/0!</v>
      </c>
      <c r="V247" s="77" t="e">
        <f t="shared" si="40"/>
        <v>#DIV/0!</v>
      </c>
      <c r="W247" s="77" t="e">
        <f t="shared" si="41"/>
        <v>#DIV/0!</v>
      </c>
    </row>
    <row r="248" spans="1:23" ht="26.25" x14ac:dyDescent="0.25">
      <c r="A248" s="42" t="s">
        <v>1863</v>
      </c>
      <c r="B248" s="31">
        <v>370</v>
      </c>
      <c r="C248" s="30" t="s">
        <v>1721</v>
      </c>
      <c r="D248" s="78">
        <v>0</v>
      </c>
      <c r="E248" s="75">
        <v>0</v>
      </c>
      <c r="F248" s="75">
        <v>0</v>
      </c>
      <c r="G248" s="76">
        <f t="shared" si="43"/>
        <v>0</v>
      </c>
      <c r="H248" s="75">
        <v>0</v>
      </c>
      <c r="I248" s="77" t="e">
        <f t="shared" si="52"/>
        <v>#DIV/0!</v>
      </c>
      <c r="J248" s="77" t="e">
        <f t="shared" si="52"/>
        <v>#DIV/0!</v>
      </c>
      <c r="K248" s="77" t="e">
        <f t="shared" si="52"/>
        <v>#DIV/0!</v>
      </c>
      <c r="L248" s="77" t="e">
        <f t="shared" si="52"/>
        <v>#DIV/0!</v>
      </c>
      <c r="M248" s="77" t="e">
        <f t="shared" si="52"/>
        <v>#DIV/0!</v>
      </c>
      <c r="N248" s="75">
        <v>0</v>
      </c>
      <c r="O248" s="75">
        <v>0</v>
      </c>
      <c r="P248" s="75">
        <v>0</v>
      </c>
      <c r="Q248" s="76">
        <f t="shared" si="36"/>
        <v>0</v>
      </c>
      <c r="R248" s="75">
        <v>0</v>
      </c>
      <c r="S248" s="77" t="e">
        <f t="shared" si="37"/>
        <v>#DIV/0!</v>
      </c>
      <c r="T248" s="77" t="e">
        <f t="shared" si="38"/>
        <v>#DIV/0!</v>
      </c>
      <c r="U248" s="77" t="e">
        <f t="shared" si="39"/>
        <v>#DIV/0!</v>
      </c>
      <c r="V248" s="77" t="e">
        <f t="shared" si="40"/>
        <v>#DIV/0!</v>
      </c>
      <c r="W248" s="77" t="e">
        <f t="shared" si="41"/>
        <v>#DIV/0!</v>
      </c>
    </row>
    <row r="249" spans="1:23" ht="26.25" x14ac:dyDescent="0.25">
      <c r="A249" s="42" t="s">
        <v>1864</v>
      </c>
      <c r="B249" s="31">
        <v>371</v>
      </c>
      <c r="C249" s="30" t="s">
        <v>1723</v>
      </c>
      <c r="D249" s="78">
        <v>0</v>
      </c>
      <c r="E249" s="75">
        <v>0</v>
      </c>
      <c r="F249" s="75">
        <v>0</v>
      </c>
      <c r="G249" s="76">
        <f t="shared" si="43"/>
        <v>0</v>
      </c>
      <c r="H249" s="75">
        <v>0</v>
      </c>
      <c r="I249" s="77" t="e">
        <f t="shared" si="52"/>
        <v>#DIV/0!</v>
      </c>
      <c r="J249" s="77" t="e">
        <f t="shared" si="52"/>
        <v>#DIV/0!</v>
      </c>
      <c r="K249" s="77" t="e">
        <f t="shared" si="52"/>
        <v>#DIV/0!</v>
      </c>
      <c r="L249" s="77" t="e">
        <f t="shared" si="52"/>
        <v>#DIV/0!</v>
      </c>
      <c r="M249" s="77" t="e">
        <f t="shared" si="52"/>
        <v>#DIV/0!</v>
      </c>
      <c r="N249" s="75">
        <v>0</v>
      </c>
      <c r="O249" s="75">
        <v>0</v>
      </c>
      <c r="P249" s="75">
        <v>0</v>
      </c>
      <c r="Q249" s="76">
        <f t="shared" si="36"/>
        <v>0</v>
      </c>
      <c r="R249" s="75">
        <v>0</v>
      </c>
      <c r="S249" s="77" t="e">
        <f t="shared" si="37"/>
        <v>#DIV/0!</v>
      </c>
      <c r="T249" s="77" t="e">
        <f t="shared" si="38"/>
        <v>#DIV/0!</v>
      </c>
      <c r="U249" s="77" t="e">
        <f t="shared" si="39"/>
        <v>#DIV/0!</v>
      </c>
      <c r="V249" s="77" t="e">
        <f t="shared" si="40"/>
        <v>#DIV/0!</v>
      </c>
      <c r="W249" s="77" t="e">
        <f t="shared" si="41"/>
        <v>#DIV/0!</v>
      </c>
    </row>
    <row r="250" spans="1:23" ht="26.25" x14ac:dyDescent="0.25">
      <c r="A250" s="42" t="s">
        <v>1865</v>
      </c>
      <c r="B250" s="31">
        <v>372</v>
      </c>
      <c r="C250" s="30" t="s">
        <v>1725</v>
      </c>
      <c r="D250" s="78">
        <v>0</v>
      </c>
      <c r="E250" s="75">
        <v>0</v>
      </c>
      <c r="F250" s="75">
        <v>0</v>
      </c>
      <c r="G250" s="76">
        <f t="shared" si="43"/>
        <v>0</v>
      </c>
      <c r="H250" s="75">
        <v>0</v>
      </c>
      <c r="I250" s="77" t="e">
        <f t="shared" si="52"/>
        <v>#DIV/0!</v>
      </c>
      <c r="J250" s="77" t="e">
        <f t="shared" si="52"/>
        <v>#DIV/0!</v>
      </c>
      <c r="K250" s="77" t="e">
        <f t="shared" si="52"/>
        <v>#DIV/0!</v>
      </c>
      <c r="L250" s="77" t="e">
        <f t="shared" si="52"/>
        <v>#DIV/0!</v>
      </c>
      <c r="M250" s="77" t="e">
        <f t="shared" si="52"/>
        <v>#DIV/0!</v>
      </c>
      <c r="N250" s="75">
        <v>0</v>
      </c>
      <c r="O250" s="75">
        <v>0</v>
      </c>
      <c r="P250" s="75">
        <v>0</v>
      </c>
      <c r="Q250" s="76">
        <f t="shared" si="36"/>
        <v>0</v>
      </c>
      <c r="R250" s="75">
        <v>0</v>
      </c>
      <c r="S250" s="77" t="e">
        <f t="shared" si="37"/>
        <v>#DIV/0!</v>
      </c>
      <c r="T250" s="77" t="e">
        <f t="shared" si="38"/>
        <v>#DIV/0!</v>
      </c>
      <c r="U250" s="77" t="e">
        <f t="shared" si="39"/>
        <v>#DIV/0!</v>
      </c>
      <c r="V250" s="77" t="e">
        <f t="shared" si="40"/>
        <v>#DIV/0!</v>
      </c>
      <c r="W250" s="77" t="e">
        <f t="shared" si="41"/>
        <v>#DIV/0!</v>
      </c>
    </row>
    <row r="251" spans="1:23" ht="26.25" x14ac:dyDescent="0.25">
      <c r="A251" s="42" t="s">
        <v>1866</v>
      </c>
      <c r="B251" s="31">
        <v>373</v>
      </c>
      <c r="C251" s="30" t="s">
        <v>1727</v>
      </c>
      <c r="D251" s="78">
        <v>0</v>
      </c>
      <c r="E251" s="75">
        <v>0</v>
      </c>
      <c r="F251" s="75">
        <v>0</v>
      </c>
      <c r="G251" s="76">
        <f t="shared" si="43"/>
        <v>0</v>
      </c>
      <c r="H251" s="75">
        <v>0</v>
      </c>
      <c r="I251" s="77" t="e">
        <f t="shared" si="52"/>
        <v>#DIV/0!</v>
      </c>
      <c r="J251" s="77" t="e">
        <f t="shared" si="52"/>
        <v>#DIV/0!</v>
      </c>
      <c r="K251" s="77" t="e">
        <f t="shared" si="52"/>
        <v>#DIV/0!</v>
      </c>
      <c r="L251" s="77" t="e">
        <f t="shared" si="52"/>
        <v>#DIV/0!</v>
      </c>
      <c r="M251" s="77" t="e">
        <f t="shared" si="52"/>
        <v>#DIV/0!</v>
      </c>
      <c r="N251" s="75">
        <v>0</v>
      </c>
      <c r="O251" s="75">
        <v>0</v>
      </c>
      <c r="P251" s="75">
        <v>0</v>
      </c>
      <c r="Q251" s="76">
        <f t="shared" si="36"/>
        <v>0</v>
      </c>
      <c r="R251" s="75">
        <v>0</v>
      </c>
      <c r="S251" s="77" t="e">
        <f t="shared" si="37"/>
        <v>#DIV/0!</v>
      </c>
      <c r="T251" s="77" t="e">
        <f t="shared" si="38"/>
        <v>#DIV/0!</v>
      </c>
      <c r="U251" s="77" t="e">
        <f t="shared" si="39"/>
        <v>#DIV/0!</v>
      </c>
      <c r="V251" s="77" t="e">
        <f t="shared" si="40"/>
        <v>#DIV/0!</v>
      </c>
      <c r="W251" s="77" t="e">
        <f t="shared" si="41"/>
        <v>#DIV/0!</v>
      </c>
    </row>
    <row r="252" spans="1:23" ht="26.25" x14ac:dyDescent="0.25">
      <c r="A252" s="42" t="s">
        <v>1867</v>
      </c>
      <c r="B252" s="31">
        <v>374</v>
      </c>
      <c r="C252" s="30" t="s">
        <v>1729</v>
      </c>
      <c r="D252" s="78">
        <v>0</v>
      </c>
      <c r="E252" s="75">
        <v>0</v>
      </c>
      <c r="F252" s="75">
        <v>0</v>
      </c>
      <c r="G252" s="76">
        <f t="shared" si="43"/>
        <v>0</v>
      </c>
      <c r="H252" s="75">
        <v>0</v>
      </c>
      <c r="I252" s="77" t="e">
        <f t="shared" si="52"/>
        <v>#DIV/0!</v>
      </c>
      <c r="J252" s="77" t="e">
        <f t="shared" si="52"/>
        <v>#DIV/0!</v>
      </c>
      <c r="K252" s="77" t="e">
        <f t="shared" si="52"/>
        <v>#DIV/0!</v>
      </c>
      <c r="L252" s="77" t="e">
        <f t="shared" si="52"/>
        <v>#DIV/0!</v>
      </c>
      <c r="M252" s="77" t="e">
        <f t="shared" si="52"/>
        <v>#DIV/0!</v>
      </c>
      <c r="N252" s="75">
        <v>0</v>
      </c>
      <c r="O252" s="75">
        <v>0</v>
      </c>
      <c r="P252" s="75">
        <v>0</v>
      </c>
      <c r="Q252" s="76">
        <f t="shared" si="36"/>
        <v>0</v>
      </c>
      <c r="R252" s="75">
        <v>0</v>
      </c>
      <c r="S252" s="77" t="e">
        <f t="shared" si="37"/>
        <v>#DIV/0!</v>
      </c>
      <c r="T252" s="77" t="e">
        <f t="shared" si="38"/>
        <v>#DIV/0!</v>
      </c>
      <c r="U252" s="77" t="e">
        <f t="shared" si="39"/>
        <v>#DIV/0!</v>
      </c>
      <c r="V252" s="77" t="e">
        <f t="shared" si="40"/>
        <v>#DIV/0!</v>
      </c>
      <c r="W252" s="77" t="e">
        <f t="shared" si="41"/>
        <v>#DIV/0!</v>
      </c>
    </row>
    <row r="253" spans="1:23" ht="30" x14ac:dyDescent="0.25">
      <c r="A253" s="42" t="s">
        <v>1868</v>
      </c>
      <c r="B253" s="31">
        <v>375</v>
      </c>
      <c r="C253" s="30" t="s">
        <v>1869</v>
      </c>
      <c r="D253" s="80">
        <f>SUM(D254:D258)</f>
        <v>0</v>
      </c>
      <c r="E253" s="80">
        <f>SUM(E254:E258)</f>
        <v>0</v>
      </c>
      <c r="F253" s="80">
        <f>SUM(F254:F258)</f>
        <v>0</v>
      </c>
      <c r="G253" s="76">
        <f t="shared" si="43"/>
        <v>0</v>
      </c>
      <c r="H253" s="80">
        <f>SUM(H254:H258)</f>
        <v>0</v>
      </c>
      <c r="I253" s="77">
        <f>D253/D$157*100</f>
        <v>0</v>
      </c>
      <c r="J253" s="77" t="e">
        <f>E253/E$157*100</f>
        <v>#DIV/0!</v>
      </c>
      <c r="K253" s="77" t="e">
        <f>F253/F$157*100</f>
        <v>#DIV/0!</v>
      </c>
      <c r="L253" s="77">
        <f>G253/G$157*100</f>
        <v>0</v>
      </c>
      <c r="M253" s="77" t="e">
        <f>H253/H$157*100</f>
        <v>#DIV/0!</v>
      </c>
      <c r="N253" s="80">
        <f>SUM(N254:N258)</f>
        <v>0</v>
      </c>
      <c r="O253" s="80">
        <f>SUM(O254:O258)</f>
        <v>0</v>
      </c>
      <c r="P253" s="80">
        <f>SUM(P254:P258)</f>
        <v>0</v>
      </c>
      <c r="Q253" s="76">
        <f t="shared" si="36"/>
        <v>0</v>
      </c>
      <c r="R253" s="80">
        <f>SUM(R254:R258)</f>
        <v>0</v>
      </c>
      <c r="S253" s="77" t="e">
        <f t="shared" si="37"/>
        <v>#DIV/0!</v>
      </c>
      <c r="T253" s="77" t="e">
        <f t="shared" si="38"/>
        <v>#DIV/0!</v>
      </c>
      <c r="U253" s="77" t="e">
        <f t="shared" si="39"/>
        <v>#DIV/0!</v>
      </c>
      <c r="V253" s="77" t="e">
        <f t="shared" si="40"/>
        <v>#DIV/0!</v>
      </c>
      <c r="W253" s="77" t="e">
        <f t="shared" si="41"/>
        <v>#DIV/0!</v>
      </c>
    </row>
    <row r="254" spans="1:23" ht="26.25" x14ac:dyDescent="0.25">
      <c r="A254" s="42" t="s">
        <v>1870</v>
      </c>
      <c r="B254" s="31">
        <v>376</v>
      </c>
      <c r="C254" s="30" t="s">
        <v>1715</v>
      </c>
      <c r="D254" s="78">
        <v>0</v>
      </c>
      <c r="E254" s="75">
        <v>0</v>
      </c>
      <c r="F254" s="75">
        <v>0</v>
      </c>
      <c r="G254" s="76">
        <f t="shared" si="43"/>
        <v>0</v>
      </c>
      <c r="H254" s="75">
        <v>0</v>
      </c>
      <c r="I254" s="77" t="e">
        <f t="shared" ref="I254:M258" si="53">D254/D$253*100</f>
        <v>#DIV/0!</v>
      </c>
      <c r="J254" s="77" t="e">
        <f t="shared" si="53"/>
        <v>#DIV/0!</v>
      </c>
      <c r="K254" s="77" t="e">
        <f t="shared" si="53"/>
        <v>#DIV/0!</v>
      </c>
      <c r="L254" s="77" t="e">
        <f t="shared" si="53"/>
        <v>#DIV/0!</v>
      </c>
      <c r="M254" s="77" t="e">
        <f t="shared" si="53"/>
        <v>#DIV/0!</v>
      </c>
      <c r="N254" s="75">
        <v>0</v>
      </c>
      <c r="O254" s="75">
        <v>0</v>
      </c>
      <c r="P254" s="75">
        <v>0</v>
      </c>
      <c r="Q254" s="76">
        <f t="shared" si="36"/>
        <v>0</v>
      </c>
      <c r="R254" s="75">
        <v>0</v>
      </c>
      <c r="S254" s="77" t="e">
        <f t="shared" si="37"/>
        <v>#DIV/0!</v>
      </c>
      <c r="T254" s="77" t="e">
        <f t="shared" si="38"/>
        <v>#DIV/0!</v>
      </c>
      <c r="U254" s="77" t="e">
        <f t="shared" si="39"/>
        <v>#DIV/0!</v>
      </c>
      <c r="V254" s="77" t="e">
        <f t="shared" si="40"/>
        <v>#DIV/0!</v>
      </c>
      <c r="W254" s="77" t="e">
        <f t="shared" si="41"/>
        <v>#DIV/0!</v>
      </c>
    </row>
    <row r="255" spans="1:23" ht="26.25" x14ac:dyDescent="0.25">
      <c r="A255" s="42" t="s">
        <v>1871</v>
      </c>
      <c r="B255" s="31">
        <v>377</v>
      </c>
      <c r="C255" s="30" t="s">
        <v>1717</v>
      </c>
      <c r="D255" s="78">
        <v>0</v>
      </c>
      <c r="E255" s="75">
        <v>0</v>
      </c>
      <c r="F255" s="75">
        <v>0</v>
      </c>
      <c r="G255" s="76">
        <f t="shared" si="43"/>
        <v>0</v>
      </c>
      <c r="H255" s="75">
        <v>0</v>
      </c>
      <c r="I255" s="77" t="e">
        <f t="shared" si="53"/>
        <v>#DIV/0!</v>
      </c>
      <c r="J255" s="77" t="e">
        <f t="shared" si="53"/>
        <v>#DIV/0!</v>
      </c>
      <c r="K255" s="77" t="e">
        <f t="shared" si="53"/>
        <v>#DIV/0!</v>
      </c>
      <c r="L255" s="77" t="e">
        <f t="shared" si="53"/>
        <v>#DIV/0!</v>
      </c>
      <c r="M255" s="77" t="e">
        <f t="shared" si="53"/>
        <v>#DIV/0!</v>
      </c>
      <c r="N255" s="75">
        <v>0</v>
      </c>
      <c r="O255" s="75">
        <v>0</v>
      </c>
      <c r="P255" s="75">
        <v>0</v>
      </c>
      <c r="Q255" s="76">
        <f t="shared" si="36"/>
        <v>0</v>
      </c>
      <c r="R255" s="75">
        <v>0</v>
      </c>
      <c r="S255" s="77" t="e">
        <f t="shared" si="37"/>
        <v>#DIV/0!</v>
      </c>
      <c r="T255" s="77" t="e">
        <f t="shared" si="38"/>
        <v>#DIV/0!</v>
      </c>
      <c r="U255" s="77" t="e">
        <f t="shared" si="39"/>
        <v>#DIV/0!</v>
      </c>
      <c r="V255" s="77" t="e">
        <f t="shared" si="40"/>
        <v>#DIV/0!</v>
      </c>
      <c r="W255" s="77" t="e">
        <f t="shared" si="41"/>
        <v>#DIV/0!</v>
      </c>
    </row>
    <row r="256" spans="1:23" ht="26.25" x14ac:dyDescent="0.25">
      <c r="A256" s="42" t="s">
        <v>1872</v>
      </c>
      <c r="B256" s="31">
        <v>378</v>
      </c>
      <c r="C256" s="30" t="s">
        <v>1721</v>
      </c>
      <c r="D256" s="78">
        <v>0</v>
      </c>
      <c r="E256" s="75">
        <v>0</v>
      </c>
      <c r="F256" s="75">
        <v>0</v>
      </c>
      <c r="G256" s="76">
        <f t="shared" si="43"/>
        <v>0</v>
      </c>
      <c r="H256" s="75">
        <v>0</v>
      </c>
      <c r="I256" s="77" t="e">
        <f t="shared" si="53"/>
        <v>#DIV/0!</v>
      </c>
      <c r="J256" s="77" t="e">
        <f t="shared" si="53"/>
        <v>#DIV/0!</v>
      </c>
      <c r="K256" s="77" t="e">
        <f t="shared" si="53"/>
        <v>#DIV/0!</v>
      </c>
      <c r="L256" s="77" t="e">
        <f t="shared" si="53"/>
        <v>#DIV/0!</v>
      </c>
      <c r="M256" s="77" t="e">
        <f t="shared" si="53"/>
        <v>#DIV/0!</v>
      </c>
      <c r="N256" s="75">
        <v>0</v>
      </c>
      <c r="O256" s="75">
        <v>0</v>
      </c>
      <c r="P256" s="75">
        <v>0</v>
      </c>
      <c r="Q256" s="76">
        <f t="shared" si="36"/>
        <v>0</v>
      </c>
      <c r="R256" s="75">
        <v>0</v>
      </c>
      <c r="S256" s="77" t="e">
        <f t="shared" si="37"/>
        <v>#DIV/0!</v>
      </c>
      <c r="T256" s="77" t="e">
        <f t="shared" si="38"/>
        <v>#DIV/0!</v>
      </c>
      <c r="U256" s="77" t="e">
        <f t="shared" si="39"/>
        <v>#DIV/0!</v>
      </c>
      <c r="V256" s="77" t="e">
        <f t="shared" si="40"/>
        <v>#DIV/0!</v>
      </c>
      <c r="W256" s="77" t="e">
        <f t="shared" si="41"/>
        <v>#DIV/0!</v>
      </c>
    </row>
    <row r="257" spans="1:23" ht="26.25" x14ac:dyDescent="0.25">
      <c r="A257" s="42" t="s">
        <v>1873</v>
      </c>
      <c r="B257" s="31">
        <v>379</v>
      </c>
      <c r="C257" s="30" t="s">
        <v>1723</v>
      </c>
      <c r="D257" s="78">
        <v>0</v>
      </c>
      <c r="E257" s="75">
        <v>0</v>
      </c>
      <c r="F257" s="75">
        <v>0</v>
      </c>
      <c r="G257" s="76">
        <f t="shared" si="43"/>
        <v>0</v>
      </c>
      <c r="H257" s="75">
        <v>0</v>
      </c>
      <c r="I257" s="77" t="e">
        <f t="shared" si="53"/>
        <v>#DIV/0!</v>
      </c>
      <c r="J257" s="77" t="e">
        <f t="shared" si="53"/>
        <v>#DIV/0!</v>
      </c>
      <c r="K257" s="77" t="e">
        <f t="shared" si="53"/>
        <v>#DIV/0!</v>
      </c>
      <c r="L257" s="77" t="e">
        <f t="shared" si="53"/>
        <v>#DIV/0!</v>
      </c>
      <c r="M257" s="77" t="e">
        <f t="shared" si="53"/>
        <v>#DIV/0!</v>
      </c>
      <c r="N257" s="75">
        <v>0</v>
      </c>
      <c r="O257" s="75">
        <v>0</v>
      </c>
      <c r="P257" s="75">
        <v>0</v>
      </c>
      <c r="Q257" s="76">
        <f t="shared" si="36"/>
        <v>0</v>
      </c>
      <c r="R257" s="75">
        <v>0</v>
      </c>
      <c r="S257" s="77" t="e">
        <f t="shared" si="37"/>
        <v>#DIV/0!</v>
      </c>
      <c r="T257" s="77" t="e">
        <f t="shared" si="38"/>
        <v>#DIV/0!</v>
      </c>
      <c r="U257" s="77" t="e">
        <f t="shared" si="39"/>
        <v>#DIV/0!</v>
      </c>
      <c r="V257" s="77" t="e">
        <f t="shared" si="40"/>
        <v>#DIV/0!</v>
      </c>
      <c r="W257" s="77" t="e">
        <f t="shared" si="41"/>
        <v>#DIV/0!</v>
      </c>
    </row>
    <row r="258" spans="1:23" ht="26.25" x14ac:dyDescent="0.25">
      <c r="A258" s="42" t="s">
        <v>1874</v>
      </c>
      <c r="B258" s="31">
        <v>380</v>
      </c>
      <c r="C258" s="30" t="s">
        <v>1725</v>
      </c>
      <c r="D258" s="78">
        <v>0</v>
      </c>
      <c r="E258" s="75">
        <v>0</v>
      </c>
      <c r="F258" s="75">
        <v>0</v>
      </c>
      <c r="G258" s="76">
        <f t="shared" si="43"/>
        <v>0</v>
      </c>
      <c r="H258" s="75">
        <v>0</v>
      </c>
      <c r="I258" s="77" t="e">
        <f t="shared" si="53"/>
        <v>#DIV/0!</v>
      </c>
      <c r="J258" s="77" t="e">
        <f t="shared" si="53"/>
        <v>#DIV/0!</v>
      </c>
      <c r="K258" s="77" t="e">
        <f t="shared" si="53"/>
        <v>#DIV/0!</v>
      </c>
      <c r="L258" s="77" t="e">
        <f t="shared" si="53"/>
        <v>#DIV/0!</v>
      </c>
      <c r="M258" s="77" t="e">
        <f t="shared" si="53"/>
        <v>#DIV/0!</v>
      </c>
      <c r="N258" s="75">
        <v>0</v>
      </c>
      <c r="O258" s="75">
        <v>0</v>
      </c>
      <c r="P258" s="75">
        <v>0</v>
      </c>
      <c r="Q258" s="76">
        <f t="shared" si="36"/>
        <v>0</v>
      </c>
      <c r="R258" s="75">
        <v>0</v>
      </c>
      <c r="S258" s="77" t="e">
        <f t="shared" si="37"/>
        <v>#DIV/0!</v>
      </c>
      <c r="T258" s="77" t="e">
        <f t="shared" si="38"/>
        <v>#DIV/0!</v>
      </c>
      <c r="U258" s="77" t="e">
        <f t="shared" si="39"/>
        <v>#DIV/0!</v>
      </c>
      <c r="V258" s="77" t="e">
        <f t="shared" si="40"/>
        <v>#DIV/0!</v>
      </c>
      <c r="W258" s="77" t="e">
        <f t="shared" si="41"/>
        <v>#DIV/0!</v>
      </c>
    </row>
    <row r="259" spans="1:23" x14ac:dyDescent="0.25">
      <c r="A259" s="42" t="s">
        <v>1875</v>
      </c>
      <c r="B259" s="31">
        <v>381</v>
      </c>
      <c r="C259" s="30" t="s">
        <v>1876</v>
      </c>
      <c r="D259" s="78">
        <v>0</v>
      </c>
      <c r="E259" s="75">
        <v>0</v>
      </c>
      <c r="F259" s="75">
        <v>0</v>
      </c>
      <c r="G259" s="76">
        <f t="shared" si="43"/>
        <v>0</v>
      </c>
      <c r="H259" s="75">
        <v>0</v>
      </c>
      <c r="I259" s="77">
        <f t="shared" ref="I259:M261" si="54">D259/D$157*100</f>
        <v>0</v>
      </c>
      <c r="J259" s="77" t="e">
        <f t="shared" si="54"/>
        <v>#DIV/0!</v>
      </c>
      <c r="K259" s="77" t="e">
        <f t="shared" si="54"/>
        <v>#DIV/0!</v>
      </c>
      <c r="L259" s="77">
        <f t="shared" si="54"/>
        <v>0</v>
      </c>
      <c r="M259" s="77" t="e">
        <f t="shared" si="54"/>
        <v>#DIV/0!</v>
      </c>
      <c r="N259" s="75">
        <v>0</v>
      </c>
      <c r="O259" s="75">
        <v>0</v>
      </c>
      <c r="P259" s="75">
        <v>0</v>
      </c>
      <c r="Q259" s="76">
        <f t="shared" si="36"/>
        <v>0</v>
      </c>
      <c r="R259" s="75">
        <v>0</v>
      </c>
      <c r="S259" s="77" t="e">
        <f t="shared" si="37"/>
        <v>#DIV/0!</v>
      </c>
      <c r="T259" s="77" t="e">
        <f t="shared" si="38"/>
        <v>#DIV/0!</v>
      </c>
      <c r="U259" s="77" t="e">
        <f t="shared" si="39"/>
        <v>#DIV/0!</v>
      </c>
      <c r="V259" s="77" t="e">
        <f t="shared" si="40"/>
        <v>#DIV/0!</v>
      </c>
      <c r="W259" s="77" t="e">
        <f t="shared" si="41"/>
        <v>#DIV/0!</v>
      </c>
    </row>
    <row r="260" spans="1:23" ht="30" x14ac:dyDescent="0.25">
      <c r="A260" s="42" t="s">
        <v>1877</v>
      </c>
      <c r="B260" s="31">
        <v>382</v>
      </c>
      <c r="C260" s="30" t="s">
        <v>1878</v>
      </c>
      <c r="D260" s="78">
        <v>0</v>
      </c>
      <c r="E260" s="75">
        <v>0</v>
      </c>
      <c r="F260" s="75">
        <v>0</v>
      </c>
      <c r="G260" s="76">
        <f t="shared" si="43"/>
        <v>0</v>
      </c>
      <c r="H260" s="75">
        <v>0</v>
      </c>
      <c r="I260" s="77">
        <f t="shared" si="54"/>
        <v>0</v>
      </c>
      <c r="J260" s="77" t="e">
        <f t="shared" si="54"/>
        <v>#DIV/0!</v>
      </c>
      <c r="K260" s="77" t="e">
        <f t="shared" si="54"/>
        <v>#DIV/0!</v>
      </c>
      <c r="L260" s="77">
        <f t="shared" si="54"/>
        <v>0</v>
      </c>
      <c r="M260" s="77" t="e">
        <f t="shared" si="54"/>
        <v>#DIV/0!</v>
      </c>
      <c r="N260" s="75">
        <v>0</v>
      </c>
      <c r="O260" s="75">
        <v>0</v>
      </c>
      <c r="P260" s="75">
        <v>0</v>
      </c>
      <c r="Q260" s="76">
        <f t="shared" si="36"/>
        <v>0</v>
      </c>
      <c r="R260" s="75">
        <v>0</v>
      </c>
      <c r="S260" s="77" t="e">
        <f t="shared" si="37"/>
        <v>#DIV/0!</v>
      </c>
      <c r="T260" s="77" t="e">
        <f t="shared" si="38"/>
        <v>#DIV/0!</v>
      </c>
      <c r="U260" s="77" t="e">
        <f t="shared" si="39"/>
        <v>#DIV/0!</v>
      </c>
      <c r="V260" s="77" t="e">
        <f t="shared" si="40"/>
        <v>#DIV/0!</v>
      </c>
      <c r="W260" s="77" t="e">
        <f t="shared" si="41"/>
        <v>#DIV/0!</v>
      </c>
    </row>
    <row r="261" spans="1:23" ht="30" x14ac:dyDescent="0.25">
      <c r="A261" s="42" t="s">
        <v>1879</v>
      </c>
      <c r="B261" s="31">
        <v>383</v>
      </c>
      <c r="C261" s="30" t="s">
        <v>1880</v>
      </c>
      <c r="D261" s="80">
        <f>SUM(D262:D268)</f>
        <v>0</v>
      </c>
      <c r="E261" s="80">
        <f>SUM(E262:E268)</f>
        <v>0</v>
      </c>
      <c r="F261" s="80">
        <f>SUM(F262:F268)</f>
        <v>0</v>
      </c>
      <c r="G261" s="76">
        <f t="shared" si="43"/>
        <v>0</v>
      </c>
      <c r="H261" s="80">
        <f>SUM(H262:H268)</f>
        <v>0</v>
      </c>
      <c r="I261" s="77">
        <f t="shared" si="54"/>
        <v>0</v>
      </c>
      <c r="J261" s="77" t="e">
        <f t="shared" si="54"/>
        <v>#DIV/0!</v>
      </c>
      <c r="K261" s="77" t="e">
        <f t="shared" si="54"/>
        <v>#DIV/0!</v>
      </c>
      <c r="L261" s="77">
        <f t="shared" si="54"/>
        <v>0</v>
      </c>
      <c r="M261" s="77" t="e">
        <f t="shared" si="54"/>
        <v>#DIV/0!</v>
      </c>
      <c r="N261" s="80">
        <f>SUM(N262:N268)</f>
        <v>0</v>
      </c>
      <c r="O261" s="80">
        <f>SUM(O262:O268)</f>
        <v>0</v>
      </c>
      <c r="P261" s="80">
        <f>SUM(P262:P268)</f>
        <v>0</v>
      </c>
      <c r="Q261" s="76">
        <f t="shared" ref="Q261:Q324" si="55">N261+O261+P261</f>
        <v>0</v>
      </c>
      <c r="R261" s="80">
        <f>SUM(R262:R268)</f>
        <v>0</v>
      </c>
      <c r="S261" s="77" t="e">
        <f t="shared" ref="S261:S324" si="56">N261*I261/D261</f>
        <v>#DIV/0!</v>
      </c>
      <c r="T261" s="77" t="e">
        <f t="shared" ref="T261:T324" si="57">O261*J261/E261</f>
        <v>#DIV/0!</v>
      </c>
      <c r="U261" s="77" t="e">
        <f t="shared" ref="U261:U324" si="58">P261*K261/F261</f>
        <v>#DIV/0!</v>
      </c>
      <c r="V261" s="77" t="e">
        <f t="shared" ref="V261:V324" si="59">Q261*L261/G261</f>
        <v>#DIV/0!</v>
      </c>
      <c r="W261" s="77" t="e">
        <f t="shared" ref="W261:W324" si="60">R261*M261/H261</f>
        <v>#DIV/0!</v>
      </c>
    </row>
    <row r="262" spans="1:23" ht="26.25" x14ac:dyDescent="0.25">
      <c r="A262" s="42" t="s">
        <v>1881</v>
      </c>
      <c r="B262" s="31">
        <v>384</v>
      </c>
      <c r="C262" s="30" t="s">
        <v>1715</v>
      </c>
      <c r="D262" s="78">
        <v>0</v>
      </c>
      <c r="E262" s="75">
        <v>0</v>
      </c>
      <c r="F262" s="75">
        <v>0</v>
      </c>
      <c r="G262" s="76">
        <f t="shared" si="43"/>
        <v>0</v>
      </c>
      <c r="H262" s="75">
        <v>0</v>
      </c>
      <c r="I262" s="77" t="e">
        <f t="shared" ref="I262:M268" si="61">D262/D$261*100</f>
        <v>#DIV/0!</v>
      </c>
      <c r="J262" s="77" t="e">
        <f t="shared" si="61"/>
        <v>#DIV/0!</v>
      </c>
      <c r="K262" s="77" t="e">
        <f t="shared" si="61"/>
        <v>#DIV/0!</v>
      </c>
      <c r="L262" s="77" t="e">
        <f t="shared" si="61"/>
        <v>#DIV/0!</v>
      </c>
      <c r="M262" s="77" t="e">
        <f t="shared" si="61"/>
        <v>#DIV/0!</v>
      </c>
      <c r="N262" s="75">
        <v>0</v>
      </c>
      <c r="O262" s="75">
        <v>0</v>
      </c>
      <c r="P262" s="75">
        <v>0</v>
      </c>
      <c r="Q262" s="76">
        <f t="shared" si="55"/>
        <v>0</v>
      </c>
      <c r="R262" s="75">
        <v>0</v>
      </c>
      <c r="S262" s="77" t="e">
        <f t="shared" si="56"/>
        <v>#DIV/0!</v>
      </c>
      <c r="T262" s="77" t="e">
        <f t="shared" si="57"/>
        <v>#DIV/0!</v>
      </c>
      <c r="U262" s="77" t="e">
        <f t="shared" si="58"/>
        <v>#DIV/0!</v>
      </c>
      <c r="V262" s="77" t="e">
        <f t="shared" si="59"/>
        <v>#DIV/0!</v>
      </c>
      <c r="W262" s="77" t="e">
        <f t="shared" si="60"/>
        <v>#DIV/0!</v>
      </c>
    </row>
    <row r="263" spans="1:23" ht="26.25" x14ac:dyDescent="0.25">
      <c r="A263" s="42" t="s">
        <v>1882</v>
      </c>
      <c r="B263" s="31">
        <v>385</v>
      </c>
      <c r="C263" s="30" t="s">
        <v>1717</v>
      </c>
      <c r="D263" s="78">
        <v>0</v>
      </c>
      <c r="E263" s="75">
        <v>0</v>
      </c>
      <c r="F263" s="75">
        <v>0</v>
      </c>
      <c r="G263" s="76">
        <f t="shared" si="43"/>
        <v>0</v>
      </c>
      <c r="H263" s="75">
        <v>0</v>
      </c>
      <c r="I263" s="77" t="e">
        <f t="shared" si="61"/>
        <v>#DIV/0!</v>
      </c>
      <c r="J263" s="77" t="e">
        <f t="shared" si="61"/>
        <v>#DIV/0!</v>
      </c>
      <c r="K263" s="77" t="e">
        <f t="shared" si="61"/>
        <v>#DIV/0!</v>
      </c>
      <c r="L263" s="77" t="e">
        <f t="shared" si="61"/>
        <v>#DIV/0!</v>
      </c>
      <c r="M263" s="77" t="e">
        <f t="shared" si="61"/>
        <v>#DIV/0!</v>
      </c>
      <c r="N263" s="75">
        <v>0</v>
      </c>
      <c r="O263" s="75">
        <v>0</v>
      </c>
      <c r="P263" s="75">
        <v>0</v>
      </c>
      <c r="Q263" s="76">
        <f t="shared" si="55"/>
        <v>0</v>
      </c>
      <c r="R263" s="75">
        <v>0</v>
      </c>
      <c r="S263" s="77" t="e">
        <f t="shared" si="56"/>
        <v>#DIV/0!</v>
      </c>
      <c r="T263" s="77" t="e">
        <f t="shared" si="57"/>
        <v>#DIV/0!</v>
      </c>
      <c r="U263" s="77" t="e">
        <f t="shared" si="58"/>
        <v>#DIV/0!</v>
      </c>
      <c r="V263" s="77" t="e">
        <f t="shared" si="59"/>
        <v>#DIV/0!</v>
      </c>
      <c r="W263" s="77" t="e">
        <f t="shared" si="60"/>
        <v>#DIV/0!</v>
      </c>
    </row>
    <row r="264" spans="1:23" ht="26.25" x14ac:dyDescent="0.25">
      <c r="A264" s="42" t="s">
        <v>1883</v>
      </c>
      <c r="B264" s="31">
        <v>386</v>
      </c>
      <c r="C264" s="30" t="s">
        <v>1719</v>
      </c>
      <c r="D264" s="78">
        <v>0</v>
      </c>
      <c r="E264" s="75">
        <v>0</v>
      </c>
      <c r="F264" s="75">
        <v>0</v>
      </c>
      <c r="G264" s="76">
        <f t="shared" ref="G264:G327" si="62">D264+E264+F264</f>
        <v>0</v>
      </c>
      <c r="H264" s="75">
        <v>0</v>
      </c>
      <c r="I264" s="77" t="e">
        <f t="shared" si="61"/>
        <v>#DIV/0!</v>
      </c>
      <c r="J264" s="77" t="e">
        <f t="shared" si="61"/>
        <v>#DIV/0!</v>
      </c>
      <c r="K264" s="77" t="e">
        <f t="shared" si="61"/>
        <v>#DIV/0!</v>
      </c>
      <c r="L264" s="77" t="e">
        <f t="shared" si="61"/>
        <v>#DIV/0!</v>
      </c>
      <c r="M264" s="77" t="e">
        <f t="shared" si="61"/>
        <v>#DIV/0!</v>
      </c>
      <c r="N264" s="75">
        <v>0</v>
      </c>
      <c r="O264" s="75">
        <v>0</v>
      </c>
      <c r="P264" s="75">
        <v>0</v>
      </c>
      <c r="Q264" s="76">
        <f t="shared" si="55"/>
        <v>0</v>
      </c>
      <c r="R264" s="75">
        <v>0</v>
      </c>
      <c r="S264" s="77" t="e">
        <f t="shared" si="56"/>
        <v>#DIV/0!</v>
      </c>
      <c r="T264" s="77" t="e">
        <f t="shared" si="57"/>
        <v>#DIV/0!</v>
      </c>
      <c r="U264" s="77" t="e">
        <f t="shared" si="58"/>
        <v>#DIV/0!</v>
      </c>
      <c r="V264" s="77" t="e">
        <f t="shared" si="59"/>
        <v>#DIV/0!</v>
      </c>
      <c r="W264" s="77" t="e">
        <f t="shared" si="60"/>
        <v>#DIV/0!</v>
      </c>
    </row>
    <row r="265" spans="1:23" ht="26.25" x14ac:dyDescent="0.25">
      <c r="A265" s="42" t="s">
        <v>1884</v>
      </c>
      <c r="B265" s="31">
        <v>387</v>
      </c>
      <c r="C265" s="30" t="s">
        <v>1721</v>
      </c>
      <c r="D265" s="78">
        <v>0</v>
      </c>
      <c r="E265" s="75">
        <v>0</v>
      </c>
      <c r="F265" s="75">
        <v>0</v>
      </c>
      <c r="G265" s="76">
        <f t="shared" si="62"/>
        <v>0</v>
      </c>
      <c r="H265" s="75">
        <v>0</v>
      </c>
      <c r="I265" s="77" t="e">
        <f t="shared" si="61"/>
        <v>#DIV/0!</v>
      </c>
      <c r="J265" s="77" t="e">
        <f t="shared" si="61"/>
        <v>#DIV/0!</v>
      </c>
      <c r="K265" s="77" t="e">
        <f t="shared" si="61"/>
        <v>#DIV/0!</v>
      </c>
      <c r="L265" s="77" t="e">
        <f t="shared" si="61"/>
        <v>#DIV/0!</v>
      </c>
      <c r="M265" s="77" t="e">
        <f t="shared" si="61"/>
        <v>#DIV/0!</v>
      </c>
      <c r="N265" s="75">
        <v>0</v>
      </c>
      <c r="O265" s="75">
        <v>0</v>
      </c>
      <c r="P265" s="75">
        <v>0</v>
      </c>
      <c r="Q265" s="76">
        <f t="shared" si="55"/>
        <v>0</v>
      </c>
      <c r="R265" s="75">
        <v>0</v>
      </c>
      <c r="S265" s="77" t="e">
        <f t="shared" si="56"/>
        <v>#DIV/0!</v>
      </c>
      <c r="T265" s="77" t="e">
        <f t="shared" si="57"/>
        <v>#DIV/0!</v>
      </c>
      <c r="U265" s="77" t="e">
        <f t="shared" si="58"/>
        <v>#DIV/0!</v>
      </c>
      <c r="V265" s="77" t="e">
        <f t="shared" si="59"/>
        <v>#DIV/0!</v>
      </c>
      <c r="W265" s="77" t="e">
        <f t="shared" si="60"/>
        <v>#DIV/0!</v>
      </c>
    </row>
    <row r="266" spans="1:23" ht="26.25" x14ac:dyDescent="0.25">
      <c r="A266" s="42" t="s">
        <v>1885</v>
      </c>
      <c r="B266" s="31">
        <v>388</v>
      </c>
      <c r="C266" s="30" t="s">
        <v>1723</v>
      </c>
      <c r="D266" s="78">
        <v>0</v>
      </c>
      <c r="E266" s="75">
        <v>0</v>
      </c>
      <c r="F266" s="75">
        <v>0</v>
      </c>
      <c r="G266" s="76">
        <f t="shared" si="62"/>
        <v>0</v>
      </c>
      <c r="H266" s="75">
        <v>0</v>
      </c>
      <c r="I266" s="77" t="e">
        <f t="shared" si="61"/>
        <v>#DIV/0!</v>
      </c>
      <c r="J266" s="77" t="e">
        <f t="shared" si="61"/>
        <v>#DIV/0!</v>
      </c>
      <c r="K266" s="77" t="e">
        <f t="shared" si="61"/>
        <v>#DIV/0!</v>
      </c>
      <c r="L266" s="77" t="e">
        <f t="shared" si="61"/>
        <v>#DIV/0!</v>
      </c>
      <c r="M266" s="77" t="e">
        <f t="shared" si="61"/>
        <v>#DIV/0!</v>
      </c>
      <c r="N266" s="75">
        <v>0</v>
      </c>
      <c r="O266" s="75">
        <v>0</v>
      </c>
      <c r="P266" s="75">
        <v>0</v>
      </c>
      <c r="Q266" s="76">
        <f t="shared" si="55"/>
        <v>0</v>
      </c>
      <c r="R266" s="75">
        <v>0</v>
      </c>
      <c r="S266" s="77" t="e">
        <f t="shared" si="56"/>
        <v>#DIV/0!</v>
      </c>
      <c r="T266" s="77" t="e">
        <f t="shared" si="57"/>
        <v>#DIV/0!</v>
      </c>
      <c r="U266" s="77" t="e">
        <f t="shared" si="58"/>
        <v>#DIV/0!</v>
      </c>
      <c r="V266" s="77" t="e">
        <f t="shared" si="59"/>
        <v>#DIV/0!</v>
      </c>
      <c r="W266" s="77" t="e">
        <f t="shared" si="60"/>
        <v>#DIV/0!</v>
      </c>
    </row>
    <row r="267" spans="1:23" ht="26.25" x14ac:dyDescent="0.25">
      <c r="A267" s="42" t="s">
        <v>1886</v>
      </c>
      <c r="B267" s="31">
        <v>389</v>
      </c>
      <c r="C267" s="30" t="s">
        <v>1725</v>
      </c>
      <c r="D267" s="78">
        <v>0</v>
      </c>
      <c r="E267" s="75">
        <v>0</v>
      </c>
      <c r="F267" s="75">
        <v>0</v>
      </c>
      <c r="G267" s="76">
        <f t="shared" si="62"/>
        <v>0</v>
      </c>
      <c r="H267" s="75">
        <v>0</v>
      </c>
      <c r="I267" s="77" t="e">
        <f t="shared" si="61"/>
        <v>#DIV/0!</v>
      </c>
      <c r="J267" s="77" t="e">
        <f t="shared" si="61"/>
        <v>#DIV/0!</v>
      </c>
      <c r="K267" s="77" t="e">
        <f t="shared" si="61"/>
        <v>#DIV/0!</v>
      </c>
      <c r="L267" s="77" t="e">
        <f t="shared" si="61"/>
        <v>#DIV/0!</v>
      </c>
      <c r="M267" s="77" t="e">
        <f t="shared" si="61"/>
        <v>#DIV/0!</v>
      </c>
      <c r="N267" s="75">
        <v>0</v>
      </c>
      <c r="O267" s="75">
        <v>0</v>
      </c>
      <c r="P267" s="75">
        <v>0</v>
      </c>
      <c r="Q267" s="76">
        <f t="shared" si="55"/>
        <v>0</v>
      </c>
      <c r="R267" s="75">
        <v>0</v>
      </c>
      <c r="S267" s="77" t="e">
        <f t="shared" si="56"/>
        <v>#DIV/0!</v>
      </c>
      <c r="T267" s="77" t="e">
        <f t="shared" si="57"/>
        <v>#DIV/0!</v>
      </c>
      <c r="U267" s="77" t="e">
        <f t="shared" si="58"/>
        <v>#DIV/0!</v>
      </c>
      <c r="V267" s="77" t="e">
        <f t="shared" si="59"/>
        <v>#DIV/0!</v>
      </c>
      <c r="W267" s="77" t="e">
        <f t="shared" si="60"/>
        <v>#DIV/0!</v>
      </c>
    </row>
    <row r="268" spans="1:23" ht="26.25" x14ac:dyDescent="0.25">
      <c r="A268" s="42" t="s">
        <v>1887</v>
      </c>
      <c r="B268" s="31">
        <v>390</v>
      </c>
      <c r="C268" s="30" t="s">
        <v>1727</v>
      </c>
      <c r="D268" s="78">
        <v>0</v>
      </c>
      <c r="E268" s="75">
        <v>0</v>
      </c>
      <c r="F268" s="75">
        <v>0</v>
      </c>
      <c r="G268" s="76">
        <f t="shared" si="62"/>
        <v>0</v>
      </c>
      <c r="H268" s="75">
        <v>0</v>
      </c>
      <c r="I268" s="77" t="e">
        <f t="shared" si="61"/>
        <v>#DIV/0!</v>
      </c>
      <c r="J268" s="77" t="e">
        <f t="shared" si="61"/>
        <v>#DIV/0!</v>
      </c>
      <c r="K268" s="77" t="e">
        <f t="shared" si="61"/>
        <v>#DIV/0!</v>
      </c>
      <c r="L268" s="77" t="e">
        <f t="shared" si="61"/>
        <v>#DIV/0!</v>
      </c>
      <c r="M268" s="77" t="e">
        <f t="shared" si="61"/>
        <v>#DIV/0!</v>
      </c>
      <c r="N268" s="75">
        <v>0</v>
      </c>
      <c r="O268" s="75">
        <v>0</v>
      </c>
      <c r="P268" s="75">
        <v>0</v>
      </c>
      <c r="Q268" s="76">
        <f t="shared" si="55"/>
        <v>0</v>
      </c>
      <c r="R268" s="75">
        <v>0</v>
      </c>
      <c r="S268" s="77" t="e">
        <f t="shared" si="56"/>
        <v>#DIV/0!</v>
      </c>
      <c r="T268" s="77" t="e">
        <f t="shared" si="57"/>
        <v>#DIV/0!</v>
      </c>
      <c r="U268" s="77" t="e">
        <f t="shared" si="58"/>
        <v>#DIV/0!</v>
      </c>
      <c r="V268" s="77" t="e">
        <f t="shared" si="59"/>
        <v>#DIV/0!</v>
      </c>
      <c r="W268" s="77" t="e">
        <f t="shared" si="60"/>
        <v>#DIV/0!</v>
      </c>
    </row>
    <row r="269" spans="1:23" ht="28.5" x14ac:dyDescent="0.25">
      <c r="A269" s="7" t="s">
        <v>1888</v>
      </c>
      <c r="B269" s="6" t="s">
        <v>647</v>
      </c>
      <c r="C269" s="11" t="s">
        <v>1889</v>
      </c>
      <c r="D269" s="69">
        <f>SUM(D270,D274,D278,D282,D286,D290,D294,D298,D302,D306,D310,D314)</f>
        <v>0</v>
      </c>
      <c r="E269" s="69">
        <f>SUM(E270,E274,E278,E282,E286,E290,E294,E298,E302,E306,E310,E314)</f>
        <v>0</v>
      </c>
      <c r="F269" s="69">
        <f>SUM(F270,F274,F278,F282,F286,F290,F294,F298,F302,F306,F310,F314)</f>
        <v>0</v>
      </c>
      <c r="G269" s="69">
        <f t="shared" si="62"/>
        <v>0</v>
      </c>
      <c r="H269" s="69">
        <f>SUM(H270,H274,H278,H282,H286,H290,H294,H298,H302,H306,H310,H314)</f>
        <v>0</v>
      </c>
      <c r="I269" s="74">
        <f>D269/D156*100</f>
        <v>0</v>
      </c>
      <c r="J269" s="74" t="e">
        <f>E269/E156*100</f>
        <v>#DIV/0!</v>
      </c>
      <c r="K269" s="74" t="e">
        <f>F269/F156*100</f>
        <v>#DIV/0!</v>
      </c>
      <c r="L269" s="74">
        <f>G269/G156*100</f>
        <v>0</v>
      </c>
      <c r="M269" s="74" t="e">
        <f>H269/H156*100</f>
        <v>#DIV/0!</v>
      </c>
      <c r="N269" s="69">
        <f>SUM(N270,N274,N278,N282,N286,N290,N294,N298,N302,N306,N310,N314)</f>
        <v>0</v>
      </c>
      <c r="O269" s="69">
        <f>SUM(O270,O274,O278,O282,O286,O290,O294,O298,O302,O306,O310,O314)</f>
        <v>0</v>
      </c>
      <c r="P269" s="69">
        <f>SUM(P270,P274,P278,P282,P286,P290,P294,P298,P302,P306,P310,P314)</f>
        <v>0</v>
      </c>
      <c r="Q269" s="69">
        <f t="shared" si="55"/>
        <v>0</v>
      </c>
      <c r="R269" s="69">
        <f>SUM(R270,R274,R278,R282,R286,R290,R294,R298,R302,R306,R310,R314)</f>
        <v>0</v>
      </c>
      <c r="S269" s="74" t="e">
        <f t="shared" si="56"/>
        <v>#DIV/0!</v>
      </c>
      <c r="T269" s="74" t="e">
        <f t="shared" si="57"/>
        <v>#DIV/0!</v>
      </c>
      <c r="U269" s="74" t="e">
        <f t="shared" si="58"/>
        <v>#DIV/0!</v>
      </c>
      <c r="V269" s="74" t="e">
        <f t="shared" si="59"/>
        <v>#DIV/0!</v>
      </c>
      <c r="W269" s="74" t="e">
        <f t="shared" si="60"/>
        <v>#DIV/0!</v>
      </c>
    </row>
    <row r="270" spans="1:23" x14ac:dyDescent="0.25">
      <c r="A270" s="42" t="s">
        <v>1890</v>
      </c>
      <c r="B270" s="31" t="s">
        <v>650</v>
      </c>
      <c r="C270" s="30" t="s">
        <v>1891</v>
      </c>
      <c r="D270" s="80">
        <f>SUM(D271:D273)</f>
        <v>0</v>
      </c>
      <c r="E270" s="80">
        <f>SUM(E271:E273)</f>
        <v>0</v>
      </c>
      <c r="F270" s="80">
        <f>SUM(F271:F273)</f>
        <v>0</v>
      </c>
      <c r="G270" s="76">
        <f t="shared" si="62"/>
        <v>0</v>
      </c>
      <c r="H270" s="80">
        <f>SUM(H271:H273)</f>
        <v>0</v>
      </c>
      <c r="I270" s="77" t="e">
        <f>D270/D$269*100</f>
        <v>#DIV/0!</v>
      </c>
      <c r="J270" s="77" t="e">
        <f>E270/E$269*100</f>
        <v>#DIV/0!</v>
      </c>
      <c r="K270" s="77" t="e">
        <f>F270/F$269*100</f>
        <v>#DIV/0!</v>
      </c>
      <c r="L270" s="77" t="e">
        <f>G270/G$269*100</f>
        <v>#DIV/0!</v>
      </c>
      <c r="M270" s="77" t="e">
        <f>H270/H$269*100</f>
        <v>#DIV/0!</v>
      </c>
      <c r="N270" s="80">
        <f>SUM(N271:N273)</f>
        <v>0</v>
      </c>
      <c r="O270" s="80">
        <f>SUM(O271:O273)</f>
        <v>0</v>
      </c>
      <c r="P270" s="80">
        <f>SUM(P271:P273)</f>
        <v>0</v>
      </c>
      <c r="Q270" s="76">
        <f t="shared" si="55"/>
        <v>0</v>
      </c>
      <c r="R270" s="80">
        <f>SUM(R271:R273)</f>
        <v>0</v>
      </c>
      <c r="S270" s="77" t="e">
        <f t="shared" si="56"/>
        <v>#DIV/0!</v>
      </c>
      <c r="T270" s="77" t="e">
        <f t="shared" si="57"/>
        <v>#DIV/0!</v>
      </c>
      <c r="U270" s="77" t="e">
        <f t="shared" si="58"/>
        <v>#DIV/0!</v>
      </c>
      <c r="V270" s="77" t="e">
        <f t="shared" si="59"/>
        <v>#DIV/0!</v>
      </c>
      <c r="W270" s="77" t="e">
        <f t="shared" si="60"/>
        <v>#DIV/0!</v>
      </c>
    </row>
    <row r="271" spans="1:23" ht="26.25" x14ac:dyDescent="0.25">
      <c r="A271" s="42" t="s">
        <v>1892</v>
      </c>
      <c r="B271" s="31" t="s">
        <v>653</v>
      </c>
      <c r="C271" s="30" t="s">
        <v>1893</v>
      </c>
      <c r="D271" s="78">
        <v>0</v>
      </c>
      <c r="E271" s="75">
        <v>0</v>
      </c>
      <c r="F271" s="75">
        <v>0</v>
      </c>
      <c r="G271" s="76">
        <f t="shared" si="62"/>
        <v>0</v>
      </c>
      <c r="H271" s="75">
        <v>0</v>
      </c>
      <c r="I271" s="77" t="e">
        <f t="shared" ref="I271:M273" si="63">D271/D$270*100</f>
        <v>#DIV/0!</v>
      </c>
      <c r="J271" s="77" t="e">
        <f t="shared" si="63"/>
        <v>#DIV/0!</v>
      </c>
      <c r="K271" s="77" t="e">
        <f t="shared" si="63"/>
        <v>#DIV/0!</v>
      </c>
      <c r="L271" s="77" t="e">
        <f t="shared" si="63"/>
        <v>#DIV/0!</v>
      </c>
      <c r="M271" s="77" t="e">
        <f t="shared" si="63"/>
        <v>#DIV/0!</v>
      </c>
      <c r="N271" s="75">
        <v>0</v>
      </c>
      <c r="O271" s="75">
        <v>0</v>
      </c>
      <c r="P271" s="75">
        <v>0</v>
      </c>
      <c r="Q271" s="76">
        <f t="shared" si="55"/>
        <v>0</v>
      </c>
      <c r="R271" s="75">
        <v>0</v>
      </c>
      <c r="S271" s="77" t="e">
        <f t="shared" si="56"/>
        <v>#DIV/0!</v>
      </c>
      <c r="T271" s="77" t="e">
        <f t="shared" si="57"/>
        <v>#DIV/0!</v>
      </c>
      <c r="U271" s="77" t="e">
        <f t="shared" si="58"/>
        <v>#DIV/0!</v>
      </c>
      <c r="V271" s="77" t="e">
        <f t="shared" si="59"/>
        <v>#DIV/0!</v>
      </c>
      <c r="W271" s="77" t="e">
        <f t="shared" si="60"/>
        <v>#DIV/0!</v>
      </c>
    </row>
    <row r="272" spans="1:23" ht="26.25" x14ac:dyDescent="0.25">
      <c r="A272" s="42" t="s">
        <v>1894</v>
      </c>
      <c r="B272" s="31" t="s">
        <v>656</v>
      </c>
      <c r="C272" s="30" t="s">
        <v>1895</v>
      </c>
      <c r="D272" s="78">
        <v>0</v>
      </c>
      <c r="E272" s="75">
        <v>0</v>
      </c>
      <c r="F272" s="75">
        <v>0</v>
      </c>
      <c r="G272" s="76">
        <f t="shared" si="62"/>
        <v>0</v>
      </c>
      <c r="H272" s="75">
        <v>0</v>
      </c>
      <c r="I272" s="77" t="e">
        <f t="shared" si="63"/>
        <v>#DIV/0!</v>
      </c>
      <c r="J272" s="77" t="e">
        <f t="shared" si="63"/>
        <v>#DIV/0!</v>
      </c>
      <c r="K272" s="77" t="e">
        <f t="shared" si="63"/>
        <v>#DIV/0!</v>
      </c>
      <c r="L272" s="77" t="e">
        <f t="shared" si="63"/>
        <v>#DIV/0!</v>
      </c>
      <c r="M272" s="77" t="e">
        <f t="shared" si="63"/>
        <v>#DIV/0!</v>
      </c>
      <c r="N272" s="75">
        <v>0</v>
      </c>
      <c r="O272" s="75">
        <v>0</v>
      </c>
      <c r="P272" s="75">
        <v>0</v>
      </c>
      <c r="Q272" s="76">
        <f t="shared" si="55"/>
        <v>0</v>
      </c>
      <c r="R272" s="75">
        <v>0</v>
      </c>
      <c r="S272" s="77" t="e">
        <f t="shared" si="56"/>
        <v>#DIV/0!</v>
      </c>
      <c r="T272" s="77" t="e">
        <f t="shared" si="57"/>
        <v>#DIV/0!</v>
      </c>
      <c r="U272" s="77" t="e">
        <f t="shared" si="58"/>
        <v>#DIV/0!</v>
      </c>
      <c r="V272" s="77" t="e">
        <f t="shared" si="59"/>
        <v>#DIV/0!</v>
      </c>
      <c r="W272" s="77" t="e">
        <f t="shared" si="60"/>
        <v>#DIV/0!</v>
      </c>
    </row>
    <row r="273" spans="1:23" ht="26.25" x14ac:dyDescent="0.25">
      <c r="A273" s="42" t="s">
        <v>1896</v>
      </c>
      <c r="B273" s="31" t="s">
        <v>659</v>
      </c>
      <c r="C273" s="30" t="s">
        <v>1897</v>
      </c>
      <c r="D273" s="78">
        <v>0</v>
      </c>
      <c r="E273" s="75">
        <v>0</v>
      </c>
      <c r="F273" s="75">
        <v>0</v>
      </c>
      <c r="G273" s="76">
        <f t="shared" si="62"/>
        <v>0</v>
      </c>
      <c r="H273" s="75">
        <v>0</v>
      </c>
      <c r="I273" s="77" t="e">
        <f t="shared" si="63"/>
        <v>#DIV/0!</v>
      </c>
      <c r="J273" s="77" t="e">
        <f t="shared" si="63"/>
        <v>#DIV/0!</v>
      </c>
      <c r="K273" s="77" t="e">
        <f t="shared" si="63"/>
        <v>#DIV/0!</v>
      </c>
      <c r="L273" s="77" t="e">
        <f t="shared" si="63"/>
        <v>#DIV/0!</v>
      </c>
      <c r="M273" s="77" t="e">
        <f t="shared" si="63"/>
        <v>#DIV/0!</v>
      </c>
      <c r="N273" s="75">
        <v>0</v>
      </c>
      <c r="O273" s="75">
        <v>0</v>
      </c>
      <c r="P273" s="75">
        <v>0</v>
      </c>
      <c r="Q273" s="76">
        <f t="shared" si="55"/>
        <v>0</v>
      </c>
      <c r="R273" s="75">
        <v>0</v>
      </c>
      <c r="S273" s="77" t="e">
        <f t="shared" si="56"/>
        <v>#DIV/0!</v>
      </c>
      <c r="T273" s="77" t="e">
        <f t="shared" si="57"/>
        <v>#DIV/0!</v>
      </c>
      <c r="U273" s="77" t="e">
        <f t="shared" si="58"/>
        <v>#DIV/0!</v>
      </c>
      <c r="V273" s="77" t="e">
        <f t="shared" si="59"/>
        <v>#DIV/0!</v>
      </c>
      <c r="W273" s="77" t="e">
        <f t="shared" si="60"/>
        <v>#DIV/0!</v>
      </c>
    </row>
    <row r="274" spans="1:23" x14ac:dyDescent="0.25">
      <c r="A274" s="42" t="s">
        <v>1898</v>
      </c>
      <c r="B274" s="31" t="s">
        <v>662</v>
      </c>
      <c r="C274" s="30" t="s">
        <v>1899</v>
      </c>
      <c r="D274" s="80">
        <f>SUM(D275:D277)</f>
        <v>0</v>
      </c>
      <c r="E274" s="80">
        <f>SUM(E275:E277)</f>
        <v>0</v>
      </c>
      <c r="F274" s="80">
        <f>SUM(F275:F277)</f>
        <v>0</v>
      </c>
      <c r="G274" s="76">
        <f t="shared" si="62"/>
        <v>0</v>
      </c>
      <c r="H274" s="80">
        <f>SUM(H275:H277)</f>
        <v>0</v>
      </c>
      <c r="I274" s="77" t="e">
        <f>D274/D$269*100</f>
        <v>#DIV/0!</v>
      </c>
      <c r="J274" s="77" t="e">
        <f>E274/E$269*100</f>
        <v>#DIV/0!</v>
      </c>
      <c r="K274" s="77" t="e">
        <f>F274/F$269*100</f>
        <v>#DIV/0!</v>
      </c>
      <c r="L274" s="77" t="e">
        <f>G274/G$269*100</f>
        <v>#DIV/0!</v>
      </c>
      <c r="M274" s="77" t="e">
        <f>H274/H$269*100</f>
        <v>#DIV/0!</v>
      </c>
      <c r="N274" s="80">
        <f>SUM(N275:N277)</f>
        <v>0</v>
      </c>
      <c r="O274" s="80">
        <f>SUM(O275:O277)</f>
        <v>0</v>
      </c>
      <c r="P274" s="80">
        <f>SUM(P275:P277)</f>
        <v>0</v>
      </c>
      <c r="Q274" s="76">
        <f t="shared" si="55"/>
        <v>0</v>
      </c>
      <c r="R274" s="80">
        <f>SUM(R275:R277)</f>
        <v>0</v>
      </c>
      <c r="S274" s="77" t="e">
        <f t="shared" si="56"/>
        <v>#DIV/0!</v>
      </c>
      <c r="T274" s="77" t="e">
        <f t="shared" si="57"/>
        <v>#DIV/0!</v>
      </c>
      <c r="U274" s="77" t="e">
        <f t="shared" si="58"/>
        <v>#DIV/0!</v>
      </c>
      <c r="V274" s="77" t="e">
        <f t="shared" si="59"/>
        <v>#DIV/0!</v>
      </c>
      <c r="W274" s="77" t="e">
        <f t="shared" si="60"/>
        <v>#DIV/0!</v>
      </c>
    </row>
    <row r="275" spans="1:23" ht="26.25" x14ac:dyDescent="0.25">
      <c r="A275" s="42" t="s">
        <v>1900</v>
      </c>
      <c r="B275" s="31" t="s">
        <v>665</v>
      </c>
      <c r="C275" s="30" t="s">
        <v>1893</v>
      </c>
      <c r="D275" s="78">
        <v>0</v>
      </c>
      <c r="E275" s="75">
        <v>0</v>
      </c>
      <c r="F275" s="75">
        <v>0</v>
      </c>
      <c r="G275" s="76">
        <f t="shared" si="62"/>
        <v>0</v>
      </c>
      <c r="H275" s="75">
        <v>0</v>
      </c>
      <c r="I275" s="77" t="e">
        <f t="shared" ref="I275:M277" si="64">D275/D$275*100</f>
        <v>#DIV/0!</v>
      </c>
      <c r="J275" s="77" t="e">
        <f t="shared" si="64"/>
        <v>#DIV/0!</v>
      </c>
      <c r="K275" s="77" t="e">
        <f t="shared" si="64"/>
        <v>#DIV/0!</v>
      </c>
      <c r="L275" s="77" t="e">
        <f t="shared" si="64"/>
        <v>#DIV/0!</v>
      </c>
      <c r="M275" s="77" t="e">
        <f t="shared" si="64"/>
        <v>#DIV/0!</v>
      </c>
      <c r="N275" s="75">
        <v>0</v>
      </c>
      <c r="O275" s="75">
        <v>0</v>
      </c>
      <c r="P275" s="75">
        <v>0</v>
      </c>
      <c r="Q275" s="76">
        <f t="shared" si="55"/>
        <v>0</v>
      </c>
      <c r="R275" s="75">
        <v>0</v>
      </c>
      <c r="S275" s="77" t="e">
        <f t="shared" si="56"/>
        <v>#DIV/0!</v>
      </c>
      <c r="T275" s="77" t="e">
        <f t="shared" si="57"/>
        <v>#DIV/0!</v>
      </c>
      <c r="U275" s="77" t="e">
        <f t="shared" si="58"/>
        <v>#DIV/0!</v>
      </c>
      <c r="V275" s="77" t="e">
        <f t="shared" si="59"/>
        <v>#DIV/0!</v>
      </c>
      <c r="W275" s="77" t="e">
        <f t="shared" si="60"/>
        <v>#DIV/0!</v>
      </c>
    </row>
    <row r="276" spans="1:23" ht="26.25" x14ac:dyDescent="0.25">
      <c r="A276" s="42" t="s">
        <v>1901</v>
      </c>
      <c r="B276" s="31" t="s">
        <v>668</v>
      </c>
      <c r="C276" s="30" t="s">
        <v>1895</v>
      </c>
      <c r="D276" s="78">
        <v>0</v>
      </c>
      <c r="E276" s="75">
        <v>0</v>
      </c>
      <c r="F276" s="75">
        <v>0</v>
      </c>
      <c r="G276" s="76">
        <f t="shared" si="62"/>
        <v>0</v>
      </c>
      <c r="H276" s="75">
        <v>0</v>
      </c>
      <c r="I276" s="77" t="e">
        <f t="shared" si="64"/>
        <v>#DIV/0!</v>
      </c>
      <c r="J276" s="77" t="e">
        <f t="shared" si="64"/>
        <v>#DIV/0!</v>
      </c>
      <c r="K276" s="77" t="e">
        <f t="shared" si="64"/>
        <v>#DIV/0!</v>
      </c>
      <c r="L276" s="77" t="e">
        <f t="shared" si="64"/>
        <v>#DIV/0!</v>
      </c>
      <c r="M276" s="77" t="e">
        <f t="shared" si="64"/>
        <v>#DIV/0!</v>
      </c>
      <c r="N276" s="75">
        <v>0</v>
      </c>
      <c r="O276" s="75">
        <v>0</v>
      </c>
      <c r="P276" s="75">
        <v>0</v>
      </c>
      <c r="Q276" s="76">
        <f t="shared" si="55"/>
        <v>0</v>
      </c>
      <c r="R276" s="75">
        <v>0</v>
      </c>
      <c r="S276" s="77" t="e">
        <f t="shared" si="56"/>
        <v>#DIV/0!</v>
      </c>
      <c r="T276" s="77" t="e">
        <f t="shared" si="57"/>
        <v>#DIV/0!</v>
      </c>
      <c r="U276" s="77" t="e">
        <f t="shared" si="58"/>
        <v>#DIV/0!</v>
      </c>
      <c r="V276" s="77" t="e">
        <f t="shared" si="59"/>
        <v>#DIV/0!</v>
      </c>
      <c r="W276" s="77" t="e">
        <f t="shared" si="60"/>
        <v>#DIV/0!</v>
      </c>
    </row>
    <row r="277" spans="1:23" ht="26.25" x14ac:dyDescent="0.25">
      <c r="A277" s="42" t="s">
        <v>1902</v>
      </c>
      <c r="B277" s="31" t="s">
        <v>1903</v>
      </c>
      <c r="C277" s="30" t="s">
        <v>1897</v>
      </c>
      <c r="D277" s="78">
        <v>0</v>
      </c>
      <c r="E277" s="75">
        <v>0</v>
      </c>
      <c r="F277" s="75">
        <v>0</v>
      </c>
      <c r="G277" s="76">
        <f t="shared" si="62"/>
        <v>0</v>
      </c>
      <c r="H277" s="75">
        <v>0</v>
      </c>
      <c r="I277" s="77" t="e">
        <f t="shared" si="64"/>
        <v>#DIV/0!</v>
      </c>
      <c r="J277" s="77" t="e">
        <f t="shared" si="64"/>
        <v>#DIV/0!</v>
      </c>
      <c r="K277" s="77" t="e">
        <f t="shared" si="64"/>
        <v>#DIV/0!</v>
      </c>
      <c r="L277" s="77" t="e">
        <f t="shared" si="64"/>
        <v>#DIV/0!</v>
      </c>
      <c r="M277" s="77" t="e">
        <f t="shared" si="64"/>
        <v>#DIV/0!</v>
      </c>
      <c r="N277" s="75">
        <v>0</v>
      </c>
      <c r="O277" s="75">
        <v>0</v>
      </c>
      <c r="P277" s="75">
        <v>0</v>
      </c>
      <c r="Q277" s="76">
        <f t="shared" si="55"/>
        <v>0</v>
      </c>
      <c r="R277" s="75">
        <v>0</v>
      </c>
      <c r="S277" s="77" t="e">
        <f t="shared" si="56"/>
        <v>#DIV/0!</v>
      </c>
      <c r="T277" s="77" t="e">
        <f t="shared" si="57"/>
        <v>#DIV/0!</v>
      </c>
      <c r="U277" s="77" t="e">
        <f t="shared" si="58"/>
        <v>#DIV/0!</v>
      </c>
      <c r="V277" s="77" t="e">
        <f t="shared" si="59"/>
        <v>#DIV/0!</v>
      </c>
      <c r="W277" s="77" t="e">
        <f t="shared" si="60"/>
        <v>#DIV/0!</v>
      </c>
    </row>
    <row r="278" spans="1:23" x14ac:dyDescent="0.25">
      <c r="A278" s="42" t="s">
        <v>1904</v>
      </c>
      <c r="B278" s="31" t="s">
        <v>1905</v>
      </c>
      <c r="C278" s="30" t="s">
        <v>1906</v>
      </c>
      <c r="D278" s="80">
        <f>SUM(D279:D281)</f>
        <v>0</v>
      </c>
      <c r="E278" s="80">
        <f>SUM(E279:E281)</f>
        <v>0</v>
      </c>
      <c r="F278" s="80">
        <f>SUM(F279:F281)</f>
        <v>0</v>
      </c>
      <c r="G278" s="76">
        <f t="shared" si="62"/>
        <v>0</v>
      </c>
      <c r="H278" s="80">
        <f>SUM(H279:H281)</f>
        <v>0</v>
      </c>
      <c r="I278" s="77" t="e">
        <f>D278/D$269*100</f>
        <v>#DIV/0!</v>
      </c>
      <c r="J278" s="77" t="e">
        <f>E278/E$269*100</f>
        <v>#DIV/0!</v>
      </c>
      <c r="K278" s="77" t="e">
        <f>F278/F$269*100</f>
        <v>#DIV/0!</v>
      </c>
      <c r="L278" s="77" t="e">
        <f>G278/G$269*100</f>
        <v>#DIV/0!</v>
      </c>
      <c r="M278" s="77" t="e">
        <f>H278/H$269*100</f>
        <v>#DIV/0!</v>
      </c>
      <c r="N278" s="80">
        <f>SUM(N279:N281)</f>
        <v>0</v>
      </c>
      <c r="O278" s="80">
        <f>SUM(O279:O281)</f>
        <v>0</v>
      </c>
      <c r="P278" s="80">
        <f>SUM(P279:P281)</f>
        <v>0</v>
      </c>
      <c r="Q278" s="76">
        <f t="shared" si="55"/>
        <v>0</v>
      </c>
      <c r="R278" s="80">
        <f>SUM(R279:R281)</f>
        <v>0</v>
      </c>
      <c r="S278" s="77" t="e">
        <f t="shared" si="56"/>
        <v>#DIV/0!</v>
      </c>
      <c r="T278" s="77" t="e">
        <f t="shared" si="57"/>
        <v>#DIV/0!</v>
      </c>
      <c r="U278" s="77" t="e">
        <f t="shared" si="58"/>
        <v>#DIV/0!</v>
      </c>
      <c r="V278" s="77" t="e">
        <f t="shared" si="59"/>
        <v>#DIV/0!</v>
      </c>
      <c r="W278" s="77" t="e">
        <f t="shared" si="60"/>
        <v>#DIV/0!</v>
      </c>
    </row>
    <row r="279" spans="1:23" ht="26.25" x14ac:dyDescent="0.25">
      <c r="A279" s="42" t="s">
        <v>1907</v>
      </c>
      <c r="B279" s="31">
        <v>391</v>
      </c>
      <c r="C279" s="30" t="s">
        <v>1893</v>
      </c>
      <c r="D279" s="78">
        <v>0</v>
      </c>
      <c r="E279" s="75">
        <v>0</v>
      </c>
      <c r="F279" s="75">
        <v>0</v>
      </c>
      <c r="G279" s="76">
        <f t="shared" si="62"/>
        <v>0</v>
      </c>
      <c r="H279" s="75">
        <v>0</v>
      </c>
      <c r="I279" s="77" t="e">
        <f t="shared" ref="I279:M281" si="65">D279/D$278*100</f>
        <v>#DIV/0!</v>
      </c>
      <c r="J279" s="77" t="e">
        <f t="shared" si="65"/>
        <v>#DIV/0!</v>
      </c>
      <c r="K279" s="77" t="e">
        <f t="shared" si="65"/>
        <v>#DIV/0!</v>
      </c>
      <c r="L279" s="77" t="e">
        <f t="shared" si="65"/>
        <v>#DIV/0!</v>
      </c>
      <c r="M279" s="77" t="e">
        <f t="shared" si="65"/>
        <v>#DIV/0!</v>
      </c>
      <c r="N279" s="75">
        <v>0</v>
      </c>
      <c r="O279" s="75">
        <v>0</v>
      </c>
      <c r="P279" s="75">
        <v>0</v>
      </c>
      <c r="Q279" s="76">
        <f t="shared" si="55"/>
        <v>0</v>
      </c>
      <c r="R279" s="75">
        <v>0</v>
      </c>
      <c r="S279" s="77" t="e">
        <f t="shared" si="56"/>
        <v>#DIV/0!</v>
      </c>
      <c r="T279" s="77" t="e">
        <f t="shared" si="57"/>
        <v>#DIV/0!</v>
      </c>
      <c r="U279" s="77" t="e">
        <f t="shared" si="58"/>
        <v>#DIV/0!</v>
      </c>
      <c r="V279" s="77" t="e">
        <f t="shared" si="59"/>
        <v>#DIV/0!</v>
      </c>
      <c r="W279" s="77" t="e">
        <f t="shared" si="60"/>
        <v>#DIV/0!</v>
      </c>
    </row>
    <row r="280" spans="1:23" ht="26.25" x14ac:dyDescent="0.25">
      <c r="A280" s="42" t="s">
        <v>1908</v>
      </c>
      <c r="B280" s="31">
        <v>392</v>
      </c>
      <c r="C280" s="30" t="s">
        <v>1895</v>
      </c>
      <c r="D280" s="78">
        <v>0</v>
      </c>
      <c r="E280" s="75">
        <v>0</v>
      </c>
      <c r="F280" s="75">
        <v>0</v>
      </c>
      <c r="G280" s="76">
        <f t="shared" si="62"/>
        <v>0</v>
      </c>
      <c r="H280" s="75">
        <v>0</v>
      </c>
      <c r="I280" s="77" t="e">
        <f t="shared" si="65"/>
        <v>#DIV/0!</v>
      </c>
      <c r="J280" s="77" t="e">
        <f t="shared" si="65"/>
        <v>#DIV/0!</v>
      </c>
      <c r="K280" s="77" t="e">
        <f t="shared" si="65"/>
        <v>#DIV/0!</v>
      </c>
      <c r="L280" s="77" t="e">
        <f t="shared" si="65"/>
        <v>#DIV/0!</v>
      </c>
      <c r="M280" s="77" t="e">
        <f t="shared" si="65"/>
        <v>#DIV/0!</v>
      </c>
      <c r="N280" s="75">
        <v>0</v>
      </c>
      <c r="O280" s="75">
        <v>0</v>
      </c>
      <c r="P280" s="75">
        <v>0</v>
      </c>
      <c r="Q280" s="76">
        <f t="shared" si="55"/>
        <v>0</v>
      </c>
      <c r="R280" s="75">
        <v>0</v>
      </c>
      <c r="S280" s="77" t="e">
        <f t="shared" si="56"/>
        <v>#DIV/0!</v>
      </c>
      <c r="T280" s="77" t="e">
        <f t="shared" si="57"/>
        <v>#DIV/0!</v>
      </c>
      <c r="U280" s="77" t="e">
        <f t="shared" si="58"/>
        <v>#DIV/0!</v>
      </c>
      <c r="V280" s="77" t="e">
        <f t="shared" si="59"/>
        <v>#DIV/0!</v>
      </c>
      <c r="W280" s="77" t="e">
        <f t="shared" si="60"/>
        <v>#DIV/0!</v>
      </c>
    </row>
    <row r="281" spans="1:23" ht="26.25" x14ac:dyDescent="0.25">
      <c r="A281" s="42" t="s">
        <v>1909</v>
      </c>
      <c r="B281" s="31">
        <v>393</v>
      </c>
      <c r="C281" s="30" t="s">
        <v>1897</v>
      </c>
      <c r="D281" s="78">
        <v>0</v>
      </c>
      <c r="E281" s="75">
        <v>0</v>
      </c>
      <c r="F281" s="75">
        <v>0</v>
      </c>
      <c r="G281" s="76">
        <f t="shared" si="62"/>
        <v>0</v>
      </c>
      <c r="H281" s="75">
        <v>0</v>
      </c>
      <c r="I281" s="77" t="e">
        <f t="shared" si="65"/>
        <v>#DIV/0!</v>
      </c>
      <c r="J281" s="77" t="e">
        <f t="shared" si="65"/>
        <v>#DIV/0!</v>
      </c>
      <c r="K281" s="77" t="e">
        <f t="shared" si="65"/>
        <v>#DIV/0!</v>
      </c>
      <c r="L281" s="77" t="e">
        <f t="shared" si="65"/>
        <v>#DIV/0!</v>
      </c>
      <c r="M281" s="77" t="e">
        <f t="shared" si="65"/>
        <v>#DIV/0!</v>
      </c>
      <c r="N281" s="75">
        <v>0</v>
      </c>
      <c r="O281" s="75">
        <v>0</v>
      </c>
      <c r="P281" s="75">
        <v>0</v>
      </c>
      <c r="Q281" s="76">
        <f t="shared" si="55"/>
        <v>0</v>
      </c>
      <c r="R281" s="75">
        <v>0</v>
      </c>
      <c r="S281" s="77" t="e">
        <f t="shared" si="56"/>
        <v>#DIV/0!</v>
      </c>
      <c r="T281" s="77" t="e">
        <f t="shared" si="57"/>
        <v>#DIV/0!</v>
      </c>
      <c r="U281" s="77" t="e">
        <f t="shared" si="58"/>
        <v>#DIV/0!</v>
      </c>
      <c r="V281" s="77" t="e">
        <f t="shared" si="59"/>
        <v>#DIV/0!</v>
      </c>
      <c r="W281" s="77" t="e">
        <f t="shared" si="60"/>
        <v>#DIV/0!</v>
      </c>
    </row>
    <row r="282" spans="1:23" x14ac:dyDescent="0.25">
      <c r="A282" s="42" t="s">
        <v>1910</v>
      </c>
      <c r="B282" s="31">
        <v>394</v>
      </c>
      <c r="C282" s="30" t="s">
        <v>1911</v>
      </c>
      <c r="D282" s="80">
        <f>SUM(D283:D285)</f>
        <v>0</v>
      </c>
      <c r="E282" s="80">
        <f>SUM(E283:E285)</f>
        <v>0</v>
      </c>
      <c r="F282" s="80">
        <f>SUM(F283:F285)</f>
        <v>0</v>
      </c>
      <c r="G282" s="76">
        <f t="shared" si="62"/>
        <v>0</v>
      </c>
      <c r="H282" s="80">
        <f>SUM(H283:H285)</f>
        <v>0</v>
      </c>
      <c r="I282" s="77" t="e">
        <f>D282/D$269*100</f>
        <v>#DIV/0!</v>
      </c>
      <c r="J282" s="77" t="e">
        <f>E282/E$269*100</f>
        <v>#DIV/0!</v>
      </c>
      <c r="K282" s="77" t="e">
        <f>F282/F$269*100</f>
        <v>#DIV/0!</v>
      </c>
      <c r="L282" s="77" t="e">
        <f>G282/G$269*100</f>
        <v>#DIV/0!</v>
      </c>
      <c r="M282" s="77" t="e">
        <f>H282/H$269*100</f>
        <v>#DIV/0!</v>
      </c>
      <c r="N282" s="80">
        <f>SUM(N283:N285)</f>
        <v>0</v>
      </c>
      <c r="O282" s="80">
        <f>SUM(O283:O285)</f>
        <v>0</v>
      </c>
      <c r="P282" s="80">
        <f>SUM(P283:P285)</f>
        <v>0</v>
      </c>
      <c r="Q282" s="76">
        <f t="shared" si="55"/>
        <v>0</v>
      </c>
      <c r="R282" s="80">
        <f>SUM(R283:R285)</f>
        <v>0</v>
      </c>
      <c r="S282" s="77" t="e">
        <f t="shared" si="56"/>
        <v>#DIV/0!</v>
      </c>
      <c r="T282" s="77" t="e">
        <f t="shared" si="57"/>
        <v>#DIV/0!</v>
      </c>
      <c r="U282" s="77" t="e">
        <f t="shared" si="58"/>
        <v>#DIV/0!</v>
      </c>
      <c r="V282" s="77" t="e">
        <f t="shared" si="59"/>
        <v>#DIV/0!</v>
      </c>
      <c r="W282" s="77" t="e">
        <f t="shared" si="60"/>
        <v>#DIV/0!</v>
      </c>
    </row>
    <row r="283" spans="1:23" ht="26.25" x14ac:dyDescent="0.25">
      <c r="A283" s="42" t="s">
        <v>1912</v>
      </c>
      <c r="B283" s="31">
        <v>395</v>
      </c>
      <c r="C283" s="30" t="s">
        <v>1893</v>
      </c>
      <c r="D283" s="78">
        <v>0</v>
      </c>
      <c r="E283" s="78">
        <v>0</v>
      </c>
      <c r="F283" s="78">
        <v>0</v>
      </c>
      <c r="G283" s="76">
        <f t="shared" si="62"/>
        <v>0</v>
      </c>
      <c r="H283" s="78">
        <v>0</v>
      </c>
      <c r="I283" s="77" t="e">
        <f t="shared" ref="I283:M285" si="66">D283/D$282*100</f>
        <v>#DIV/0!</v>
      </c>
      <c r="J283" s="77" t="e">
        <f t="shared" si="66"/>
        <v>#DIV/0!</v>
      </c>
      <c r="K283" s="77" t="e">
        <f t="shared" si="66"/>
        <v>#DIV/0!</v>
      </c>
      <c r="L283" s="77" t="e">
        <f t="shared" si="66"/>
        <v>#DIV/0!</v>
      </c>
      <c r="M283" s="77" t="e">
        <f t="shared" si="66"/>
        <v>#DIV/0!</v>
      </c>
      <c r="N283" s="78">
        <v>0</v>
      </c>
      <c r="O283" s="78">
        <v>0</v>
      </c>
      <c r="P283" s="78">
        <v>0</v>
      </c>
      <c r="Q283" s="76">
        <f t="shared" si="55"/>
        <v>0</v>
      </c>
      <c r="R283" s="78">
        <v>0</v>
      </c>
      <c r="S283" s="77" t="e">
        <f t="shared" si="56"/>
        <v>#DIV/0!</v>
      </c>
      <c r="T283" s="77" t="e">
        <f t="shared" si="57"/>
        <v>#DIV/0!</v>
      </c>
      <c r="U283" s="77" t="e">
        <f t="shared" si="58"/>
        <v>#DIV/0!</v>
      </c>
      <c r="V283" s="77" t="e">
        <f t="shared" si="59"/>
        <v>#DIV/0!</v>
      </c>
      <c r="W283" s="77" t="e">
        <f t="shared" si="60"/>
        <v>#DIV/0!</v>
      </c>
    </row>
    <row r="284" spans="1:23" ht="26.25" x14ac:dyDescent="0.25">
      <c r="A284" s="42" t="s">
        <v>1913</v>
      </c>
      <c r="B284" s="31">
        <v>396</v>
      </c>
      <c r="C284" s="30" t="s">
        <v>1895</v>
      </c>
      <c r="D284" s="78">
        <v>0</v>
      </c>
      <c r="E284" s="78">
        <v>0</v>
      </c>
      <c r="F284" s="78">
        <v>0</v>
      </c>
      <c r="G284" s="76">
        <f t="shared" si="62"/>
        <v>0</v>
      </c>
      <c r="H284" s="78">
        <v>0</v>
      </c>
      <c r="I284" s="77" t="e">
        <f t="shared" si="66"/>
        <v>#DIV/0!</v>
      </c>
      <c r="J284" s="77" t="e">
        <f t="shared" si="66"/>
        <v>#DIV/0!</v>
      </c>
      <c r="K284" s="77" t="e">
        <f t="shared" si="66"/>
        <v>#DIV/0!</v>
      </c>
      <c r="L284" s="77" t="e">
        <f t="shared" si="66"/>
        <v>#DIV/0!</v>
      </c>
      <c r="M284" s="77" t="e">
        <f t="shared" si="66"/>
        <v>#DIV/0!</v>
      </c>
      <c r="N284" s="78">
        <v>0</v>
      </c>
      <c r="O284" s="78">
        <v>0</v>
      </c>
      <c r="P284" s="78">
        <v>0</v>
      </c>
      <c r="Q284" s="76">
        <f t="shared" si="55"/>
        <v>0</v>
      </c>
      <c r="R284" s="78">
        <v>0</v>
      </c>
      <c r="S284" s="77" t="e">
        <f t="shared" si="56"/>
        <v>#DIV/0!</v>
      </c>
      <c r="T284" s="77" t="e">
        <f t="shared" si="57"/>
        <v>#DIV/0!</v>
      </c>
      <c r="U284" s="77" t="e">
        <f t="shared" si="58"/>
        <v>#DIV/0!</v>
      </c>
      <c r="V284" s="77" t="e">
        <f t="shared" si="59"/>
        <v>#DIV/0!</v>
      </c>
      <c r="W284" s="77" t="e">
        <f t="shared" si="60"/>
        <v>#DIV/0!</v>
      </c>
    </row>
    <row r="285" spans="1:23" ht="26.25" x14ac:dyDescent="0.25">
      <c r="A285" s="42" t="s">
        <v>1914</v>
      </c>
      <c r="B285" s="31">
        <v>397</v>
      </c>
      <c r="C285" s="30" t="s">
        <v>1897</v>
      </c>
      <c r="D285" s="78">
        <v>0</v>
      </c>
      <c r="E285" s="78">
        <v>0</v>
      </c>
      <c r="F285" s="78">
        <v>0</v>
      </c>
      <c r="G285" s="76">
        <f t="shared" si="62"/>
        <v>0</v>
      </c>
      <c r="H285" s="78">
        <v>0</v>
      </c>
      <c r="I285" s="77" t="e">
        <f t="shared" si="66"/>
        <v>#DIV/0!</v>
      </c>
      <c r="J285" s="77" t="e">
        <f t="shared" si="66"/>
        <v>#DIV/0!</v>
      </c>
      <c r="K285" s="77" t="e">
        <f t="shared" si="66"/>
        <v>#DIV/0!</v>
      </c>
      <c r="L285" s="77" t="e">
        <f t="shared" si="66"/>
        <v>#DIV/0!</v>
      </c>
      <c r="M285" s="77" t="e">
        <f t="shared" si="66"/>
        <v>#DIV/0!</v>
      </c>
      <c r="N285" s="78">
        <v>0</v>
      </c>
      <c r="O285" s="78">
        <v>0</v>
      </c>
      <c r="P285" s="78">
        <v>0</v>
      </c>
      <c r="Q285" s="76">
        <f t="shared" si="55"/>
        <v>0</v>
      </c>
      <c r="R285" s="78">
        <v>0</v>
      </c>
      <c r="S285" s="77" t="e">
        <f t="shared" si="56"/>
        <v>#DIV/0!</v>
      </c>
      <c r="T285" s="77" t="e">
        <f t="shared" si="57"/>
        <v>#DIV/0!</v>
      </c>
      <c r="U285" s="77" t="e">
        <f t="shared" si="58"/>
        <v>#DIV/0!</v>
      </c>
      <c r="V285" s="77" t="e">
        <f t="shared" si="59"/>
        <v>#DIV/0!</v>
      </c>
      <c r="W285" s="77" t="e">
        <f t="shared" si="60"/>
        <v>#DIV/0!</v>
      </c>
    </row>
    <row r="286" spans="1:23" ht="30" x14ac:dyDescent="0.25">
      <c r="A286" s="42" t="s">
        <v>1915</v>
      </c>
      <c r="B286" s="31">
        <v>398</v>
      </c>
      <c r="C286" s="30" t="s">
        <v>1916</v>
      </c>
      <c r="D286" s="80">
        <f>SUM(D287:D289)</f>
        <v>0</v>
      </c>
      <c r="E286" s="80">
        <f>SUM(E287:E289)</f>
        <v>0</v>
      </c>
      <c r="F286" s="80">
        <f>SUM(F287:F289)</f>
        <v>0</v>
      </c>
      <c r="G286" s="76">
        <f t="shared" si="62"/>
        <v>0</v>
      </c>
      <c r="H286" s="80">
        <f>SUM(H287:H289)</f>
        <v>0</v>
      </c>
      <c r="I286" s="77" t="e">
        <f>D286/D$269*100</f>
        <v>#DIV/0!</v>
      </c>
      <c r="J286" s="77" t="e">
        <f>E286/E$269*100</f>
        <v>#DIV/0!</v>
      </c>
      <c r="K286" s="77" t="e">
        <f>F286/F$269*100</f>
        <v>#DIV/0!</v>
      </c>
      <c r="L286" s="77" t="e">
        <f>G286/G$269*100</f>
        <v>#DIV/0!</v>
      </c>
      <c r="M286" s="77" t="e">
        <f>H286/H$269*100</f>
        <v>#DIV/0!</v>
      </c>
      <c r="N286" s="80">
        <f>SUM(N287:N289)</f>
        <v>0</v>
      </c>
      <c r="O286" s="80">
        <f>SUM(O287:O289)</f>
        <v>0</v>
      </c>
      <c r="P286" s="80">
        <f>SUM(P287:P289)</f>
        <v>0</v>
      </c>
      <c r="Q286" s="76">
        <f t="shared" si="55"/>
        <v>0</v>
      </c>
      <c r="R286" s="80">
        <f>SUM(R287:R289)</f>
        <v>0</v>
      </c>
      <c r="S286" s="77" t="e">
        <f t="shared" si="56"/>
        <v>#DIV/0!</v>
      </c>
      <c r="T286" s="77" t="e">
        <f t="shared" si="57"/>
        <v>#DIV/0!</v>
      </c>
      <c r="U286" s="77" t="e">
        <f t="shared" si="58"/>
        <v>#DIV/0!</v>
      </c>
      <c r="V286" s="77" t="e">
        <f t="shared" si="59"/>
        <v>#DIV/0!</v>
      </c>
      <c r="W286" s="77" t="e">
        <f t="shared" si="60"/>
        <v>#DIV/0!</v>
      </c>
    </row>
    <row r="287" spans="1:23" ht="26.25" x14ac:dyDescent="0.25">
      <c r="A287" s="42" t="s">
        <v>1917</v>
      </c>
      <c r="B287" s="31">
        <v>399</v>
      </c>
      <c r="C287" s="30" t="s">
        <v>1893</v>
      </c>
      <c r="D287" s="78">
        <v>0</v>
      </c>
      <c r="E287" s="78">
        <v>0</v>
      </c>
      <c r="F287" s="78">
        <v>0</v>
      </c>
      <c r="G287" s="76">
        <f t="shared" si="62"/>
        <v>0</v>
      </c>
      <c r="H287" s="78">
        <v>0</v>
      </c>
      <c r="I287" s="77" t="e">
        <f t="shared" ref="I287:M289" si="67">D287/D$286*100</f>
        <v>#DIV/0!</v>
      </c>
      <c r="J287" s="77" t="e">
        <f t="shared" si="67"/>
        <v>#DIV/0!</v>
      </c>
      <c r="K287" s="77" t="e">
        <f t="shared" si="67"/>
        <v>#DIV/0!</v>
      </c>
      <c r="L287" s="77" t="e">
        <f t="shared" si="67"/>
        <v>#DIV/0!</v>
      </c>
      <c r="M287" s="77" t="e">
        <f t="shared" si="67"/>
        <v>#DIV/0!</v>
      </c>
      <c r="N287" s="78">
        <v>0</v>
      </c>
      <c r="O287" s="78">
        <v>0</v>
      </c>
      <c r="P287" s="78">
        <v>0</v>
      </c>
      <c r="Q287" s="76">
        <f t="shared" si="55"/>
        <v>0</v>
      </c>
      <c r="R287" s="78">
        <v>0</v>
      </c>
      <c r="S287" s="77" t="e">
        <f t="shared" si="56"/>
        <v>#DIV/0!</v>
      </c>
      <c r="T287" s="77" t="e">
        <f t="shared" si="57"/>
        <v>#DIV/0!</v>
      </c>
      <c r="U287" s="77" t="e">
        <f t="shared" si="58"/>
        <v>#DIV/0!</v>
      </c>
      <c r="V287" s="77" t="e">
        <f t="shared" si="59"/>
        <v>#DIV/0!</v>
      </c>
      <c r="W287" s="77" t="e">
        <f t="shared" si="60"/>
        <v>#DIV/0!</v>
      </c>
    </row>
    <row r="288" spans="1:23" ht="26.25" x14ac:dyDescent="0.25">
      <c r="A288" s="42" t="s">
        <v>1918</v>
      </c>
      <c r="B288" s="31">
        <v>400</v>
      </c>
      <c r="C288" s="30" t="s">
        <v>1895</v>
      </c>
      <c r="D288" s="78">
        <v>0</v>
      </c>
      <c r="E288" s="78">
        <v>0</v>
      </c>
      <c r="F288" s="78">
        <v>0</v>
      </c>
      <c r="G288" s="76">
        <f t="shared" si="62"/>
        <v>0</v>
      </c>
      <c r="H288" s="78">
        <v>0</v>
      </c>
      <c r="I288" s="77" t="e">
        <f t="shared" si="67"/>
        <v>#DIV/0!</v>
      </c>
      <c r="J288" s="77" t="e">
        <f t="shared" si="67"/>
        <v>#DIV/0!</v>
      </c>
      <c r="K288" s="77" t="e">
        <f t="shared" si="67"/>
        <v>#DIV/0!</v>
      </c>
      <c r="L288" s="77" t="e">
        <f t="shared" si="67"/>
        <v>#DIV/0!</v>
      </c>
      <c r="M288" s="77" t="e">
        <f t="shared" si="67"/>
        <v>#DIV/0!</v>
      </c>
      <c r="N288" s="78">
        <v>0</v>
      </c>
      <c r="O288" s="78">
        <v>0</v>
      </c>
      <c r="P288" s="78">
        <v>0</v>
      </c>
      <c r="Q288" s="76">
        <f t="shared" si="55"/>
        <v>0</v>
      </c>
      <c r="R288" s="78">
        <v>0</v>
      </c>
      <c r="S288" s="77" t="e">
        <f t="shared" si="56"/>
        <v>#DIV/0!</v>
      </c>
      <c r="T288" s="77" t="e">
        <f t="shared" si="57"/>
        <v>#DIV/0!</v>
      </c>
      <c r="U288" s="77" t="e">
        <f t="shared" si="58"/>
        <v>#DIV/0!</v>
      </c>
      <c r="V288" s="77" t="e">
        <f t="shared" si="59"/>
        <v>#DIV/0!</v>
      </c>
      <c r="W288" s="77" t="e">
        <f t="shared" si="60"/>
        <v>#DIV/0!</v>
      </c>
    </row>
    <row r="289" spans="1:23" ht="26.25" x14ac:dyDescent="0.25">
      <c r="A289" s="42" t="s">
        <v>1919</v>
      </c>
      <c r="B289" s="31">
        <v>401</v>
      </c>
      <c r="C289" s="30" t="s">
        <v>1897</v>
      </c>
      <c r="D289" s="78">
        <v>0</v>
      </c>
      <c r="E289" s="78">
        <v>0</v>
      </c>
      <c r="F289" s="78">
        <v>0</v>
      </c>
      <c r="G289" s="76">
        <f t="shared" si="62"/>
        <v>0</v>
      </c>
      <c r="H289" s="78">
        <v>0</v>
      </c>
      <c r="I289" s="77" t="e">
        <f t="shared" si="67"/>
        <v>#DIV/0!</v>
      </c>
      <c r="J289" s="77" t="e">
        <f t="shared" si="67"/>
        <v>#DIV/0!</v>
      </c>
      <c r="K289" s="77" t="e">
        <f t="shared" si="67"/>
        <v>#DIV/0!</v>
      </c>
      <c r="L289" s="77" t="e">
        <f t="shared" si="67"/>
        <v>#DIV/0!</v>
      </c>
      <c r="M289" s="77" t="e">
        <f t="shared" si="67"/>
        <v>#DIV/0!</v>
      </c>
      <c r="N289" s="78">
        <v>0</v>
      </c>
      <c r="O289" s="78">
        <v>0</v>
      </c>
      <c r="P289" s="78">
        <v>0</v>
      </c>
      <c r="Q289" s="76">
        <f t="shared" si="55"/>
        <v>0</v>
      </c>
      <c r="R289" s="78">
        <v>0</v>
      </c>
      <c r="S289" s="77" t="e">
        <f t="shared" si="56"/>
        <v>#DIV/0!</v>
      </c>
      <c r="T289" s="77" t="e">
        <f t="shared" si="57"/>
        <v>#DIV/0!</v>
      </c>
      <c r="U289" s="77" t="e">
        <f t="shared" si="58"/>
        <v>#DIV/0!</v>
      </c>
      <c r="V289" s="77" t="e">
        <f t="shared" si="59"/>
        <v>#DIV/0!</v>
      </c>
      <c r="W289" s="77" t="e">
        <f t="shared" si="60"/>
        <v>#DIV/0!</v>
      </c>
    </row>
    <row r="290" spans="1:23" ht="30" x14ac:dyDescent="0.25">
      <c r="A290" s="42" t="s">
        <v>1920</v>
      </c>
      <c r="B290" s="31">
        <v>402</v>
      </c>
      <c r="C290" s="30" t="s">
        <v>1921</v>
      </c>
      <c r="D290" s="80">
        <f>SUM(D291:D293)</f>
        <v>0</v>
      </c>
      <c r="E290" s="80">
        <f>SUM(E291:E293)</f>
        <v>0</v>
      </c>
      <c r="F290" s="80">
        <f>SUM(F291:F293)</f>
        <v>0</v>
      </c>
      <c r="G290" s="76">
        <f t="shared" si="62"/>
        <v>0</v>
      </c>
      <c r="H290" s="80">
        <f>SUM(H291:H293)</f>
        <v>0</v>
      </c>
      <c r="I290" s="77" t="e">
        <f>D290/D$269*100</f>
        <v>#DIV/0!</v>
      </c>
      <c r="J290" s="77" t="e">
        <f>E290/E$269*100</f>
        <v>#DIV/0!</v>
      </c>
      <c r="K290" s="77" t="e">
        <f>F290/F$269*100</f>
        <v>#DIV/0!</v>
      </c>
      <c r="L290" s="77" t="e">
        <f>G290/G$269*100</f>
        <v>#DIV/0!</v>
      </c>
      <c r="M290" s="77" t="e">
        <f>H290/H$269*100</f>
        <v>#DIV/0!</v>
      </c>
      <c r="N290" s="80">
        <f>SUM(N291:N293)</f>
        <v>0</v>
      </c>
      <c r="O290" s="80">
        <f>SUM(O291:O293)</f>
        <v>0</v>
      </c>
      <c r="P290" s="80">
        <f>SUM(P291:P293)</f>
        <v>0</v>
      </c>
      <c r="Q290" s="76">
        <f t="shared" si="55"/>
        <v>0</v>
      </c>
      <c r="R290" s="80">
        <f>SUM(R291:R293)</f>
        <v>0</v>
      </c>
      <c r="S290" s="77" t="e">
        <f t="shared" si="56"/>
        <v>#DIV/0!</v>
      </c>
      <c r="T290" s="77" t="e">
        <f t="shared" si="57"/>
        <v>#DIV/0!</v>
      </c>
      <c r="U290" s="77" t="e">
        <f t="shared" si="58"/>
        <v>#DIV/0!</v>
      </c>
      <c r="V290" s="77" t="e">
        <f t="shared" si="59"/>
        <v>#DIV/0!</v>
      </c>
      <c r="W290" s="77" t="e">
        <f t="shared" si="60"/>
        <v>#DIV/0!</v>
      </c>
    </row>
    <row r="291" spans="1:23" ht="26.25" x14ac:dyDescent="0.25">
      <c r="A291" s="42" t="s">
        <v>1922</v>
      </c>
      <c r="B291" s="31">
        <v>403</v>
      </c>
      <c r="C291" s="30" t="s">
        <v>1893</v>
      </c>
      <c r="D291" s="78">
        <v>0</v>
      </c>
      <c r="E291" s="78">
        <v>0</v>
      </c>
      <c r="F291" s="78">
        <v>0</v>
      </c>
      <c r="G291" s="76">
        <f t="shared" si="62"/>
        <v>0</v>
      </c>
      <c r="H291" s="78">
        <v>0</v>
      </c>
      <c r="I291" s="77" t="e">
        <f t="shared" ref="I291:M293" si="68">D291/D$290*100</f>
        <v>#DIV/0!</v>
      </c>
      <c r="J291" s="77" t="e">
        <f t="shared" si="68"/>
        <v>#DIV/0!</v>
      </c>
      <c r="K291" s="77" t="e">
        <f t="shared" si="68"/>
        <v>#DIV/0!</v>
      </c>
      <c r="L291" s="77" t="e">
        <f t="shared" si="68"/>
        <v>#DIV/0!</v>
      </c>
      <c r="M291" s="77" t="e">
        <f t="shared" si="68"/>
        <v>#DIV/0!</v>
      </c>
      <c r="N291" s="78">
        <v>0</v>
      </c>
      <c r="O291" s="78">
        <v>0</v>
      </c>
      <c r="P291" s="78">
        <v>0</v>
      </c>
      <c r="Q291" s="76">
        <f t="shared" si="55"/>
        <v>0</v>
      </c>
      <c r="R291" s="78">
        <v>0</v>
      </c>
      <c r="S291" s="77" t="e">
        <f t="shared" si="56"/>
        <v>#DIV/0!</v>
      </c>
      <c r="T291" s="77" t="e">
        <f t="shared" si="57"/>
        <v>#DIV/0!</v>
      </c>
      <c r="U291" s="77" t="e">
        <f t="shared" si="58"/>
        <v>#DIV/0!</v>
      </c>
      <c r="V291" s="77" t="e">
        <f t="shared" si="59"/>
        <v>#DIV/0!</v>
      </c>
      <c r="W291" s="77" t="e">
        <f t="shared" si="60"/>
        <v>#DIV/0!</v>
      </c>
    </row>
    <row r="292" spans="1:23" ht="26.25" x14ac:dyDescent="0.25">
      <c r="A292" s="42" t="s">
        <v>1923</v>
      </c>
      <c r="B292" s="31">
        <v>404</v>
      </c>
      <c r="C292" s="30" t="s">
        <v>1895</v>
      </c>
      <c r="D292" s="78">
        <v>0</v>
      </c>
      <c r="E292" s="78">
        <v>0</v>
      </c>
      <c r="F292" s="78">
        <v>0</v>
      </c>
      <c r="G292" s="76">
        <f t="shared" si="62"/>
        <v>0</v>
      </c>
      <c r="H292" s="78">
        <v>0</v>
      </c>
      <c r="I292" s="77" t="e">
        <f t="shared" si="68"/>
        <v>#DIV/0!</v>
      </c>
      <c r="J292" s="77" t="e">
        <f t="shared" si="68"/>
        <v>#DIV/0!</v>
      </c>
      <c r="K292" s="77" t="e">
        <f t="shared" si="68"/>
        <v>#DIV/0!</v>
      </c>
      <c r="L292" s="77" t="e">
        <f t="shared" si="68"/>
        <v>#DIV/0!</v>
      </c>
      <c r="M292" s="77" t="e">
        <f t="shared" si="68"/>
        <v>#DIV/0!</v>
      </c>
      <c r="N292" s="78">
        <v>0</v>
      </c>
      <c r="O292" s="78">
        <v>0</v>
      </c>
      <c r="P292" s="78">
        <v>0</v>
      </c>
      <c r="Q292" s="76">
        <f t="shared" si="55"/>
        <v>0</v>
      </c>
      <c r="R292" s="78">
        <v>0</v>
      </c>
      <c r="S292" s="77" t="e">
        <f t="shared" si="56"/>
        <v>#DIV/0!</v>
      </c>
      <c r="T292" s="77" t="e">
        <f t="shared" si="57"/>
        <v>#DIV/0!</v>
      </c>
      <c r="U292" s="77" t="e">
        <f t="shared" si="58"/>
        <v>#DIV/0!</v>
      </c>
      <c r="V292" s="77" t="e">
        <f t="shared" si="59"/>
        <v>#DIV/0!</v>
      </c>
      <c r="W292" s="77" t="e">
        <f t="shared" si="60"/>
        <v>#DIV/0!</v>
      </c>
    </row>
    <row r="293" spans="1:23" ht="26.25" x14ac:dyDescent="0.25">
      <c r="A293" s="42" t="s">
        <v>1924</v>
      </c>
      <c r="B293" s="31">
        <v>405</v>
      </c>
      <c r="C293" s="30" t="s">
        <v>1897</v>
      </c>
      <c r="D293" s="78">
        <v>0</v>
      </c>
      <c r="E293" s="78">
        <v>0</v>
      </c>
      <c r="F293" s="78">
        <v>0</v>
      </c>
      <c r="G293" s="76">
        <f t="shared" si="62"/>
        <v>0</v>
      </c>
      <c r="H293" s="78">
        <v>0</v>
      </c>
      <c r="I293" s="77" t="e">
        <f t="shared" si="68"/>
        <v>#DIV/0!</v>
      </c>
      <c r="J293" s="77" t="e">
        <f t="shared" si="68"/>
        <v>#DIV/0!</v>
      </c>
      <c r="K293" s="77" t="e">
        <f t="shared" si="68"/>
        <v>#DIV/0!</v>
      </c>
      <c r="L293" s="77" t="e">
        <f t="shared" si="68"/>
        <v>#DIV/0!</v>
      </c>
      <c r="M293" s="77" t="e">
        <f t="shared" si="68"/>
        <v>#DIV/0!</v>
      </c>
      <c r="N293" s="78">
        <v>0</v>
      </c>
      <c r="O293" s="78">
        <v>0</v>
      </c>
      <c r="P293" s="78">
        <v>0</v>
      </c>
      <c r="Q293" s="76">
        <f t="shared" si="55"/>
        <v>0</v>
      </c>
      <c r="R293" s="78">
        <v>0</v>
      </c>
      <c r="S293" s="77" t="e">
        <f t="shared" si="56"/>
        <v>#DIV/0!</v>
      </c>
      <c r="T293" s="77" t="e">
        <f t="shared" si="57"/>
        <v>#DIV/0!</v>
      </c>
      <c r="U293" s="77" t="e">
        <f t="shared" si="58"/>
        <v>#DIV/0!</v>
      </c>
      <c r="V293" s="77" t="e">
        <f t="shared" si="59"/>
        <v>#DIV/0!</v>
      </c>
      <c r="W293" s="77" t="e">
        <f t="shared" si="60"/>
        <v>#DIV/0!</v>
      </c>
    </row>
    <row r="294" spans="1:23" x14ac:dyDescent="0.25">
      <c r="A294" s="42" t="s">
        <v>1925</v>
      </c>
      <c r="B294" s="31">
        <v>406</v>
      </c>
      <c r="C294" s="30" t="s">
        <v>1926</v>
      </c>
      <c r="D294" s="80">
        <f>SUM(D295:D297)</f>
        <v>0</v>
      </c>
      <c r="E294" s="80">
        <f>SUM(E295:E297)</f>
        <v>0</v>
      </c>
      <c r="F294" s="80">
        <f>SUM(F295:F297)</f>
        <v>0</v>
      </c>
      <c r="G294" s="76">
        <f t="shared" si="62"/>
        <v>0</v>
      </c>
      <c r="H294" s="80">
        <f>SUM(H295:H297)</f>
        <v>0</v>
      </c>
      <c r="I294" s="77" t="e">
        <f>D294/D$269*100</f>
        <v>#DIV/0!</v>
      </c>
      <c r="J294" s="77" t="e">
        <f>E294/E$269*100</f>
        <v>#DIV/0!</v>
      </c>
      <c r="K294" s="77" t="e">
        <f>F294/F$269*100</f>
        <v>#DIV/0!</v>
      </c>
      <c r="L294" s="77" t="e">
        <f>G294/G$269*100</f>
        <v>#DIV/0!</v>
      </c>
      <c r="M294" s="77" t="e">
        <f>H294/H$269*100</f>
        <v>#DIV/0!</v>
      </c>
      <c r="N294" s="80">
        <f>SUM(N295:N297)</f>
        <v>0</v>
      </c>
      <c r="O294" s="80">
        <f>SUM(O295:O297)</f>
        <v>0</v>
      </c>
      <c r="P294" s="80">
        <f>SUM(P295:P297)</f>
        <v>0</v>
      </c>
      <c r="Q294" s="76">
        <f t="shared" si="55"/>
        <v>0</v>
      </c>
      <c r="R294" s="80">
        <f>SUM(R295:R297)</f>
        <v>0</v>
      </c>
      <c r="S294" s="77" t="e">
        <f t="shared" si="56"/>
        <v>#DIV/0!</v>
      </c>
      <c r="T294" s="77" t="e">
        <f t="shared" si="57"/>
        <v>#DIV/0!</v>
      </c>
      <c r="U294" s="77" t="e">
        <f t="shared" si="58"/>
        <v>#DIV/0!</v>
      </c>
      <c r="V294" s="77" t="e">
        <f t="shared" si="59"/>
        <v>#DIV/0!</v>
      </c>
      <c r="W294" s="77" t="e">
        <f t="shared" si="60"/>
        <v>#DIV/0!</v>
      </c>
    </row>
    <row r="295" spans="1:23" ht="26.25" x14ac:dyDescent="0.25">
      <c r="A295" s="42" t="s">
        <v>1927</v>
      </c>
      <c r="B295" s="31">
        <v>407</v>
      </c>
      <c r="C295" s="30" t="s">
        <v>1893</v>
      </c>
      <c r="D295" s="78">
        <v>0</v>
      </c>
      <c r="E295" s="78">
        <v>0</v>
      </c>
      <c r="F295" s="78">
        <v>0</v>
      </c>
      <c r="G295" s="76">
        <f t="shared" si="62"/>
        <v>0</v>
      </c>
      <c r="H295" s="78">
        <v>0</v>
      </c>
      <c r="I295" s="77" t="e">
        <f t="shared" ref="I295:M297" si="69">D295/D$294*100</f>
        <v>#DIV/0!</v>
      </c>
      <c r="J295" s="77" t="e">
        <f t="shared" si="69"/>
        <v>#DIV/0!</v>
      </c>
      <c r="K295" s="77" t="e">
        <f t="shared" si="69"/>
        <v>#DIV/0!</v>
      </c>
      <c r="L295" s="77" t="e">
        <f t="shared" si="69"/>
        <v>#DIV/0!</v>
      </c>
      <c r="M295" s="77" t="e">
        <f t="shared" si="69"/>
        <v>#DIV/0!</v>
      </c>
      <c r="N295" s="78">
        <v>0</v>
      </c>
      <c r="O295" s="78">
        <v>0</v>
      </c>
      <c r="P295" s="78">
        <v>0</v>
      </c>
      <c r="Q295" s="76">
        <f t="shared" si="55"/>
        <v>0</v>
      </c>
      <c r="R295" s="78">
        <v>0</v>
      </c>
      <c r="S295" s="77" t="e">
        <f t="shared" si="56"/>
        <v>#DIV/0!</v>
      </c>
      <c r="T295" s="77" t="e">
        <f t="shared" si="57"/>
        <v>#DIV/0!</v>
      </c>
      <c r="U295" s="77" t="e">
        <f t="shared" si="58"/>
        <v>#DIV/0!</v>
      </c>
      <c r="V295" s="77" t="e">
        <f t="shared" si="59"/>
        <v>#DIV/0!</v>
      </c>
      <c r="W295" s="77" t="e">
        <f t="shared" si="60"/>
        <v>#DIV/0!</v>
      </c>
    </row>
    <row r="296" spans="1:23" ht="26.25" x14ac:dyDescent="0.25">
      <c r="A296" s="42" t="s">
        <v>1928</v>
      </c>
      <c r="B296" s="31">
        <v>408</v>
      </c>
      <c r="C296" s="30" t="s">
        <v>1895</v>
      </c>
      <c r="D296" s="78">
        <v>0</v>
      </c>
      <c r="E296" s="78">
        <v>0</v>
      </c>
      <c r="F296" s="78">
        <v>0</v>
      </c>
      <c r="G296" s="76">
        <f t="shared" si="62"/>
        <v>0</v>
      </c>
      <c r="H296" s="78">
        <v>0</v>
      </c>
      <c r="I296" s="77" t="e">
        <f t="shared" si="69"/>
        <v>#DIV/0!</v>
      </c>
      <c r="J296" s="77" t="e">
        <f t="shared" si="69"/>
        <v>#DIV/0!</v>
      </c>
      <c r="K296" s="77" t="e">
        <f t="shared" si="69"/>
        <v>#DIV/0!</v>
      </c>
      <c r="L296" s="77" t="e">
        <f t="shared" si="69"/>
        <v>#DIV/0!</v>
      </c>
      <c r="M296" s="77" t="e">
        <f t="shared" si="69"/>
        <v>#DIV/0!</v>
      </c>
      <c r="N296" s="78">
        <v>0</v>
      </c>
      <c r="O296" s="78">
        <v>0</v>
      </c>
      <c r="P296" s="78">
        <v>0</v>
      </c>
      <c r="Q296" s="76">
        <f t="shared" si="55"/>
        <v>0</v>
      </c>
      <c r="R296" s="78">
        <v>0</v>
      </c>
      <c r="S296" s="77" t="e">
        <f t="shared" si="56"/>
        <v>#DIV/0!</v>
      </c>
      <c r="T296" s="77" t="e">
        <f t="shared" si="57"/>
        <v>#DIV/0!</v>
      </c>
      <c r="U296" s="77" t="e">
        <f t="shared" si="58"/>
        <v>#DIV/0!</v>
      </c>
      <c r="V296" s="77" t="e">
        <f t="shared" si="59"/>
        <v>#DIV/0!</v>
      </c>
      <c r="W296" s="77" t="e">
        <f t="shared" si="60"/>
        <v>#DIV/0!</v>
      </c>
    </row>
    <row r="297" spans="1:23" ht="26.25" x14ac:dyDescent="0.25">
      <c r="A297" s="42" t="s">
        <v>1929</v>
      </c>
      <c r="B297" s="31">
        <v>409</v>
      </c>
      <c r="C297" s="30" t="s">
        <v>1897</v>
      </c>
      <c r="D297" s="78">
        <v>0</v>
      </c>
      <c r="E297" s="78">
        <v>0</v>
      </c>
      <c r="F297" s="78">
        <v>0</v>
      </c>
      <c r="G297" s="76">
        <f t="shared" si="62"/>
        <v>0</v>
      </c>
      <c r="H297" s="78">
        <v>0</v>
      </c>
      <c r="I297" s="77" t="e">
        <f t="shared" si="69"/>
        <v>#DIV/0!</v>
      </c>
      <c r="J297" s="77" t="e">
        <f t="shared" si="69"/>
        <v>#DIV/0!</v>
      </c>
      <c r="K297" s="77" t="e">
        <f t="shared" si="69"/>
        <v>#DIV/0!</v>
      </c>
      <c r="L297" s="77" t="e">
        <f t="shared" si="69"/>
        <v>#DIV/0!</v>
      </c>
      <c r="M297" s="77" t="e">
        <f t="shared" si="69"/>
        <v>#DIV/0!</v>
      </c>
      <c r="N297" s="78">
        <v>0</v>
      </c>
      <c r="O297" s="78">
        <v>0</v>
      </c>
      <c r="P297" s="78">
        <v>0</v>
      </c>
      <c r="Q297" s="76">
        <f t="shared" si="55"/>
        <v>0</v>
      </c>
      <c r="R297" s="78">
        <v>0</v>
      </c>
      <c r="S297" s="77" t="e">
        <f t="shared" si="56"/>
        <v>#DIV/0!</v>
      </c>
      <c r="T297" s="77" t="e">
        <f t="shared" si="57"/>
        <v>#DIV/0!</v>
      </c>
      <c r="U297" s="77" t="e">
        <f t="shared" si="58"/>
        <v>#DIV/0!</v>
      </c>
      <c r="V297" s="77" t="e">
        <f t="shared" si="59"/>
        <v>#DIV/0!</v>
      </c>
      <c r="W297" s="77" t="e">
        <f t="shared" si="60"/>
        <v>#DIV/0!</v>
      </c>
    </row>
    <row r="298" spans="1:23" ht="30" x14ac:dyDescent="0.25">
      <c r="A298" s="42" t="s">
        <v>1930</v>
      </c>
      <c r="B298" s="31">
        <v>410</v>
      </c>
      <c r="C298" s="30" t="s">
        <v>1931</v>
      </c>
      <c r="D298" s="80">
        <f>SUM(D299:D301)</f>
        <v>0</v>
      </c>
      <c r="E298" s="80">
        <f>SUM(E299:E301)</f>
        <v>0</v>
      </c>
      <c r="F298" s="80">
        <f>SUM(F299:F301)</f>
        <v>0</v>
      </c>
      <c r="G298" s="76">
        <f t="shared" si="62"/>
        <v>0</v>
      </c>
      <c r="H298" s="80">
        <f>SUM(H299:H301)</f>
        <v>0</v>
      </c>
      <c r="I298" s="77" t="e">
        <f>D298/D$269*100</f>
        <v>#DIV/0!</v>
      </c>
      <c r="J298" s="77" t="e">
        <f>E298/E$269*100</f>
        <v>#DIV/0!</v>
      </c>
      <c r="K298" s="77" t="e">
        <f>F298/F$269*100</f>
        <v>#DIV/0!</v>
      </c>
      <c r="L298" s="77" t="e">
        <f>G298/G$269*100</f>
        <v>#DIV/0!</v>
      </c>
      <c r="M298" s="77" t="e">
        <f>H298/H$269*100</f>
        <v>#DIV/0!</v>
      </c>
      <c r="N298" s="80">
        <f>SUM(N299:N301)</f>
        <v>0</v>
      </c>
      <c r="O298" s="80">
        <f>SUM(O299:O301)</f>
        <v>0</v>
      </c>
      <c r="P298" s="80">
        <f>SUM(P299:P301)</f>
        <v>0</v>
      </c>
      <c r="Q298" s="76">
        <f t="shared" si="55"/>
        <v>0</v>
      </c>
      <c r="R298" s="80">
        <f>SUM(R299:R301)</f>
        <v>0</v>
      </c>
      <c r="S298" s="77" t="e">
        <f t="shared" si="56"/>
        <v>#DIV/0!</v>
      </c>
      <c r="T298" s="77" t="e">
        <f t="shared" si="57"/>
        <v>#DIV/0!</v>
      </c>
      <c r="U298" s="77" t="e">
        <f t="shared" si="58"/>
        <v>#DIV/0!</v>
      </c>
      <c r="V298" s="77" t="e">
        <f t="shared" si="59"/>
        <v>#DIV/0!</v>
      </c>
      <c r="W298" s="77" t="e">
        <f t="shared" si="60"/>
        <v>#DIV/0!</v>
      </c>
    </row>
    <row r="299" spans="1:23" ht="26.25" x14ac:dyDescent="0.25">
      <c r="A299" s="42" t="s">
        <v>1932</v>
      </c>
      <c r="B299" s="31">
        <v>411</v>
      </c>
      <c r="C299" s="30" t="s">
        <v>1893</v>
      </c>
      <c r="D299" s="78">
        <v>0</v>
      </c>
      <c r="E299" s="78">
        <v>0</v>
      </c>
      <c r="F299" s="78">
        <v>0</v>
      </c>
      <c r="G299" s="76">
        <f t="shared" si="62"/>
        <v>0</v>
      </c>
      <c r="H299" s="78">
        <v>0</v>
      </c>
      <c r="I299" s="77" t="e">
        <f t="shared" ref="I299:M301" si="70">D299/D$298*100</f>
        <v>#DIV/0!</v>
      </c>
      <c r="J299" s="77" t="e">
        <f t="shared" si="70"/>
        <v>#DIV/0!</v>
      </c>
      <c r="K299" s="77" t="e">
        <f t="shared" si="70"/>
        <v>#DIV/0!</v>
      </c>
      <c r="L299" s="77" t="e">
        <f t="shared" si="70"/>
        <v>#DIV/0!</v>
      </c>
      <c r="M299" s="77" t="e">
        <f t="shared" si="70"/>
        <v>#DIV/0!</v>
      </c>
      <c r="N299" s="78">
        <v>0</v>
      </c>
      <c r="O299" s="78">
        <v>0</v>
      </c>
      <c r="P299" s="78">
        <v>0</v>
      </c>
      <c r="Q299" s="76">
        <f t="shared" si="55"/>
        <v>0</v>
      </c>
      <c r="R299" s="78">
        <v>0</v>
      </c>
      <c r="S299" s="77" t="e">
        <f t="shared" si="56"/>
        <v>#DIV/0!</v>
      </c>
      <c r="T299" s="77" t="e">
        <f t="shared" si="57"/>
        <v>#DIV/0!</v>
      </c>
      <c r="U299" s="77" t="e">
        <f t="shared" si="58"/>
        <v>#DIV/0!</v>
      </c>
      <c r="V299" s="77" t="e">
        <f t="shared" si="59"/>
        <v>#DIV/0!</v>
      </c>
      <c r="W299" s="77" t="e">
        <f t="shared" si="60"/>
        <v>#DIV/0!</v>
      </c>
    </row>
    <row r="300" spans="1:23" ht="26.25" x14ac:dyDescent="0.25">
      <c r="A300" s="42" t="s">
        <v>1933</v>
      </c>
      <c r="B300" s="31">
        <v>412</v>
      </c>
      <c r="C300" s="30" t="s">
        <v>1895</v>
      </c>
      <c r="D300" s="78">
        <v>0</v>
      </c>
      <c r="E300" s="78">
        <v>0</v>
      </c>
      <c r="F300" s="78">
        <v>0</v>
      </c>
      <c r="G300" s="76">
        <f t="shared" si="62"/>
        <v>0</v>
      </c>
      <c r="H300" s="78">
        <v>0</v>
      </c>
      <c r="I300" s="77" t="e">
        <f t="shared" si="70"/>
        <v>#DIV/0!</v>
      </c>
      <c r="J300" s="77" t="e">
        <f t="shared" si="70"/>
        <v>#DIV/0!</v>
      </c>
      <c r="K300" s="77" t="e">
        <f t="shared" si="70"/>
        <v>#DIV/0!</v>
      </c>
      <c r="L300" s="77" t="e">
        <f t="shared" si="70"/>
        <v>#DIV/0!</v>
      </c>
      <c r="M300" s="77" t="e">
        <f t="shared" si="70"/>
        <v>#DIV/0!</v>
      </c>
      <c r="N300" s="78">
        <v>0</v>
      </c>
      <c r="O300" s="78">
        <v>0</v>
      </c>
      <c r="P300" s="78">
        <v>0</v>
      </c>
      <c r="Q300" s="76">
        <f t="shared" si="55"/>
        <v>0</v>
      </c>
      <c r="R300" s="78">
        <v>0</v>
      </c>
      <c r="S300" s="77" t="e">
        <f t="shared" si="56"/>
        <v>#DIV/0!</v>
      </c>
      <c r="T300" s="77" t="e">
        <f t="shared" si="57"/>
        <v>#DIV/0!</v>
      </c>
      <c r="U300" s="77" t="e">
        <f t="shared" si="58"/>
        <v>#DIV/0!</v>
      </c>
      <c r="V300" s="77" t="e">
        <f t="shared" si="59"/>
        <v>#DIV/0!</v>
      </c>
      <c r="W300" s="77" t="e">
        <f t="shared" si="60"/>
        <v>#DIV/0!</v>
      </c>
    </row>
    <row r="301" spans="1:23" ht="26.25" x14ac:dyDescent="0.25">
      <c r="A301" s="42" t="s">
        <v>1934</v>
      </c>
      <c r="B301" s="31">
        <v>413</v>
      </c>
      <c r="C301" s="30" t="s">
        <v>1897</v>
      </c>
      <c r="D301" s="78">
        <v>0</v>
      </c>
      <c r="E301" s="78">
        <v>0</v>
      </c>
      <c r="F301" s="78">
        <v>0</v>
      </c>
      <c r="G301" s="76">
        <f t="shared" si="62"/>
        <v>0</v>
      </c>
      <c r="H301" s="78">
        <v>0</v>
      </c>
      <c r="I301" s="77" t="e">
        <f t="shared" si="70"/>
        <v>#DIV/0!</v>
      </c>
      <c r="J301" s="77" t="e">
        <f t="shared" si="70"/>
        <v>#DIV/0!</v>
      </c>
      <c r="K301" s="77" t="e">
        <f t="shared" si="70"/>
        <v>#DIV/0!</v>
      </c>
      <c r="L301" s="77" t="e">
        <f t="shared" si="70"/>
        <v>#DIV/0!</v>
      </c>
      <c r="M301" s="77" t="e">
        <f t="shared" si="70"/>
        <v>#DIV/0!</v>
      </c>
      <c r="N301" s="78">
        <v>0</v>
      </c>
      <c r="O301" s="78">
        <v>0</v>
      </c>
      <c r="P301" s="78">
        <v>0</v>
      </c>
      <c r="Q301" s="76">
        <f t="shared" si="55"/>
        <v>0</v>
      </c>
      <c r="R301" s="78">
        <v>0</v>
      </c>
      <c r="S301" s="77" t="e">
        <f t="shared" si="56"/>
        <v>#DIV/0!</v>
      </c>
      <c r="T301" s="77" t="e">
        <f t="shared" si="57"/>
        <v>#DIV/0!</v>
      </c>
      <c r="U301" s="77" t="e">
        <f t="shared" si="58"/>
        <v>#DIV/0!</v>
      </c>
      <c r="V301" s="77" t="e">
        <f t="shared" si="59"/>
        <v>#DIV/0!</v>
      </c>
      <c r="W301" s="77" t="e">
        <f t="shared" si="60"/>
        <v>#DIV/0!</v>
      </c>
    </row>
    <row r="302" spans="1:23" ht="30" x14ac:dyDescent="0.25">
      <c r="A302" s="42" t="s">
        <v>1935</v>
      </c>
      <c r="B302" s="31">
        <v>414</v>
      </c>
      <c r="C302" s="30" t="s">
        <v>1936</v>
      </c>
      <c r="D302" s="80">
        <f>SUM(D303:D305)</f>
        <v>0</v>
      </c>
      <c r="E302" s="80">
        <f>SUM(E303:E305)</f>
        <v>0</v>
      </c>
      <c r="F302" s="80">
        <f>SUM(F303:F305)</f>
        <v>0</v>
      </c>
      <c r="G302" s="76">
        <f t="shared" si="62"/>
        <v>0</v>
      </c>
      <c r="H302" s="80">
        <f>SUM(H303:H305)</f>
        <v>0</v>
      </c>
      <c r="I302" s="77" t="e">
        <f>D302/D$269*100</f>
        <v>#DIV/0!</v>
      </c>
      <c r="J302" s="77" t="e">
        <f>E302/E$269*100</f>
        <v>#DIV/0!</v>
      </c>
      <c r="K302" s="77" t="e">
        <f>F302/F$269*100</f>
        <v>#DIV/0!</v>
      </c>
      <c r="L302" s="77" t="e">
        <f>G302/G$269*100</f>
        <v>#DIV/0!</v>
      </c>
      <c r="M302" s="77" t="e">
        <f>H302/H$269*100</f>
        <v>#DIV/0!</v>
      </c>
      <c r="N302" s="80">
        <f>SUM(N303:N305)</f>
        <v>0</v>
      </c>
      <c r="O302" s="80">
        <f>SUM(O303:O305)</f>
        <v>0</v>
      </c>
      <c r="P302" s="80">
        <f>SUM(P303:P305)</f>
        <v>0</v>
      </c>
      <c r="Q302" s="76">
        <f t="shared" si="55"/>
        <v>0</v>
      </c>
      <c r="R302" s="80">
        <f>SUM(R303:R305)</f>
        <v>0</v>
      </c>
      <c r="S302" s="77" t="e">
        <f t="shared" si="56"/>
        <v>#DIV/0!</v>
      </c>
      <c r="T302" s="77" t="e">
        <f t="shared" si="57"/>
        <v>#DIV/0!</v>
      </c>
      <c r="U302" s="77" t="e">
        <f t="shared" si="58"/>
        <v>#DIV/0!</v>
      </c>
      <c r="V302" s="77" t="e">
        <f t="shared" si="59"/>
        <v>#DIV/0!</v>
      </c>
      <c r="W302" s="77" t="e">
        <f t="shared" si="60"/>
        <v>#DIV/0!</v>
      </c>
    </row>
    <row r="303" spans="1:23" ht="26.25" x14ac:dyDescent="0.25">
      <c r="A303" s="42" t="s">
        <v>1937</v>
      </c>
      <c r="B303" s="31">
        <v>415</v>
      </c>
      <c r="C303" s="30" t="s">
        <v>1893</v>
      </c>
      <c r="D303" s="78">
        <v>0</v>
      </c>
      <c r="E303" s="78">
        <v>0</v>
      </c>
      <c r="F303" s="78">
        <v>0</v>
      </c>
      <c r="G303" s="76">
        <f t="shared" si="62"/>
        <v>0</v>
      </c>
      <c r="H303" s="78">
        <v>0</v>
      </c>
      <c r="I303" s="77" t="e">
        <f t="shared" ref="I303:M305" si="71">D303/D$302*100</f>
        <v>#DIV/0!</v>
      </c>
      <c r="J303" s="77" t="e">
        <f t="shared" si="71"/>
        <v>#DIV/0!</v>
      </c>
      <c r="K303" s="77" t="e">
        <f t="shared" si="71"/>
        <v>#DIV/0!</v>
      </c>
      <c r="L303" s="77" t="e">
        <f t="shared" si="71"/>
        <v>#DIV/0!</v>
      </c>
      <c r="M303" s="77" t="e">
        <f t="shared" si="71"/>
        <v>#DIV/0!</v>
      </c>
      <c r="N303" s="78">
        <v>0</v>
      </c>
      <c r="O303" s="78">
        <v>0</v>
      </c>
      <c r="P303" s="78">
        <v>0</v>
      </c>
      <c r="Q303" s="76">
        <f t="shared" si="55"/>
        <v>0</v>
      </c>
      <c r="R303" s="78">
        <v>0</v>
      </c>
      <c r="S303" s="77" t="e">
        <f t="shared" si="56"/>
        <v>#DIV/0!</v>
      </c>
      <c r="T303" s="77" t="e">
        <f t="shared" si="57"/>
        <v>#DIV/0!</v>
      </c>
      <c r="U303" s="77" t="e">
        <f t="shared" si="58"/>
        <v>#DIV/0!</v>
      </c>
      <c r="V303" s="77" t="e">
        <f t="shared" si="59"/>
        <v>#DIV/0!</v>
      </c>
      <c r="W303" s="77" t="e">
        <f t="shared" si="60"/>
        <v>#DIV/0!</v>
      </c>
    </row>
    <row r="304" spans="1:23" ht="26.25" x14ac:dyDescent="0.25">
      <c r="A304" s="42" t="s">
        <v>1938</v>
      </c>
      <c r="B304" s="31">
        <v>416</v>
      </c>
      <c r="C304" s="30" t="s">
        <v>1895</v>
      </c>
      <c r="D304" s="78">
        <v>0</v>
      </c>
      <c r="E304" s="78">
        <v>0</v>
      </c>
      <c r="F304" s="78">
        <v>0</v>
      </c>
      <c r="G304" s="76">
        <f t="shared" si="62"/>
        <v>0</v>
      </c>
      <c r="H304" s="78">
        <v>0</v>
      </c>
      <c r="I304" s="77" t="e">
        <f t="shared" si="71"/>
        <v>#DIV/0!</v>
      </c>
      <c r="J304" s="77" t="e">
        <f t="shared" si="71"/>
        <v>#DIV/0!</v>
      </c>
      <c r="K304" s="77" t="e">
        <f t="shared" si="71"/>
        <v>#DIV/0!</v>
      </c>
      <c r="L304" s="77" t="e">
        <f t="shared" si="71"/>
        <v>#DIV/0!</v>
      </c>
      <c r="M304" s="77" t="e">
        <f t="shared" si="71"/>
        <v>#DIV/0!</v>
      </c>
      <c r="N304" s="78">
        <v>0</v>
      </c>
      <c r="O304" s="78">
        <v>0</v>
      </c>
      <c r="P304" s="78">
        <v>0</v>
      </c>
      <c r="Q304" s="76">
        <f t="shared" si="55"/>
        <v>0</v>
      </c>
      <c r="R304" s="78">
        <v>0</v>
      </c>
      <c r="S304" s="77" t="e">
        <f t="shared" si="56"/>
        <v>#DIV/0!</v>
      </c>
      <c r="T304" s="77" t="e">
        <f t="shared" si="57"/>
        <v>#DIV/0!</v>
      </c>
      <c r="U304" s="77" t="e">
        <f t="shared" si="58"/>
        <v>#DIV/0!</v>
      </c>
      <c r="V304" s="77" t="e">
        <f t="shared" si="59"/>
        <v>#DIV/0!</v>
      </c>
      <c r="W304" s="77" t="e">
        <f t="shared" si="60"/>
        <v>#DIV/0!</v>
      </c>
    </row>
    <row r="305" spans="1:23" ht="26.25" x14ac:dyDescent="0.25">
      <c r="A305" s="42" t="s">
        <v>1939</v>
      </c>
      <c r="B305" s="31">
        <v>417</v>
      </c>
      <c r="C305" s="30" t="s">
        <v>1897</v>
      </c>
      <c r="D305" s="78">
        <v>0</v>
      </c>
      <c r="E305" s="78">
        <v>0</v>
      </c>
      <c r="F305" s="78">
        <v>0</v>
      </c>
      <c r="G305" s="76">
        <f t="shared" si="62"/>
        <v>0</v>
      </c>
      <c r="H305" s="78">
        <v>0</v>
      </c>
      <c r="I305" s="77" t="e">
        <f t="shared" si="71"/>
        <v>#DIV/0!</v>
      </c>
      <c r="J305" s="77" t="e">
        <f t="shared" si="71"/>
        <v>#DIV/0!</v>
      </c>
      <c r="K305" s="77" t="e">
        <f t="shared" si="71"/>
        <v>#DIV/0!</v>
      </c>
      <c r="L305" s="77" t="e">
        <f t="shared" si="71"/>
        <v>#DIV/0!</v>
      </c>
      <c r="M305" s="77" t="e">
        <f t="shared" si="71"/>
        <v>#DIV/0!</v>
      </c>
      <c r="N305" s="78">
        <v>0</v>
      </c>
      <c r="O305" s="78">
        <v>0</v>
      </c>
      <c r="P305" s="78">
        <v>0</v>
      </c>
      <c r="Q305" s="76">
        <f t="shared" si="55"/>
        <v>0</v>
      </c>
      <c r="R305" s="78">
        <v>0</v>
      </c>
      <c r="S305" s="77" t="e">
        <f t="shared" si="56"/>
        <v>#DIV/0!</v>
      </c>
      <c r="T305" s="77" t="e">
        <f t="shared" si="57"/>
        <v>#DIV/0!</v>
      </c>
      <c r="U305" s="77" t="e">
        <f t="shared" si="58"/>
        <v>#DIV/0!</v>
      </c>
      <c r="V305" s="77" t="e">
        <f t="shared" si="59"/>
        <v>#DIV/0!</v>
      </c>
      <c r="W305" s="77" t="e">
        <f t="shared" si="60"/>
        <v>#DIV/0!</v>
      </c>
    </row>
    <row r="306" spans="1:23" ht="30" x14ac:dyDescent="0.25">
      <c r="A306" s="42" t="s">
        <v>1940</v>
      </c>
      <c r="B306" s="31">
        <v>418</v>
      </c>
      <c r="C306" s="30" t="s">
        <v>1941</v>
      </c>
      <c r="D306" s="80">
        <f>SUM(D307:D309)</f>
        <v>0</v>
      </c>
      <c r="E306" s="80">
        <f>SUM(E307:E309)</f>
        <v>0</v>
      </c>
      <c r="F306" s="80">
        <f>SUM(F307:F309)</f>
        <v>0</v>
      </c>
      <c r="G306" s="76">
        <f t="shared" si="62"/>
        <v>0</v>
      </c>
      <c r="H306" s="80">
        <f>SUM(H307:H309)</f>
        <v>0</v>
      </c>
      <c r="I306" s="77" t="e">
        <f>D306/D$269*100</f>
        <v>#DIV/0!</v>
      </c>
      <c r="J306" s="77" t="e">
        <f>E306/E$269*100</f>
        <v>#DIV/0!</v>
      </c>
      <c r="K306" s="77" t="e">
        <f>F306/F$269*100</f>
        <v>#DIV/0!</v>
      </c>
      <c r="L306" s="77" t="e">
        <f>G306/G$269*100</f>
        <v>#DIV/0!</v>
      </c>
      <c r="M306" s="77" t="e">
        <f>H306/H$269*100</f>
        <v>#DIV/0!</v>
      </c>
      <c r="N306" s="80">
        <f>SUM(N307:N309)</f>
        <v>0</v>
      </c>
      <c r="O306" s="80">
        <f>SUM(O307:O309)</f>
        <v>0</v>
      </c>
      <c r="P306" s="80">
        <f>SUM(P307:P309)</f>
        <v>0</v>
      </c>
      <c r="Q306" s="76">
        <f t="shared" si="55"/>
        <v>0</v>
      </c>
      <c r="R306" s="80">
        <f>SUM(R307:R309)</f>
        <v>0</v>
      </c>
      <c r="S306" s="77" t="e">
        <f t="shared" si="56"/>
        <v>#DIV/0!</v>
      </c>
      <c r="T306" s="77" t="e">
        <f t="shared" si="57"/>
        <v>#DIV/0!</v>
      </c>
      <c r="U306" s="77" t="e">
        <f t="shared" si="58"/>
        <v>#DIV/0!</v>
      </c>
      <c r="V306" s="77" t="e">
        <f t="shared" si="59"/>
        <v>#DIV/0!</v>
      </c>
      <c r="W306" s="77" t="e">
        <f t="shared" si="60"/>
        <v>#DIV/0!</v>
      </c>
    </row>
    <row r="307" spans="1:23" ht="26.25" x14ac:dyDescent="0.25">
      <c r="A307" s="42" t="s">
        <v>1942</v>
      </c>
      <c r="B307" s="31">
        <v>419</v>
      </c>
      <c r="C307" s="30" t="s">
        <v>1893</v>
      </c>
      <c r="D307" s="78">
        <v>0</v>
      </c>
      <c r="E307" s="78">
        <v>0</v>
      </c>
      <c r="F307" s="78">
        <v>0</v>
      </c>
      <c r="G307" s="76">
        <f t="shared" si="62"/>
        <v>0</v>
      </c>
      <c r="H307" s="78">
        <v>0</v>
      </c>
      <c r="I307" s="77" t="e">
        <f t="shared" ref="I307:M309" si="72">D307/D$306*100</f>
        <v>#DIV/0!</v>
      </c>
      <c r="J307" s="77" t="e">
        <f t="shared" si="72"/>
        <v>#DIV/0!</v>
      </c>
      <c r="K307" s="77" t="e">
        <f t="shared" si="72"/>
        <v>#DIV/0!</v>
      </c>
      <c r="L307" s="77" t="e">
        <f t="shared" si="72"/>
        <v>#DIV/0!</v>
      </c>
      <c r="M307" s="77" t="e">
        <f t="shared" si="72"/>
        <v>#DIV/0!</v>
      </c>
      <c r="N307" s="78">
        <v>0</v>
      </c>
      <c r="O307" s="78">
        <v>0</v>
      </c>
      <c r="P307" s="78">
        <v>0</v>
      </c>
      <c r="Q307" s="76">
        <f t="shared" si="55"/>
        <v>0</v>
      </c>
      <c r="R307" s="78">
        <v>0</v>
      </c>
      <c r="S307" s="77" t="e">
        <f t="shared" si="56"/>
        <v>#DIV/0!</v>
      </c>
      <c r="T307" s="77" t="e">
        <f t="shared" si="57"/>
        <v>#DIV/0!</v>
      </c>
      <c r="U307" s="77" t="e">
        <f t="shared" si="58"/>
        <v>#DIV/0!</v>
      </c>
      <c r="V307" s="77" t="e">
        <f t="shared" si="59"/>
        <v>#DIV/0!</v>
      </c>
      <c r="W307" s="77" t="e">
        <f t="shared" si="60"/>
        <v>#DIV/0!</v>
      </c>
    </row>
    <row r="308" spans="1:23" ht="26.25" x14ac:dyDescent="0.25">
      <c r="A308" s="42" t="s">
        <v>1943</v>
      </c>
      <c r="B308" s="31">
        <v>420</v>
      </c>
      <c r="C308" s="30" t="s">
        <v>1895</v>
      </c>
      <c r="D308" s="78">
        <v>0</v>
      </c>
      <c r="E308" s="78">
        <v>0</v>
      </c>
      <c r="F308" s="78">
        <v>0</v>
      </c>
      <c r="G308" s="76">
        <f t="shared" si="62"/>
        <v>0</v>
      </c>
      <c r="H308" s="78">
        <v>0</v>
      </c>
      <c r="I308" s="77" t="e">
        <f t="shared" si="72"/>
        <v>#DIV/0!</v>
      </c>
      <c r="J308" s="77" t="e">
        <f t="shared" si="72"/>
        <v>#DIV/0!</v>
      </c>
      <c r="K308" s="77" t="e">
        <f t="shared" si="72"/>
        <v>#DIV/0!</v>
      </c>
      <c r="L308" s="77" t="e">
        <f t="shared" si="72"/>
        <v>#DIV/0!</v>
      </c>
      <c r="M308" s="77" t="e">
        <f t="shared" si="72"/>
        <v>#DIV/0!</v>
      </c>
      <c r="N308" s="78">
        <v>0</v>
      </c>
      <c r="O308" s="78">
        <v>0</v>
      </c>
      <c r="P308" s="78">
        <v>0</v>
      </c>
      <c r="Q308" s="76">
        <f t="shared" si="55"/>
        <v>0</v>
      </c>
      <c r="R308" s="78">
        <v>0</v>
      </c>
      <c r="S308" s="77" t="e">
        <f t="shared" si="56"/>
        <v>#DIV/0!</v>
      </c>
      <c r="T308" s="77" t="e">
        <f t="shared" si="57"/>
        <v>#DIV/0!</v>
      </c>
      <c r="U308" s="77" t="e">
        <f t="shared" si="58"/>
        <v>#DIV/0!</v>
      </c>
      <c r="V308" s="77" t="e">
        <f t="shared" si="59"/>
        <v>#DIV/0!</v>
      </c>
      <c r="W308" s="77" t="e">
        <f t="shared" si="60"/>
        <v>#DIV/0!</v>
      </c>
    </row>
    <row r="309" spans="1:23" ht="26.25" x14ac:dyDescent="0.25">
      <c r="A309" s="42" t="s">
        <v>1944</v>
      </c>
      <c r="B309" s="31">
        <v>421</v>
      </c>
      <c r="C309" s="30" t="s">
        <v>1897</v>
      </c>
      <c r="D309" s="78">
        <v>0</v>
      </c>
      <c r="E309" s="78">
        <v>0</v>
      </c>
      <c r="F309" s="78">
        <v>0</v>
      </c>
      <c r="G309" s="76">
        <f t="shared" si="62"/>
        <v>0</v>
      </c>
      <c r="H309" s="78">
        <v>0</v>
      </c>
      <c r="I309" s="77" t="e">
        <f t="shared" si="72"/>
        <v>#DIV/0!</v>
      </c>
      <c r="J309" s="77" t="e">
        <f t="shared" si="72"/>
        <v>#DIV/0!</v>
      </c>
      <c r="K309" s="77" t="e">
        <f t="shared" si="72"/>
        <v>#DIV/0!</v>
      </c>
      <c r="L309" s="77" t="e">
        <f t="shared" si="72"/>
        <v>#DIV/0!</v>
      </c>
      <c r="M309" s="77" t="e">
        <f t="shared" si="72"/>
        <v>#DIV/0!</v>
      </c>
      <c r="N309" s="78">
        <v>0</v>
      </c>
      <c r="O309" s="78">
        <v>0</v>
      </c>
      <c r="P309" s="78">
        <v>0</v>
      </c>
      <c r="Q309" s="76">
        <f t="shared" si="55"/>
        <v>0</v>
      </c>
      <c r="R309" s="78">
        <v>0</v>
      </c>
      <c r="S309" s="77" t="e">
        <f t="shared" si="56"/>
        <v>#DIV/0!</v>
      </c>
      <c r="T309" s="77" t="e">
        <f t="shared" si="57"/>
        <v>#DIV/0!</v>
      </c>
      <c r="U309" s="77" t="e">
        <f t="shared" si="58"/>
        <v>#DIV/0!</v>
      </c>
      <c r="V309" s="77" t="e">
        <f t="shared" si="59"/>
        <v>#DIV/0!</v>
      </c>
      <c r="W309" s="77" t="e">
        <f t="shared" si="60"/>
        <v>#DIV/0!</v>
      </c>
    </row>
    <row r="310" spans="1:23" x14ac:dyDescent="0.25">
      <c r="A310" s="42" t="s">
        <v>1945</v>
      </c>
      <c r="B310" s="31">
        <v>422</v>
      </c>
      <c r="C310" s="30" t="s">
        <v>1946</v>
      </c>
      <c r="D310" s="80">
        <f>SUM(D311:D313)</f>
        <v>0</v>
      </c>
      <c r="E310" s="80">
        <f>SUM(E311:E313)</f>
        <v>0</v>
      </c>
      <c r="F310" s="80">
        <f>SUM(F311:F313)</f>
        <v>0</v>
      </c>
      <c r="G310" s="76">
        <f t="shared" si="62"/>
        <v>0</v>
      </c>
      <c r="H310" s="80">
        <f>SUM(H311:H313)</f>
        <v>0</v>
      </c>
      <c r="I310" s="77" t="e">
        <f>D310/D$269*100</f>
        <v>#DIV/0!</v>
      </c>
      <c r="J310" s="77" t="e">
        <f>E310/E$269*100</f>
        <v>#DIV/0!</v>
      </c>
      <c r="K310" s="77" t="e">
        <f>F310/F$269*100</f>
        <v>#DIV/0!</v>
      </c>
      <c r="L310" s="77" t="e">
        <f>G310/G$269*100</f>
        <v>#DIV/0!</v>
      </c>
      <c r="M310" s="77" t="e">
        <f>H310/H$269*100</f>
        <v>#DIV/0!</v>
      </c>
      <c r="N310" s="80">
        <f>SUM(N311:N313)</f>
        <v>0</v>
      </c>
      <c r="O310" s="80">
        <f>SUM(O311:O313)</f>
        <v>0</v>
      </c>
      <c r="P310" s="80">
        <f>SUM(P311:P313)</f>
        <v>0</v>
      </c>
      <c r="Q310" s="76">
        <f t="shared" si="55"/>
        <v>0</v>
      </c>
      <c r="R310" s="80">
        <f>SUM(R311:R313)</f>
        <v>0</v>
      </c>
      <c r="S310" s="77" t="e">
        <f t="shared" si="56"/>
        <v>#DIV/0!</v>
      </c>
      <c r="T310" s="77" t="e">
        <f t="shared" si="57"/>
        <v>#DIV/0!</v>
      </c>
      <c r="U310" s="77" t="e">
        <f t="shared" si="58"/>
        <v>#DIV/0!</v>
      </c>
      <c r="V310" s="77" t="e">
        <f t="shared" si="59"/>
        <v>#DIV/0!</v>
      </c>
      <c r="W310" s="77" t="e">
        <f t="shared" si="60"/>
        <v>#DIV/0!</v>
      </c>
    </row>
    <row r="311" spans="1:23" ht="26.25" x14ac:dyDescent="0.25">
      <c r="A311" s="42" t="s">
        <v>1947</v>
      </c>
      <c r="B311" s="31">
        <v>423</v>
      </c>
      <c r="C311" s="30" t="s">
        <v>1893</v>
      </c>
      <c r="D311" s="78">
        <v>0</v>
      </c>
      <c r="E311" s="78">
        <v>0</v>
      </c>
      <c r="F311" s="78">
        <v>0</v>
      </c>
      <c r="G311" s="76">
        <f t="shared" si="62"/>
        <v>0</v>
      </c>
      <c r="H311" s="78">
        <v>0</v>
      </c>
      <c r="I311" s="77" t="e">
        <f t="shared" ref="I311:M313" si="73">D311/D$310*100</f>
        <v>#DIV/0!</v>
      </c>
      <c r="J311" s="77" t="e">
        <f t="shared" si="73"/>
        <v>#DIV/0!</v>
      </c>
      <c r="K311" s="77" t="e">
        <f t="shared" si="73"/>
        <v>#DIV/0!</v>
      </c>
      <c r="L311" s="77" t="e">
        <f t="shared" si="73"/>
        <v>#DIV/0!</v>
      </c>
      <c r="M311" s="77" t="e">
        <f t="shared" si="73"/>
        <v>#DIV/0!</v>
      </c>
      <c r="N311" s="78">
        <v>0</v>
      </c>
      <c r="O311" s="78">
        <v>0</v>
      </c>
      <c r="P311" s="78">
        <v>0</v>
      </c>
      <c r="Q311" s="76">
        <f t="shared" si="55"/>
        <v>0</v>
      </c>
      <c r="R311" s="78">
        <v>0</v>
      </c>
      <c r="S311" s="77" t="e">
        <f t="shared" si="56"/>
        <v>#DIV/0!</v>
      </c>
      <c r="T311" s="77" t="e">
        <f t="shared" si="57"/>
        <v>#DIV/0!</v>
      </c>
      <c r="U311" s="77" t="e">
        <f t="shared" si="58"/>
        <v>#DIV/0!</v>
      </c>
      <c r="V311" s="77" t="e">
        <f t="shared" si="59"/>
        <v>#DIV/0!</v>
      </c>
      <c r="W311" s="77" t="e">
        <f t="shared" si="60"/>
        <v>#DIV/0!</v>
      </c>
    </row>
    <row r="312" spans="1:23" ht="26.25" x14ac:dyDescent="0.25">
      <c r="A312" s="42" t="s">
        <v>1948</v>
      </c>
      <c r="B312" s="31">
        <v>424</v>
      </c>
      <c r="C312" s="30" t="s">
        <v>1895</v>
      </c>
      <c r="D312" s="78">
        <v>0</v>
      </c>
      <c r="E312" s="78">
        <v>0</v>
      </c>
      <c r="F312" s="78">
        <v>0</v>
      </c>
      <c r="G312" s="76">
        <f t="shared" si="62"/>
        <v>0</v>
      </c>
      <c r="H312" s="78">
        <v>0</v>
      </c>
      <c r="I312" s="77" t="e">
        <f t="shared" si="73"/>
        <v>#DIV/0!</v>
      </c>
      <c r="J312" s="77" t="e">
        <f t="shared" si="73"/>
        <v>#DIV/0!</v>
      </c>
      <c r="K312" s="77" t="e">
        <f t="shared" si="73"/>
        <v>#DIV/0!</v>
      </c>
      <c r="L312" s="77" t="e">
        <f t="shared" si="73"/>
        <v>#DIV/0!</v>
      </c>
      <c r="M312" s="77" t="e">
        <f t="shared" si="73"/>
        <v>#DIV/0!</v>
      </c>
      <c r="N312" s="78">
        <v>0</v>
      </c>
      <c r="O312" s="78">
        <v>0</v>
      </c>
      <c r="P312" s="78">
        <v>0</v>
      </c>
      <c r="Q312" s="76">
        <f t="shared" si="55"/>
        <v>0</v>
      </c>
      <c r="R312" s="78">
        <v>0</v>
      </c>
      <c r="S312" s="77" t="e">
        <f t="shared" si="56"/>
        <v>#DIV/0!</v>
      </c>
      <c r="T312" s="77" t="e">
        <f t="shared" si="57"/>
        <v>#DIV/0!</v>
      </c>
      <c r="U312" s="77" t="e">
        <f t="shared" si="58"/>
        <v>#DIV/0!</v>
      </c>
      <c r="V312" s="77" t="e">
        <f t="shared" si="59"/>
        <v>#DIV/0!</v>
      </c>
      <c r="W312" s="77" t="e">
        <f t="shared" si="60"/>
        <v>#DIV/0!</v>
      </c>
    </row>
    <row r="313" spans="1:23" ht="26.25" x14ac:dyDescent="0.25">
      <c r="A313" s="42" t="s">
        <v>1949</v>
      </c>
      <c r="B313" s="31">
        <v>425</v>
      </c>
      <c r="C313" s="30" t="s">
        <v>1897</v>
      </c>
      <c r="D313" s="78">
        <v>0</v>
      </c>
      <c r="E313" s="78">
        <v>0</v>
      </c>
      <c r="F313" s="78">
        <v>0</v>
      </c>
      <c r="G313" s="76">
        <f t="shared" si="62"/>
        <v>0</v>
      </c>
      <c r="H313" s="78">
        <v>0</v>
      </c>
      <c r="I313" s="77" t="e">
        <f t="shared" si="73"/>
        <v>#DIV/0!</v>
      </c>
      <c r="J313" s="77" t="e">
        <f t="shared" si="73"/>
        <v>#DIV/0!</v>
      </c>
      <c r="K313" s="77" t="e">
        <f t="shared" si="73"/>
        <v>#DIV/0!</v>
      </c>
      <c r="L313" s="77" t="e">
        <f t="shared" si="73"/>
        <v>#DIV/0!</v>
      </c>
      <c r="M313" s="77" t="e">
        <f t="shared" si="73"/>
        <v>#DIV/0!</v>
      </c>
      <c r="N313" s="78">
        <v>0</v>
      </c>
      <c r="O313" s="78">
        <v>0</v>
      </c>
      <c r="P313" s="78">
        <v>0</v>
      </c>
      <c r="Q313" s="76">
        <f t="shared" si="55"/>
        <v>0</v>
      </c>
      <c r="R313" s="78">
        <v>0</v>
      </c>
      <c r="S313" s="77" t="e">
        <f t="shared" si="56"/>
        <v>#DIV/0!</v>
      </c>
      <c r="T313" s="77" t="e">
        <f t="shared" si="57"/>
        <v>#DIV/0!</v>
      </c>
      <c r="U313" s="77" t="e">
        <f t="shared" si="58"/>
        <v>#DIV/0!</v>
      </c>
      <c r="V313" s="77" t="e">
        <f t="shared" si="59"/>
        <v>#DIV/0!</v>
      </c>
      <c r="W313" s="77" t="e">
        <f t="shared" si="60"/>
        <v>#DIV/0!</v>
      </c>
    </row>
    <row r="314" spans="1:23" ht="30" x14ac:dyDescent="0.25">
      <c r="A314" s="42" t="s">
        <v>1950</v>
      </c>
      <c r="B314" s="31">
        <v>426</v>
      </c>
      <c r="C314" s="30" t="s">
        <v>1951</v>
      </c>
      <c r="D314" s="80">
        <f>SUM(D315:D317)</f>
        <v>0</v>
      </c>
      <c r="E314" s="80">
        <f>SUM(E315:E317)</f>
        <v>0</v>
      </c>
      <c r="F314" s="80">
        <f>SUM(F315:F317)</f>
        <v>0</v>
      </c>
      <c r="G314" s="76">
        <f t="shared" si="62"/>
        <v>0</v>
      </c>
      <c r="H314" s="80">
        <f>SUM(H315:H317)</f>
        <v>0</v>
      </c>
      <c r="I314" s="77" t="e">
        <f>D314/D$269*100</f>
        <v>#DIV/0!</v>
      </c>
      <c r="J314" s="77" t="e">
        <f>E314/E$269*100</f>
        <v>#DIV/0!</v>
      </c>
      <c r="K314" s="77" t="e">
        <f>F314/F$269*100</f>
        <v>#DIV/0!</v>
      </c>
      <c r="L314" s="77" t="e">
        <f>G314/G$269*100</f>
        <v>#DIV/0!</v>
      </c>
      <c r="M314" s="77" t="e">
        <f>H314/H$269*100</f>
        <v>#DIV/0!</v>
      </c>
      <c r="N314" s="80">
        <f>SUM(N315:N317)</f>
        <v>0</v>
      </c>
      <c r="O314" s="80">
        <f>SUM(O315:O317)</f>
        <v>0</v>
      </c>
      <c r="P314" s="80">
        <f>SUM(P315:P317)</f>
        <v>0</v>
      </c>
      <c r="Q314" s="76">
        <f t="shared" si="55"/>
        <v>0</v>
      </c>
      <c r="R314" s="80">
        <f>SUM(R315:R317)</f>
        <v>0</v>
      </c>
      <c r="S314" s="77" t="e">
        <f t="shared" si="56"/>
        <v>#DIV/0!</v>
      </c>
      <c r="T314" s="77" t="e">
        <f t="shared" si="57"/>
        <v>#DIV/0!</v>
      </c>
      <c r="U314" s="77" t="e">
        <f t="shared" si="58"/>
        <v>#DIV/0!</v>
      </c>
      <c r="V314" s="77" t="e">
        <f t="shared" si="59"/>
        <v>#DIV/0!</v>
      </c>
      <c r="W314" s="77" t="e">
        <f t="shared" si="60"/>
        <v>#DIV/0!</v>
      </c>
    </row>
    <row r="315" spans="1:23" ht="26.25" x14ac:dyDescent="0.25">
      <c r="A315" s="42" t="s">
        <v>1952</v>
      </c>
      <c r="B315" s="31">
        <v>427</v>
      </c>
      <c r="C315" s="30" t="s">
        <v>1893</v>
      </c>
      <c r="D315" s="78">
        <v>0</v>
      </c>
      <c r="E315" s="75">
        <v>0</v>
      </c>
      <c r="F315" s="75">
        <v>0</v>
      </c>
      <c r="G315" s="76">
        <f t="shared" si="62"/>
        <v>0</v>
      </c>
      <c r="H315" s="75">
        <v>0</v>
      </c>
      <c r="I315" s="77" t="e">
        <f t="shared" ref="I315:M317" si="74">D315/D$314*100</f>
        <v>#DIV/0!</v>
      </c>
      <c r="J315" s="77" t="e">
        <f t="shared" si="74"/>
        <v>#DIV/0!</v>
      </c>
      <c r="K315" s="77" t="e">
        <f t="shared" si="74"/>
        <v>#DIV/0!</v>
      </c>
      <c r="L315" s="77" t="e">
        <f t="shared" si="74"/>
        <v>#DIV/0!</v>
      </c>
      <c r="M315" s="77" t="e">
        <f t="shared" si="74"/>
        <v>#DIV/0!</v>
      </c>
      <c r="N315" s="75">
        <v>0</v>
      </c>
      <c r="O315" s="75">
        <v>0</v>
      </c>
      <c r="P315" s="75">
        <v>0</v>
      </c>
      <c r="Q315" s="76">
        <f t="shared" si="55"/>
        <v>0</v>
      </c>
      <c r="R315" s="75">
        <v>0</v>
      </c>
      <c r="S315" s="77" t="e">
        <f t="shared" si="56"/>
        <v>#DIV/0!</v>
      </c>
      <c r="T315" s="77" t="e">
        <f t="shared" si="57"/>
        <v>#DIV/0!</v>
      </c>
      <c r="U315" s="77" t="e">
        <f t="shared" si="58"/>
        <v>#DIV/0!</v>
      </c>
      <c r="V315" s="77" t="e">
        <f t="shared" si="59"/>
        <v>#DIV/0!</v>
      </c>
      <c r="W315" s="77" t="e">
        <f t="shared" si="60"/>
        <v>#DIV/0!</v>
      </c>
    </row>
    <row r="316" spans="1:23" ht="26.25" x14ac:dyDescent="0.25">
      <c r="A316" s="42" t="s">
        <v>1953</v>
      </c>
      <c r="B316" s="31">
        <v>428</v>
      </c>
      <c r="C316" s="30" t="s">
        <v>1895</v>
      </c>
      <c r="D316" s="78">
        <v>0</v>
      </c>
      <c r="E316" s="75">
        <v>0</v>
      </c>
      <c r="F316" s="75">
        <v>0</v>
      </c>
      <c r="G316" s="76">
        <f t="shared" si="62"/>
        <v>0</v>
      </c>
      <c r="H316" s="75">
        <v>0</v>
      </c>
      <c r="I316" s="77" t="e">
        <f t="shared" si="74"/>
        <v>#DIV/0!</v>
      </c>
      <c r="J316" s="77" t="e">
        <f t="shared" si="74"/>
        <v>#DIV/0!</v>
      </c>
      <c r="K316" s="77" t="e">
        <f t="shared" si="74"/>
        <v>#DIV/0!</v>
      </c>
      <c r="L316" s="77" t="e">
        <f t="shared" si="74"/>
        <v>#DIV/0!</v>
      </c>
      <c r="M316" s="77" t="e">
        <f t="shared" si="74"/>
        <v>#DIV/0!</v>
      </c>
      <c r="N316" s="75">
        <v>0</v>
      </c>
      <c r="O316" s="75">
        <v>0</v>
      </c>
      <c r="P316" s="75">
        <v>0</v>
      </c>
      <c r="Q316" s="76">
        <f t="shared" si="55"/>
        <v>0</v>
      </c>
      <c r="R316" s="75">
        <v>0</v>
      </c>
      <c r="S316" s="77" t="e">
        <f t="shared" si="56"/>
        <v>#DIV/0!</v>
      </c>
      <c r="T316" s="77" t="e">
        <f t="shared" si="57"/>
        <v>#DIV/0!</v>
      </c>
      <c r="U316" s="77" t="e">
        <f t="shared" si="58"/>
        <v>#DIV/0!</v>
      </c>
      <c r="V316" s="77" t="e">
        <f t="shared" si="59"/>
        <v>#DIV/0!</v>
      </c>
      <c r="W316" s="77" t="e">
        <f t="shared" si="60"/>
        <v>#DIV/0!</v>
      </c>
    </row>
    <row r="317" spans="1:23" ht="26.25" x14ac:dyDescent="0.25">
      <c r="A317" s="42" t="s">
        <v>1954</v>
      </c>
      <c r="B317" s="31">
        <v>429</v>
      </c>
      <c r="C317" s="30" t="s">
        <v>1897</v>
      </c>
      <c r="D317" s="78">
        <v>0</v>
      </c>
      <c r="E317" s="75">
        <v>0</v>
      </c>
      <c r="F317" s="75">
        <v>0</v>
      </c>
      <c r="G317" s="76">
        <f t="shared" si="62"/>
        <v>0</v>
      </c>
      <c r="H317" s="75">
        <v>0</v>
      </c>
      <c r="I317" s="77" t="e">
        <f t="shared" si="74"/>
        <v>#DIV/0!</v>
      </c>
      <c r="J317" s="77" t="e">
        <f t="shared" si="74"/>
        <v>#DIV/0!</v>
      </c>
      <c r="K317" s="77" t="e">
        <f t="shared" si="74"/>
        <v>#DIV/0!</v>
      </c>
      <c r="L317" s="77" t="e">
        <f t="shared" si="74"/>
        <v>#DIV/0!</v>
      </c>
      <c r="M317" s="77" t="e">
        <f t="shared" si="74"/>
        <v>#DIV/0!</v>
      </c>
      <c r="N317" s="75">
        <v>0</v>
      </c>
      <c r="O317" s="75">
        <v>0</v>
      </c>
      <c r="P317" s="75">
        <v>0</v>
      </c>
      <c r="Q317" s="76">
        <f t="shared" si="55"/>
        <v>0</v>
      </c>
      <c r="R317" s="75">
        <v>0</v>
      </c>
      <c r="S317" s="77" t="e">
        <f t="shared" si="56"/>
        <v>#DIV/0!</v>
      </c>
      <c r="T317" s="77" t="e">
        <f t="shared" si="57"/>
        <v>#DIV/0!</v>
      </c>
      <c r="U317" s="77" t="e">
        <f t="shared" si="58"/>
        <v>#DIV/0!</v>
      </c>
      <c r="V317" s="77" t="e">
        <f t="shared" si="59"/>
        <v>#DIV/0!</v>
      </c>
      <c r="W317" s="77" t="e">
        <f t="shared" si="60"/>
        <v>#DIV/0!</v>
      </c>
    </row>
    <row r="318" spans="1:23" ht="28.5" x14ac:dyDescent="0.25">
      <c r="A318" s="7" t="s">
        <v>1955</v>
      </c>
      <c r="B318" s="6" t="s">
        <v>1956</v>
      </c>
      <c r="C318" s="11" t="s">
        <v>1957</v>
      </c>
      <c r="D318" s="69">
        <f>SUM(D319,D324,D329,D330,D331,D336,D341,D346,D347,D352,D357,D362,D363,D364,D365,D370)</f>
        <v>2</v>
      </c>
      <c r="E318" s="69">
        <f>SUM(E319,E324,E329,E330,E331,E336,E341,E346,E347,E352,E357,E362,E363,E364,E365,E370)</f>
        <v>0</v>
      </c>
      <c r="F318" s="69">
        <f>SUM(F319,F324,F329,F330,F331,F336,F341,F346,F347,F352,F357,F362,F363,F364,F365,F370)</f>
        <v>0</v>
      </c>
      <c r="G318" s="69">
        <f t="shared" si="62"/>
        <v>2</v>
      </c>
      <c r="H318" s="69">
        <f>SUM(H319,H324,H329,H330,H331,H336,H341,H346,H347,H352,H357,H362,H363,H364,H365,H370)</f>
        <v>0</v>
      </c>
      <c r="I318" s="74">
        <f>D318/D156*100</f>
        <v>20</v>
      </c>
      <c r="J318" s="74" t="e">
        <f>E318/E156*100</f>
        <v>#DIV/0!</v>
      </c>
      <c r="K318" s="74" t="e">
        <f>F318/F156*100</f>
        <v>#DIV/0!</v>
      </c>
      <c r="L318" s="74">
        <f>G318/G156*100</f>
        <v>20</v>
      </c>
      <c r="M318" s="74" t="e">
        <f>H318/H156*100</f>
        <v>#DIV/0!</v>
      </c>
      <c r="N318" s="69">
        <f>SUM(N319,N324,N329,N330,N331,N336,N341,N346,N347,N352,N357,N362,N363,N364,N365,N370)</f>
        <v>2</v>
      </c>
      <c r="O318" s="69">
        <f>SUM(O319,O324,O329,O330,O331,O336,O341,O346,O347,O352,O357,O362,O363,O364,O365,O370)</f>
        <v>0</v>
      </c>
      <c r="P318" s="69">
        <f>SUM(P319,P324,P329,P330,P331,P336,P341,P346,P347,P352,P357,P362,P363,P364,P365,P370)</f>
        <v>0</v>
      </c>
      <c r="Q318" s="69">
        <f t="shared" si="55"/>
        <v>2</v>
      </c>
      <c r="R318" s="69">
        <f>SUM(R319,R324,R329,R330,R331,R336,R341,R346,R347,R352,R357,R362,R363,R364,R365,R370)</f>
        <v>0</v>
      </c>
      <c r="S318" s="74">
        <f t="shared" si="56"/>
        <v>20</v>
      </c>
      <c r="T318" s="74" t="e">
        <f t="shared" si="57"/>
        <v>#DIV/0!</v>
      </c>
      <c r="U318" s="74" t="e">
        <f t="shared" si="58"/>
        <v>#DIV/0!</v>
      </c>
      <c r="V318" s="74">
        <f t="shared" si="59"/>
        <v>20</v>
      </c>
      <c r="W318" s="74" t="e">
        <f t="shared" si="60"/>
        <v>#DIV/0!</v>
      </c>
    </row>
    <row r="319" spans="1:23" ht="30" x14ac:dyDescent="0.25">
      <c r="A319" s="42" t="s">
        <v>1958</v>
      </c>
      <c r="B319" s="31" t="s">
        <v>1959</v>
      </c>
      <c r="C319" s="30" t="s">
        <v>1960</v>
      </c>
      <c r="D319" s="80">
        <f>SUM(D320:D323)</f>
        <v>0</v>
      </c>
      <c r="E319" s="80">
        <f>SUM(E320:E323)</f>
        <v>0</v>
      </c>
      <c r="F319" s="80">
        <f>SUM(F320:F323)</f>
        <v>0</v>
      </c>
      <c r="G319" s="76">
        <f t="shared" si="62"/>
        <v>0</v>
      </c>
      <c r="H319" s="80">
        <f>SUM(H320:H323)</f>
        <v>0</v>
      </c>
      <c r="I319" s="77">
        <f>D319/D$318*100</f>
        <v>0</v>
      </c>
      <c r="J319" s="77" t="e">
        <f>E319/E$318*100</f>
        <v>#DIV/0!</v>
      </c>
      <c r="K319" s="77" t="e">
        <f>F319/F$318*100</f>
        <v>#DIV/0!</v>
      </c>
      <c r="L319" s="77">
        <f>G319/G$318*100</f>
        <v>0</v>
      </c>
      <c r="M319" s="77" t="e">
        <f>H319/H$318*100</f>
        <v>#DIV/0!</v>
      </c>
      <c r="N319" s="80">
        <f>SUM(N320:N323)</f>
        <v>0</v>
      </c>
      <c r="O319" s="80">
        <f>SUM(O320:O323)</f>
        <v>0</v>
      </c>
      <c r="P319" s="80">
        <f>SUM(P320:P323)</f>
        <v>0</v>
      </c>
      <c r="Q319" s="76">
        <f t="shared" si="55"/>
        <v>0</v>
      </c>
      <c r="R319" s="80">
        <f>SUM(R320:R323)</f>
        <v>0</v>
      </c>
      <c r="S319" s="77" t="e">
        <f t="shared" si="56"/>
        <v>#DIV/0!</v>
      </c>
      <c r="T319" s="77" t="e">
        <f t="shared" si="57"/>
        <v>#DIV/0!</v>
      </c>
      <c r="U319" s="77" t="e">
        <f t="shared" si="58"/>
        <v>#DIV/0!</v>
      </c>
      <c r="V319" s="77" t="e">
        <f t="shared" si="59"/>
        <v>#DIV/0!</v>
      </c>
      <c r="W319" s="77" t="e">
        <f t="shared" si="60"/>
        <v>#DIV/0!</v>
      </c>
    </row>
    <row r="320" spans="1:23" ht="30" x14ac:dyDescent="0.25">
      <c r="A320" s="42" t="s">
        <v>1961</v>
      </c>
      <c r="B320" s="31" t="s">
        <v>1962</v>
      </c>
      <c r="C320" s="30" t="s">
        <v>1963</v>
      </c>
      <c r="D320" s="78">
        <v>0</v>
      </c>
      <c r="E320" s="78">
        <v>0</v>
      </c>
      <c r="F320" s="78">
        <v>0</v>
      </c>
      <c r="G320" s="76">
        <f t="shared" si="62"/>
        <v>0</v>
      </c>
      <c r="H320" s="78">
        <v>0</v>
      </c>
      <c r="I320" s="77" t="e">
        <f t="shared" ref="I320:M323" si="75">D320/D$319*100</f>
        <v>#DIV/0!</v>
      </c>
      <c r="J320" s="77" t="e">
        <f t="shared" si="75"/>
        <v>#DIV/0!</v>
      </c>
      <c r="K320" s="77" t="e">
        <f t="shared" si="75"/>
        <v>#DIV/0!</v>
      </c>
      <c r="L320" s="77" t="e">
        <f t="shared" si="75"/>
        <v>#DIV/0!</v>
      </c>
      <c r="M320" s="77" t="e">
        <f t="shared" si="75"/>
        <v>#DIV/0!</v>
      </c>
      <c r="N320" s="78">
        <v>0</v>
      </c>
      <c r="O320" s="78">
        <v>0</v>
      </c>
      <c r="P320" s="78">
        <v>0</v>
      </c>
      <c r="Q320" s="76">
        <f t="shared" si="55"/>
        <v>0</v>
      </c>
      <c r="R320" s="78">
        <v>0</v>
      </c>
      <c r="S320" s="77" t="e">
        <f t="shared" si="56"/>
        <v>#DIV/0!</v>
      </c>
      <c r="T320" s="77" t="e">
        <f t="shared" si="57"/>
        <v>#DIV/0!</v>
      </c>
      <c r="U320" s="77" t="e">
        <f t="shared" si="58"/>
        <v>#DIV/0!</v>
      </c>
      <c r="V320" s="77" t="e">
        <f t="shared" si="59"/>
        <v>#DIV/0!</v>
      </c>
      <c r="W320" s="77" t="e">
        <f t="shared" si="60"/>
        <v>#DIV/0!</v>
      </c>
    </row>
    <row r="321" spans="1:23" ht="30" x14ac:dyDescent="0.25">
      <c r="A321" s="42" t="s">
        <v>1964</v>
      </c>
      <c r="B321" s="31" t="s">
        <v>1965</v>
      </c>
      <c r="C321" s="30" t="s">
        <v>1966</v>
      </c>
      <c r="D321" s="78">
        <v>0</v>
      </c>
      <c r="E321" s="78">
        <v>0</v>
      </c>
      <c r="F321" s="78">
        <v>0</v>
      </c>
      <c r="G321" s="76">
        <f t="shared" si="62"/>
        <v>0</v>
      </c>
      <c r="H321" s="78">
        <v>0</v>
      </c>
      <c r="I321" s="77" t="e">
        <f t="shared" si="75"/>
        <v>#DIV/0!</v>
      </c>
      <c r="J321" s="77" t="e">
        <f t="shared" si="75"/>
        <v>#DIV/0!</v>
      </c>
      <c r="K321" s="77" t="e">
        <f t="shared" si="75"/>
        <v>#DIV/0!</v>
      </c>
      <c r="L321" s="77" t="e">
        <f t="shared" si="75"/>
        <v>#DIV/0!</v>
      </c>
      <c r="M321" s="77" t="e">
        <f t="shared" si="75"/>
        <v>#DIV/0!</v>
      </c>
      <c r="N321" s="78">
        <v>0</v>
      </c>
      <c r="O321" s="78">
        <v>0</v>
      </c>
      <c r="P321" s="78">
        <v>0</v>
      </c>
      <c r="Q321" s="76">
        <f t="shared" si="55"/>
        <v>0</v>
      </c>
      <c r="R321" s="78">
        <v>0</v>
      </c>
      <c r="S321" s="77" t="e">
        <f t="shared" si="56"/>
        <v>#DIV/0!</v>
      </c>
      <c r="T321" s="77" t="e">
        <f t="shared" si="57"/>
        <v>#DIV/0!</v>
      </c>
      <c r="U321" s="77" t="e">
        <f t="shared" si="58"/>
        <v>#DIV/0!</v>
      </c>
      <c r="V321" s="77" t="e">
        <f t="shared" si="59"/>
        <v>#DIV/0!</v>
      </c>
      <c r="W321" s="77" t="e">
        <f t="shared" si="60"/>
        <v>#DIV/0!</v>
      </c>
    </row>
    <row r="322" spans="1:23" ht="30" x14ac:dyDescent="0.25">
      <c r="A322" s="42" t="s">
        <v>1967</v>
      </c>
      <c r="B322" s="31" t="s">
        <v>1968</v>
      </c>
      <c r="C322" s="30" t="s">
        <v>1969</v>
      </c>
      <c r="D322" s="78">
        <v>0</v>
      </c>
      <c r="E322" s="78">
        <v>0</v>
      </c>
      <c r="F322" s="78">
        <v>0</v>
      </c>
      <c r="G322" s="76">
        <f t="shared" si="62"/>
        <v>0</v>
      </c>
      <c r="H322" s="78">
        <v>0</v>
      </c>
      <c r="I322" s="77" t="e">
        <f t="shared" si="75"/>
        <v>#DIV/0!</v>
      </c>
      <c r="J322" s="77" t="e">
        <f t="shared" si="75"/>
        <v>#DIV/0!</v>
      </c>
      <c r="K322" s="77" t="e">
        <f t="shared" si="75"/>
        <v>#DIV/0!</v>
      </c>
      <c r="L322" s="77" t="e">
        <f t="shared" si="75"/>
        <v>#DIV/0!</v>
      </c>
      <c r="M322" s="77" t="e">
        <f t="shared" si="75"/>
        <v>#DIV/0!</v>
      </c>
      <c r="N322" s="78">
        <v>0</v>
      </c>
      <c r="O322" s="78">
        <v>0</v>
      </c>
      <c r="P322" s="78">
        <v>0</v>
      </c>
      <c r="Q322" s="76">
        <f t="shared" si="55"/>
        <v>0</v>
      </c>
      <c r="R322" s="78">
        <v>0</v>
      </c>
      <c r="S322" s="77" t="e">
        <f t="shared" si="56"/>
        <v>#DIV/0!</v>
      </c>
      <c r="T322" s="77" t="e">
        <f t="shared" si="57"/>
        <v>#DIV/0!</v>
      </c>
      <c r="U322" s="77" t="e">
        <f t="shared" si="58"/>
        <v>#DIV/0!</v>
      </c>
      <c r="V322" s="77" t="e">
        <f t="shared" si="59"/>
        <v>#DIV/0!</v>
      </c>
      <c r="W322" s="77" t="e">
        <f t="shared" si="60"/>
        <v>#DIV/0!</v>
      </c>
    </row>
    <row r="323" spans="1:23" ht="26.25" x14ac:dyDescent="0.25">
      <c r="A323" s="42" t="s">
        <v>1970</v>
      </c>
      <c r="B323" s="31" t="s">
        <v>1971</v>
      </c>
      <c r="C323" s="30" t="s">
        <v>1972</v>
      </c>
      <c r="D323" s="78">
        <v>0</v>
      </c>
      <c r="E323" s="78">
        <v>0</v>
      </c>
      <c r="F323" s="78">
        <v>0</v>
      </c>
      <c r="G323" s="76">
        <f t="shared" si="62"/>
        <v>0</v>
      </c>
      <c r="H323" s="78">
        <v>0</v>
      </c>
      <c r="I323" s="77" t="e">
        <f t="shared" si="75"/>
        <v>#DIV/0!</v>
      </c>
      <c r="J323" s="77" t="e">
        <f t="shared" si="75"/>
        <v>#DIV/0!</v>
      </c>
      <c r="K323" s="77" t="e">
        <f t="shared" si="75"/>
        <v>#DIV/0!</v>
      </c>
      <c r="L323" s="77" t="e">
        <f t="shared" si="75"/>
        <v>#DIV/0!</v>
      </c>
      <c r="M323" s="77" t="e">
        <f t="shared" si="75"/>
        <v>#DIV/0!</v>
      </c>
      <c r="N323" s="78">
        <v>0</v>
      </c>
      <c r="O323" s="78">
        <v>0</v>
      </c>
      <c r="P323" s="78">
        <v>0</v>
      </c>
      <c r="Q323" s="76">
        <f t="shared" si="55"/>
        <v>0</v>
      </c>
      <c r="R323" s="78">
        <v>0</v>
      </c>
      <c r="S323" s="77" t="e">
        <f t="shared" si="56"/>
        <v>#DIV/0!</v>
      </c>
      <c r="T323" s="77" t="e">
        <f t="shared" si="57"/>
        <v>#DIV/0!</v>
      </c>
      <c r="U323" s="77" t="e">
        <f t="shared" si="58"/>
        <v>#DIV/0!</v>
      </c>
      <c r="V323" s="77" t="e">
        <f t="shared" si="59"/>
        <v>#DIV/0!</v>
      </c>
      <c r="W323" s="77" t="e">
        <f t="shared" si="60"/>
        <v>#DIV/0!</v>
      </c>
    </row>
    <row r="324" spans="1:23" ht="30" x14ac:dyDescent="0.25">
      <c r="A324" s="42" t="s">
        <v>1973</v>
      </c>
      <c r="B324" s="31" t="s">
        <v>1974</v>
      </c>
      <c r="C324" s="30" t="s">
        <v>1975</v>
      </c>
      <c r="D324" s="80">
        <f>SUM(D325:D328)</f>
        <v>0</v>
      </c>
      <c r="E324" s="80">
        <f>SUM(E325:E328)</f>
        <v>0</v>
      </c>
      <c r="F324" s="80">
        <f>SUM(F325:F328)</f>
        <v>0</v>
      </c>
      <c r="G324" s="76">
        <f t="shared" si="62"/>
        <v>0</v>
      </c>
      <c r="H324" s="80">
        <f>SUM(H325:H328)</f>
        <v>0</v>
      </c>
      <c r="I324" s="77">
        <f>D324/D$318*100</f>
        <v>0</v>
      </c>
      <c r="J324" s="77" t="e">
        <f>E324/E$318*100</f>
        <v>#DIV/0!</v>
      </c>
      <c r="K324" s="77" t="e">
        <f>F324/F$318*100</f>
        <v>#DIV/0!</v>
      </c>
      <c r="L324" s="77">
        <f>G324/G$318*100</f>
        <v>0</v>
      </c>
      <c r="M324" s="77" t="e">
        <f>H324/H$318*100</f>
        <v>#DIV/0!</v>
      </c>
      <c r="N324" s="80">
        <f>SUM(N325:N328)</f>
        <v>0</v>
      </c>
      <c r="O324" s="80">
        <f>SUM(O325:O328)</f>
        <v>0</v>
      </c>
      <c r="P324" s="80">
        <f>SUM(P325:P328)</f>
        <v>0</v>
      </c>
      <c r="Q324" s="76">
        <f t="shared" si="55"/>
        <v>0</v>
      </c>
      <c r="R324" s="80">
        <f>SUM(R325:R328)</f>
        <v>0</v>
      </c>
      <c r="S324" s="77" t="e">
        <f t="shared" si="56"/>
        <v>#DIV/0!</v>
      </c>
      <c r="T324" s="77" t="e">
        <f t="shared" si="57"/>
        <v>#DIV/0!</v>
      </c>
      <c r="U324" s="77" t="e">
        <f t="shared" si="58"/>
        <v>#DIV/0!</v>
      </c>
      <c r="V324" s="77" t="e">
        <f t="shared" si="59"/>
        <v>#DIV/0!</v>
      </c>
      <c r="W324" s="77" t="e">
        <f t="shared" si="60"/>
        <v>#DIV/0!</v>
      </c>
    </row>
    <row r="325" spans="1:23" ht="30" x14ac:dyDescent="0.25">
      <c r="A325" s="42" t="s">
        <v>1976</v>
      </c>
      <c r="B325" s="31" t="s">
        <v>1977</v>
      </c>
      <c r="C325" s="30" t="s">
        <v>1963</v>
      </c>
      <c r="D325" s="78">
        <v>0</v>
      </c>
      <c r="E325" s="78">
        <v>0</v>
      </c>
      <c r="F325" s="78">
        <v>0</v>
      </c>
      <c r="G325" s="76">
        <f t="shared" si="62"/>
        <v>0</v>
      </c>
      <c r="H325" s="78">
        <v>0</v>
      </c>
      <c r="I325" s="77" t="e">
        <f t="shared" ref="I325:M328" si="76">D325/D$324*100</f>
        <v>#DIV/0!</v>
      </c>
      <c r="J325" s="77" t="e">
        <f t="shared" si="76"/>
        <v>#DIV/0!</v>
      </c>
      <c r="K325" s="77" t="e">
        <f t="shared" si="76"/>
        <v>#DIV/0!</v>
      </c>
      <c r="L325" s="77" t="e">
        <f t="shared" si="76"/>
        <v>#DIV/0!</v>
      </c>
      <c r="M325" s="77" t="e">
        <f t="shared" si="76"/>
        <v>#DIV/0!</v>
      </c>
      <c r="N325" s="78">
        <v>0</v>
      </c>
      <c r="O325" s="78">
        <v>0</v>
      </c>
      <c r="P325" s="78">
        <v>0</v>
      </c>
      <c r="Q325" s="76">
        <f t="shared" ref="Q325:Q388" si="77">N325+O325+P325</f>
        <v>0</v>
      </c>
      <c r="R325" s="78">
        <v>0</v>
      </c>
      <c r="S325" s="77" t="e">
        <f t="shared" ref="S325:S388" si="78">N325*I325/D325</f>
        <v>#DIV/0!</v>
      </c>
      <c r="T325" s="77" t="e">
        <f t="shared" ref="T325:T388" si="79">O325*J325/E325</f>
        <v>#DIV/0!</v>
      </c>
      <c r="U325" s="77" t="e">
        <f t="shared" ref="U325:U388" si="80">P325*K325/F325</f>
        <v>#DIV/0!</v>
      </c>
      <c r="V325" s="77" t="e">
        <f t="shared" ref="V325:V388" si="81">Q325*L325/G325</f>
        <v>#DIV/0!</v>
      </c>
      <c r="W325" s="77" t="e">
        <f t="shared" ref="W325:W388" si="82">R325*M325/H325</f>
        <v>#DIV/0!</v>
      </c>
    </row>
    <row r="326" spans="1:23" ht="30" x14ac:dyDescent="0.25">
      <c r="A326" s="42" t="s">
        <v>1978</v>
      </c>
      <c r="B326" s="31" t="s">
        <v>671</v>
      </c>
      <c r="C326" s="30" t="s">
        <v>1966</v>
      </c>
      <c r="D326" s="78">
        <v>0</v>
      </c>
      <c r="E326" s="78">
        <v>0</v>
      </c>
      <c r="F326" s="78">
        <v>0</v>
      </c>
      <c r="G326" s="76">
        <f t="shared" si="62"/>
        <v>0</v>
      </c>
      <c r="H326" s="78">
        <v>0</v>
      </c>
      <c r="I326" s="77" t="e">
        <f t="shared" si="76"/>
        <v>#DIV/0!</v>
      </c>
      <c r="J326" s="77" t="e">
        <f t="shared" si="76"/>
        <v>#DIV/0!</v>
      </c>
      <c r="K326" s="77" t="e">
        <f t="shared" si="76"/>
        <v>#DIV/0!</v>
      </c>
      <c r="L326" s="77" t="e">
        <f t="shared" si="76"/>
        <v>#DIV/0!</v>
      </c>
      <c r="M326" s="77" t="e">
        <f t="shared" si="76"/>
        <v>#DIV/0!</v>
      </c>
      <c r="N326" s="78">
        <v>0</v>
      </c>
      <c r="O326" s="78">
        <v>0</v>
      </c>
      <c r="P326" s="78">
        <v>0</v>
      </c>
      <c r="Q326" s="76">
        <f t="shared" si="77"/>
        <v>0</v>
      </c>
      <c r="R326" s="78">
        <v>0</v>
      </c>
      <c r="S326" s="77" t="e">
        <f t="shared" si="78"/>
        <v>#DIV/0!</v>
      </c>
      <c r="T326" s="77" t="e">
        <f t="shared" si="79"/>
        <v>#DIV/0!</v>
      </c>
      <c r="U326" s="77" t="e">
        <f t="shared" si="80"/>
        <v>#DIV/0!</v>
      </c>
      <c r="V326" s="77" t="e">
        <f t="shared" si="81"/>
        <v>#DIV/0!</v>
      </c>
      <c r="W326" s="77" t="e">
        <f t="shared" si="82"/>
        <v>#DIV/0!</v>
      </c>
    </row>
    <row r="327" spans="1:23" ht="30" x14ac:dyDescent="0.25">
      <c r="A327" s="42" t="s">
        <v>1979</v>
      </c>
      <c r="B327" s="31" t="s">
        <v>674</v>
      </c>
      <c r="C327" s="30" t="s">
        <v>1969</v>
      </c>
      <c r="D327" s="78">
        <v>0</v>
      </c>
      <c r="E327" s="78">
        <v>0</v>
      </c>
      <c r="F327" s="78">
        <v>0</v>
      </c>
      <c r="G327" s="76">
        <f t="shared" si="62"/>
        <v>0</v>
      </c>
      <c r="H327" s="78">
        <v>0</v>
      </c>
      <c r="I327" s="77" t="e">
        <f t="shared" si="76"/>
        <v>#DIV/0!</v>
      </c>
      <c r="J327" s="77" t="e">
        <f t="shared" si="76"/>
        <v>#DIV/0!</v>
      </c>
      <c r="K327" s="77" t="e">
        <f t="shared" si="76"/>
        <v>#DIV/0!</v>
      </c>
      <c r="L327" s="77" t="e">
        <f t="shared" si="76"/>
        <v>#DIV/0!</v>
      </c>
      <c r="M327" s="77" t="e">
        <f t="shared" si="76"/>
        <v>#DIV/0!</v>
      </c>
      <c r="N327" s="78">
        <v>0</v>
      </c>
      <c r="O327" s="78">
        <v>0</v>
      </c>
      <c r="P327" s="78">
        <v>0</v>
      </c>
      <c r="Q327" s="76">
        <f t="shared" si="77"/>
        <v>0</v>
      </c>
      <c r="R327" s="78">
        <v>0</v>
      </c>
      <c r="S327" s="77" t="e">
        <f t="shared" si="78"/>
        <v>#DIV/0!</v>
      </c>
      <c r="T327" s="77" t="e">
        <f t="shared" si="79"/>
        <v>#DIV/0!</v>
      </c>
      <c r="U327" s="77" t="e">
        <f t="shared" si="80"/>
        <v>#DIV/0!</v>
      </c>
      <c r="V327" s="77" t="e">
        <f t="shared" si="81"/>
        <v>#DIV/0!</v>
      </c>
      <c r="W327" s="77" t="e">
        <f t="shared" si="82"/>
        <v>#DIV/0!</v>
      </c>
    </row>
    <row r="328" spans="1:23" ht="26.25" x14ac:dyDescent="0.25">
      <c r="A328" s="42" t="s">
        <v>1980</v>
      </c>
      <c r="B328" s="31" t="s">
        <v>677</v>
      </c>
      <c r="C328" s="30" t="s">
        <v>1972</v>
      </c>
      <c r="D328" s="78">
        <v>0</v>
      </c>
      <c r="E328" s="78">
        <v>0</v>
      </c>
      <c r="F328" s="78">
        <v>0</v>
      </c>
      <c r="G328" s="76">
        <f t="shared" ref="G328:G391" si="83">D328+E328+F328</f>
        <v>0</v>
      </c>
      <c r="H328" s="78">
        <v>0</v>
      </c>
      <c r="I328" s="77" t="e">
        <f t="shared" si="76"/>
        <v>#DIV/0!</v>
      </c>
      <c r="J328" s="77" t="e">
        <f t="shared" si="76"/>
        <v>#DIV/0!</v>
      </c>
      <c r="K328" s="77" t="e">
        <f t="shared" si="76"/>
        <v>#DIV/0!</v>
      </c>
      <c r="L328" s="77" t="e">
        <f t="shared" si="76"/>
        <v>#DIV/0!</v>
      </c>
      <c r="M328" s="77" t="e">
        <f t="shared" si="76"/>
        <v>#DIV/0!</v>
      </c>
      <c r="N328" s="78">
        <v>0</v>
      </c>
      <c r="O328" s="78">
        <v>0</v>
      </c>
      <c r="P328" s="78">
        <v>0</v>
      </c>
      <c r="Q328" s="76">
        <f t="shared" si="77"/>
        <v>0</v>
      </c>
      <c r="R328" s="78">
        <v>0</v>
      </c>
      <c r="S328" s="77" t="e">
        <f t="shared" si="78"/>
        <v>#DIV/0!</v>
      </c>
      <c r="T328" s="77" t="e">
        <f t="shared" si="79"/>
        <v>#DIV/0!</v>
      </c>
      <c r="U328" s="77" t="e">
        <f t="shared" si="80"/>
        <v>#DIV/0!</v>
      </c>
      <c r="V328" s="77" t="e">
        <f t="shared" si="81"/>
        <v>#DIV/0!</v>
      </c>
      <c r="W328" s="77" t="e">
        <f t="shared" si="82"/>
        <v>#DIV/0!</v>
      </c>
    </row>
    <row r="329" spans="1:23" ht="30" x14ac:dyDescent="0.25">
      <c r="A329" s="42" t="s">
        <v>1981</v>
      </c>
      <c r="B329" s="31" t="s">
        <v>680</v>
      </c>
      <c r="C329" s="30" t="s">
        <v>1982</v>
      </c>
      <c r="D329" s="78">
        <v>0</v>
      </c>
      <c r="E329" s="78">
        <v>0</v>
      </c>
      <c r="F329" s="78">
        <v>0</v>
      </c>
      <c r="G329" s="76">
        <f t="shared" si="83"/>
        <v>0</v>
      </c>
      <c r="H329" s="78">
        <v>0</v>
      </c>
      <c r="I329" s="77">
        <f t="shared" ref="I329:M331" si="84">D329/D$318*100</f>
        <v>0</v>
      </c>
      <c r="J329" s="77" t="e">
        <f t="shared" si="84"/>
        <v>#DIV/0!</v>
      </c>
      <c r="K329" s="77" t="e">
        <f t="shared" si="84"/>
        <v>#DIV/0!</v>
      </c>
      <c r="L329" s="77">
        <f t="shared" si="84"/>
        <v>0</v>
      </c>
      <c r="M329" s="77" t="e">
        <f t="shared" si="84"/>
        <v>#DIV/0!</v>
      </c>
      <c r="N329" s="78">
        <v>0</v>
      </c>
      <c r="O329" s="78">
        <v>0</v>
      </c>
      <c r="P329" s="78">
        <v>0</v>
      </c>
      <c r="Q329" s="76">
        <f t="shared" si="77"/>
        <v>0</v>
      </c>
      <c r="R329" s="78">
        <v>0</v>
      </c>
      <c r="S329" s="77" t="e">
        <f t="shared" si="78"/>
        <v>#DIV/0!</v>
      </c>
      <c r="T329" s="77" t="e">
        <f t="shared" si="79"/>
        <v>#DIV/0!</v>
      </c>
      <c r="U329" s="77" t="e">
        <f t="shared" si="80"/>
        <v>#DIV/0!</v>
      </c>
      <c r="V329" s="77" t="e">
        <f t="shared" si="81"/>
        <v>#DIV/0!</v>
      </c>
      <c r="W329" s="77" t="e">
        <f t="shared" si="82"/>
        <v>#DIV/0!</v>
      </c>
    </row>
    <row r="330" spans="1:23" ht="30" x14ac:dyDescent="0.25">
      <c r="A330" s="42" t="s">
        <v>1983</v>
      </c>
      <c r="B330" s="31" t="s">
        <v>683</v>
      </c>
      <c r="C330" s="30" t="s">
        <v>1984</v>
      </c>
      <c r="D330" s="78">
        <v>0</v>
      </c>
      <c r="E330" s="78">
        <v>0</v>
      </c>
      <c r="F330" s="78">
        <v>0</v>
      </c>
      <c r="G330" s="76">
        <f t="shared" si="83"/>
        <v>0</v>
      </c>
      <c r="H330" s="78">
        <v>0</v>
      </c>
      <c r="I330" s="77">
        <f t="shared" si="84"/>
        <v>0</v>
      </c>
      <c r="J330" s="77" t="e">
        <f t="shared" si="84"/>
        <v>#DIV/0!</v>
      </c>
      <c r="K330" s="77" t="e">
        <f t="shared" si="84"/>
        <v>#DIV/0!</v>
      </c>
      <c r="L330" s="77">
        <f t="shared" si="84"/>
        <v>0</v>
      </c>
      <c r="M330" s="77" t="e">
        <f t="shared" si="84"/>
        <v>#DIV/0!</v>
      </c>
      <c r="N330" s="78">
        <v>0</v>
      </c>
      <c r="O330" s="78">
        <v>0</v>
      </c>
      <c r="P330" s="78">
        <v>0</v>
      </c>
      <c r="Q330" s="76">
        <f t="shared" si="77"/>
        <v>0</v>
      </c>
      <c r="R330" s="78">
        <v>0</v>
      </c>
      <c r="S330" s="77" t="e">
        <f t="shared" si="78"/>
        <v>#DIV/0!</v>
      </c>
      <c r="T330" s="77" t="e">
        <f t="shared" si="79"/>
        <v>#DIV/0!</v>
      </c>
      <c r="U330" s="77" t="e">
        <f t="shared" si="80"/>
        <v>#DIV/0!</v>
      </c>
      <c r="V330" s="77" t="e">
        <f t="shared" si="81"/>
        <v>#DIV/0!</v>
      </c>
      <c r="W330" s="77" t="e">
        <f t="shared" si="82"/>
        <v>#DIV/0!</v>
      </c>
    </row>
    <row r="331" spans="1:23" ht="30" x14ac:dyDescent="0.25">
      <c r="A331" s="42" t="s">
        <v>1985</v>
      </c>
      <c r="B331" s="31" t="s">
        <v>686</v>
      </c>
      <c r="C331" s="30" t="s">
        <v>1986</v>
      </c>
      <c r="D331" s="80">
        <f>SUM(D332:D335)</f>
        <v>1</v>
      </c>
      <c r="E331" s="80">
        <f>SUM(E332:E335)</f>
        <v>0</v>
      </c>
      <c r="F331" s="80">
        <f>SUM(F332:F335)</f>
        <v>0</v>
      </c>
      <c r="G331" s="76">
        <f t="shared" si="83"/>
        <v>1</v>
      </c>
      <c r="H331" s="80">
        <f>SUM(H332:H335)</f>
        <v>0</v>
      </c>
      <c r="I331" s="77">
        <f t="shared" si="84"/>
        <v>50</v>
      </c>
      <c r="J331" s="77" t="e">
        <f t="shared" si="84"/>
        <v>#DIV/0!</v>
      </c>
      <c r="K331" s="77" t="e">
        <f t="shared" si="84"/>
        <v>#DIV/0!</v>
      </c>
      <c r="L331" s="77">
        <f t="shared" si="84"/>
        <v>50</v>
      </c>
      <c r="M331" s="77" t="e">
        <f t="shared" si="84"/>
        <v>#DIV/0!</v>
      </c>
      <c r="N331" s="80">
        <f>SUM(N332:N335)</f>
        <v>1</v>
      </c>
      <c r="O331" s="80">
        <f>SUM(O332:O335)</f>
        <v>0</v>
      </c>
      <c r="P331" s="80">
        <f>SUM(P332:P335)</f>
        <v>0</v>
      </c>
      <c r="Q331" s="76">
        <f t="shared" si="77"/>
        <v>1</v>
      </c>
      <c r="R331" s="80">
        <f>SUM(R332:R335)</f>
        <v>0</v>
      </c>
      <c r="S331" s="77">
        <f t="shared" si="78"/>
        <v>50</v>
      </c>
      <c r="T331" s="77" t="e">
        <f t="shared" si="79"/>
        <v>#DIV/0!</v>
      </c>
      <c r="U331" s="77" t="e">
        <f t="shared" si="80"/>
        <v>#DIV/0!</v>
      </c>
      <c r="V331" s="77">
        <f t="shared" si="81"/>
        <v>50</v>
      </c>
      <c r="W331" s="77" t="e">
        <f t="shared" si="82"/>
        <v>#DIV/0!</v>
      </c>
    </row>
    <row r="332" spans="1:23" ht="30" x14ac:dyDescent="0.25">
      <c r="A332" s="42" t="s">
        <v>1987</v>
      </c>
      <c r="B332" s="31" t="s">
        <v>689</v>
      </c>
      <c r="C332" s="30" t="s">
        <v>1963</v>
      </c>
      <c r="D332" s="78">
        <v>0</v>
      </c>
      <c r="E332" s="78">
        <v>0</v>
      </c>
      <c r="F332" s="78">
        <v>0</v>
      </c>
      <c r="G332" s="76">
        <f t="shared" si="83"/>
        <v>0</v>
      </c>
      <c r="H332" s="78">
        <v>0</v>
      </c>
      <c r="I332" s="77">
        <f t="shared" ref="I332:M335" si="85">D332/D$331*100</f>
        <v>0</v>
      </c>
      <c r="J332" s="77" t="e">
        <f t="shared" si="85"/>
        <v>#DIV/0!</v>
      </c>
      <c r="K332" s="77" t="e">
        <f t="shared" si="85"/>
        <v>#DIV/0!</v>
      </c>
      <c r="L332" s="77">
        <f t="shared" si="85"/>
        <v>0</v>
      </c>
      <c r="M332" s="77" t="e">
        <f t="shared" si="85"/>
        <v>#DIV/0!</v>
      </c>
      <c r="N332" s="78">
        <v>0</v>
      </c>
      <c r="O332" s="78">
        <v>0</v>
      </c>
      <c r="P332" s="78">
        <v>0</v>
      </c>
      <c r="Q332" s="76">
        <f t="shared" si="77"/>
        <v>0</v>
      </c>
      <c r="R332" s="78">
        <v>0</v>
      </c>
      <c r="S332" s="77" t="e">
        <f t="shared" si="78"/>
        <v>#DIV/0!</v>
      </c>
      <c r="T332" s="77" t="e">
        <f t="shared" si="79"/>
        <v>#DIV/0!</v>
      </c>
      <c r="U332" s="77" t="e">
        <f t="shared" si="80"/>
        <v>#DIV/0!</v>
      </c>
      <c r="V332" s="77" t="e">
        <f t="shared" si="81"/>
        <v>#DIV/0!</v>
      </c>
      <c r="W332" s="77" t="e">
        <f t="shared" si="82"/>
        <v>#DIV/0!</v>
      </c>
    </row>
    <row r="333" spans="1:23" ht="30" x14ac:dyDescent="0.25">
      <c r="A333" s="42" t="s">
        <v>1988</v>
      </c>
      <c r="B333" s="31" t="s">
        <v>692</v>
      </c>
      <c r="C333" s="30" t="s">
        <v>1966</v>
      </c>
      <c r="D333" s="78">
        <v>0</v>
      </c>
      <c r="E333" s="78">
        <v>0</v>
      </c>
      <c r="F333" s="78">
        <v>0</v>
      </c>
      <c r="G333" s="76">
        <f t="shared" si="83"/>
        <v>0</v>
      </c>
      <c r="H333" s="78">
        <v>0</v>
      </c>
      <c r="I333" s="77">
        <f t="shared" si="85"/>
        <v>0</v>
      </c>
      <c r="J333" s="77" t="e">
        <f t="shared" si="85"/>
        <v>#DIV/0!</v>
      </c>
      <c r="K333" s="77" t="e">
        <f t="shared" si="85"/>
        <v>#DIV/0!</v>
      </c>
      <c r="L333" s="77">
        <f t="shared" si="85"/>
        <v>0</v>
      </c>
      <c r="M333" s="77" t="e">
        <f t="shared" si="85"/>
        <v>#DIV/0!</v>
      </c>
      <c r="N333" s="78">
        <v>0</v>
      </c>
      <c r="O333" s="78">
        <v>0</v>
      </c>
      <c r="P333" s="78">
        <v>0</v>
      </c>
      <c r="Q333" s="76">
        <f t="shared" si="77"/>
        <v>0</v>
      </c>
      <c r="R333" s="78">
        <v>0</v>
      </c>
      <c r="S333" s="77" t="e">
        <f t="shared" si="78"/>
        <v>#DIV/0!</v>
      </c>
      <c r="T333" s="77" t="e">
        <f t="shared" si="79"/>
        <v>#DIV/0!</v>
      </c>
      <c r="U333" s="77" t="e">
        <f t="shared" si="80"/>
        <v>#DIV/0!</v>
      </c>
      <c r="V333" s="77" t="e">
        <f t="shared" si="81"/>
        <v>#DIV/0!</v>
      </c>
      <c r="W333" s="77" t="e">
        <f t="shared" si="82"/>
        <v>#DIV/0!</v>
      </c>
    </row>
    <row r="334" spans="1:23" ht="30" x14ac:dyDescent="0.25">
      <c r="A334" s="42" t="s">
        <v>1989</v>
      </c>
      <c r="B334" s="31" t="s">
        <v>695</v>
      </c>
      <c r="C334" s="30" t="s">
        <v>1969</v>
      </c>
      <c r="D334" s="78">
        <v>1</v>
      </c>
      <c r="E334" s="78">
        <v>0</v>
      </c>
      <c r="F334" s="78">
        <v>0</v>
      </c>
      <c r="G334" s="76">
        <f t="shared" si="83"/>
        <v>1</v>
      </c>
      <c r="H334" s="78">
        <v>0</v>
      </c>
      <c r="I334" s="77">
        <f t="shared" si="85"/>
        <v>100</v>
      </c>
      <c r="J334" s="77" t="e">
        <f t="shared" si="85"/>
        <v>#DIV/0!</v>
      </c>
      <c r="K334" s="77" t="e">
        <f t="shared" si="85"/>
        <v>#DIV/0!</v>
      </c>
      <c r="L334" s="77">
        <f t="shared" si="85"/>
        <v>100</v>
      </c>
      <c r="M334" s="77" t="e">
        <f t="shared" si="85"/>
        <v>#DIV/0!</v>
      </c>
      <c r="N334" s="78">
        <v>1</v>
      </c>
      <c r="O334" s="78">
        <v>0</v>
      </c>
      <c r="P334" s="78">
        <v>0</v>
      </c>
      <c r="Q334" s="76">
        <f t="shared" si="77"/>
        <v>1</v>
      </c>
      <c r="R334" s="78">
        <v>0</v>
      </c>
      <c r="S334" s="77">
        <f t="shared" si="78"/>
        <v>100</v>
      </c>
      <c r="T334" s="77" t="e">
        <f t="shared" si="79"/>
        <v>#DIV/0!</v>
      </c>
      <c r="U334" s="77" t="e">
        <f t="shared" si="80"/>
        <v>#DIV/0!</v>
      </c>
      <c r="V334" s="77">
        <f t="shared" si="81"/>
        <v>100</v>
      </c>
      <c r="W334" s="77" t="e">
        <f t="shared" si="82"/>
        <v>#DIV/0!</v>
      </c>
    </row>
    <row r="335" spans="1:23" ht="26.25" x14ac:dyDescent="0.25">
      <c r="A335" s="42" t="s">
        <v>1990</v>
      </c>
      <c r="B335" s="31" t="s">
        <v>698</v>
      </c>
      <c r="C335" s="30" t="s">
        <v>1972</v>
      </c>
      <c r="D335" s="78">
        <v>0</v>
      </c>
      <c r="E335" s="78">
        <v>0</v>
      </c>
      <c r="F335" s="78">
        <v>0</v>
      </c>
      <c r="G335" s="76">
        <f t="shared" si="83"/>
        <v>0</v>
      </c>
      <c r="H335" s="78">
        <v>0</v>
      </c>
      <c r="I335" s="77">
        <f t="shared" si="85"/>
        <v>0</v>
      </c>
      <c r="J335" s="77" t="e">
        <f t="shared" si="85"/>
        <v>#DIV/0!</v>
      </c>
      <c r="K335" s="77" t="e">
        <f t="shared" si="85"/>
        <v>#DIV/0!</v>
      </c>
      <c r="L335" s="77">
        <f t="shared" si="85"/>
        <v>0</v>
      </c>
      <c r="M335" s="77" t="e">
        <f t="shared" si="85"/>
        <v>#DIV/0!</v>
      </c>
      <c r="N335" s="78">
        <v>0</v>
      </c>
      <c r="O335" s="78">
        <v>0</v>
      </c>
      <c r="P335" s="78">
        <v>0</v>
      </c>
      <c r="Q335" s="76">
        <f t="shared" si="77"/>
        <v>0</v>
      </c>
      <c r="R335" s="78">
        <v>0</v>
      </c>
      <c r="S335" s="77" t="e">
        <f t="shared" si="78"/>
        <v>#DIV/0!</v>
      </c>
      <c r="T335" s="77" t="e">
        <f t="shared" si="79"/>
        <v>#DIV/0!</v>
      </c>
      <c r="U335" s="77" t="e">
        <f t="shared" si="80"/>
        <v>#DIV/0!</v>
      </c>
      <c r="V335" s="77" t="e">
        <f t="shared" si="81"/>
        <v>#DIV/0!</v>
      </c>
      <c r="W335" s="77" t="e">
        <f t="shared" si="82"/>
        <v>#DIV/0!</v>
      </c>
    </row>
    <row r="336" spans="1:23" x14ac:dyDescent="0.25">
      <c r="A336" s="42" t="s">
        <v>1991</v>
      </c>
      <c r="B336" s="31" t="s">
        <v>701</v>
      </c>
      <c r="C336" s="30" t="s">
        <v>1992</v>
      </c>
      <c r="D336" s="80">
        <f>SUM(D337:D340)</f>
        <v>0</v>
      </c>
      <c r="E336" s="80">
        <f>SUM(E337:E340)</f>
        <v>0</v>
      </c>
      <c r="F336" s="80">
        <f>SUM(F337:F340)</f>
        <v>0</v>
      </c>
      <c r="G336" s="76">
        <f t="shared" si="83"/>
        <v>0</v>
      </c>
      <c r="H336" s="80">
        <f>SUM(H337:H340)</f>
        <v>0</v>
      </c>
      <c r="I336" s="77">
        <f>D336/D$318*100</f>
        <v>0</v>
      </c>
      <c r="J336" s="77" t="e">
        <f>E336/E$318*100</f>
        <v>#DIV/0!</v>
      </c>
      <c r="K336" s="77" t="e">
        <f>F336/F$318*100</f>
        <v>#DIV/0!</v>
      </c>
      <c r="L336" s="77">
        <f>G336/G$318*100</f>
        <v>0</v>
      </c>
      <c r="M336" s="77" t="e">
        <f>H336/H$318*100</f>
        <v>#DIV/0!</v>
      </c>
      <c r="N336" s="80">
        <f>SUM(N337:N340)</f>
        <v>0</v>
      </c>
      <c r="O336" s="80">
        <f>SUM(O337:O340)</f>
        <v>0</v>
      </c>
      <c r="P336" s="80">
        <f>SUM(P337:P340)</f>
        <v>0</v>
      </c>
      <c r="Q336" s="76">
        <f t="shared" si="77"/>
        <v>0</v>
      </c>
      <c r="R336" s="80">
        <f>SUM(R337:R340)</f>
        <v>0</v>
      </c>
      <c r="S336" s="77" t="e">
        <f t="shared" si="78"/>
        <v>#DIV/0!</v>
      </c>
      <c r="T336" s="77" t="e">
        <f t="shared" si="79"/>
        <v>#DIV/0!</v>
      </c>
      <c r="U336" s="77" t="e">
        <f t="shared" si="80"/>
        <v>#DIV/0!</v>
      </c>
      <c r="V336" s="77" t="e">
        <f t="shared" si="81"/>
        <v>#DIV/0!</v>
      </c>
      <c r="W336" s="77" t="e">
        <f t="shared" si="82"/>
        <v>#DIV/0!</v>
      </c>
    </row>
    <row r="337" spans="1:23" ht="30" x14ac:dyDescent="0.25">
      <c r="A337" s="42" t="s">
        <v>1993</v>
      </c>
      <c r="B337" s="31" t="s">
        <v>704</v>
      </c>
      <c r="C337" s="30" t="s">
        <v>1963</v>
      </c>
      <c r="D337" s="78">
        <v>0</v>
      </c>
      <c r="E337" s="78">
        <v>0</v>
      </c>
      <c r="F337" s="78">
        <v>0</v>
      </c>
      <c r="G337" s="76">
        <f t="shared" si="83"/>
        <v>0</v>
      </c>
      <c r="H337" s="78">
        <v>0</v>
      </c>
      <c r="I337" s="77" t="e">
        <f t="shared" ref="I337:M340" si="86">D337/D$336*100</f>
        <v>#DIV/0!</v>
      </c>
      <c r="J337" s="77" t="e">
        <f t="shared" si="86"/>
        <v>#DIV/0!</v>
      </c>
      <c r="K337" s="77" t="e">
        <f t="shared" si="86"/>
        <v>#DIV/0!</v>
      </c>
      <c r="L337" s="77" t="e">
        <f t="shared" si="86"/>
        <v>#DIV/0!</v>
      </c>
      <c r="M337" s="77" t="e">
        <f t="shared" si="86"/>
        <v>#DIV/0!</v>
      </c>
      <c r="N337" s="78">
        <v>0</v>
      </c>
      <c r="O337" s="78">
        <v>0</v>
      </c>
      <c r="P337" s="78">
        <v>0</v>
      </c>
      <c r="Q337" s="76">
        <f t="shared" si="77"/>
        <v>0</v>
      </c>
      <c r="R337" s="78">
        <v>0</v>
      </c>
      <c r="S337" s="77" t="e">
        <f t="shared" si="78"/>
        <v>#DIV/0!</v>
      </c>
      <c r="T337" s="77" t="e">
        <f t="shared" si="79"/>
        <v>#DIV/0!</v>
      </c>
      <c r="U337" s="77" t="e">
        <f t="shared" si="80"/>
        <v>#DIV/0!</v>
      </c>
      <c r="V337" s="77" t="e">
        <f t="shared" si="81"/>
        <v>#DIV/0!</v>
      </c>
      <c r="W337" s="77" t="e">
        <f t="shared" si="82"/>
        <v>#DIV/0!</v>
      </c>
    </row>
    <row r="338" spans="1:23" ht="30" x14ac:dyDescent="0.25">
      <c r="A338" s="42" t="s">
        <v>1994</v>
      </c>
      <c r="B338" s="31" t="s">
        <v>707</v>
      </c>
      <c r="C338" s="30" t="s">
        <v>1966</v>
      </c>
      <c r="D338" s="78">
        <v>0</v>
      </c>
      <c r="E338" s="78">
        <v>0</v>
      </c>
      <c r="F338" s="78">
        <v>0</v>
      </c>
      <c r="G338" s="76">
        <f t="shared" si="83"/>
        <v>0</v>
      </c>
      <c r="H338" s="78">
        <v>0</v>
      </c>
      <c r="I338" s="77" t="e">
        <f t="shared" si="86"/>
        <v>#DIV/0!</v>
      </c>
      <c r="J338" s="77" t="e">
        <f t="shared" si="86"/>
        <v>#DIV/0!</v>
      </c>
      <c r="K338" s="77" t="e">
        <f t="shared" si="86"/>
        <v>#DIV/0!</v>
      </c>
      <c r="L338" s="77" t="e">
        <f t="shared" si="86"/>
        <v>#DIV/0!</v>
      </c>
      <c r="M338" s="77" t="e">
        <f t="shared" si="86"/>
        <v>#DIV/0!</v>
      </c>
      <c r="N338" s="78">
        <v>0</v>
      </c>
      <c r="O338" s="78">
        <v>0</v>
      </c>
      <c r="P338" s="78">
        <v>0</v>
      </c>
      <c r="Q338" s="76">
        <f t="shared" si="77"/>
        <v>0</v>
      </c>
      <c r="R338" s="78">
        <v>0</v>
      </c>
      <c r="S338" s="77" t="e">
        <f t="shared" si="78"/>
        <v>#DIV/0!</v>
      </c>
      <c r="T338" s="77" t="e">
        <f t="shared" si="79"/>
        <v>#DIV/0!</v>
      </c>
      <c r="U338" s="77" t="e">
        <f t="shared" si="80"/>
        <v>#DIV/0!</v>
      </c>
      <c r="V338" s="77" t="e">
        <f t="shared" si="81"/>
        <v>#DIV/0!</v>
      </c>
      <c r="W338" s="77" t="e">
        <f t="shared" si="82"/>
        <v>#DIV/0!</v>
      </c>
    </row>
    <row r="339" spans="1:23" ht="30" x14ac:dyDescent="0.25">
      <c r="A339" s="42" t="s">
        <v>1995</v>
      </c>
      <c r="B339" s="31" t="s">
        <v>710</v>
      </c>
      <c r="C339" s="30" t="s">
        <v>1969</v>
      </c>
      <c r="D339" s="78">
        <v>0</v>
      </c>
      <c r="E339" s="78">
        <v>0</v>
      </c>
      <c r="F339" s="78">
        <v>0</v>
      </c>
      <c r="G339" s="76">
        <f t="shared" si="83"/>
        <v>0</v>
      </c>
      <c r="H339" s="78">
        <v>0</v>
      </c>
      <c r="I339" s="77" t="e">
        <f t="shared" si="86"/>
        <v>#DIV/0!</v>
      </c>
      <c r="J339" s="77" t="e">
        <f t="shared" si="86"/>
        <v>#DIV/0!</v>
      </c>
      <c r="K339" s="77" t="e">
        <f t="shared" si="86"/>
        <v>#DIV/0!</v>
      </c>
      <c r="L339" s="77" t="e">
        <f t="shared" si="86"/>
        <v>#DIV/0!</v>
      </c>
      <c r="M339" s="77" t="e">
        <f t="shared" si="86"/>
        <v>#DIV/0!</v>
      </c>
      <c r="N339" s="78">
        <v>0</v>
      </c>
      <c r="O339" s="78">
        <v>0</v>
      </c>
      <c r="P339" s="78">
        <v>0</v>
      </c>
      <c r="Q339" s="76">
        <f t="shared" si="77"/>
        <v>0</v>
      </c>
      <c r="R339" s="78">
        <v>0</v>
      </c>
      <c r="S339" s="77" t="e">
        <f t="shared" si="78"/>
        <v>#DIV/0!</v>
      </c>
      <c r="T339" s="77" t="e">
        <f t="shared" si="79"/>
        <v>#DIV/0!</v>
      </c>
      <c r="U339" s="77" t="e">
        <f t="shared" si="80"/>
        <v>#DIV/0!</v>
      </c>
      <c r="V339" s="77" t="e">
        <f t="shared" si="81"/>
        <v>#DIV/0!</v>
      </c>
      <c r="W339" s="77" t="e">
        <f t="shared" si="82"/>
        <v>#DIV/0!</v>
      </c>
    </row>
    <row r="340" spans="1:23" ht="26.25" x14ac:dyDescent="0.25">
      <c r="A340" s="42" t="s">
        <v>1996</v>
      </c>
      <c r="B340" s="31" t="s">
        <v>712</v>
      </c>
      <c r="C340" s="30" t="s">
        <v>1972</v>
      </c>
      <c r="D340" s="78">
        <v>0</v>
      </c>
      <c r="E340" s="78">
        <v>0</v>
      </c>
      <c r="F340" s="78">
        <v>0</v>
      </c>
      <c r="G340" s="76">
        <f t="shared" si="83"/>
        <v>0</v>
      </c>
      <c r="H340" s="78">
        <v>0</v>
      </c>
      <c r="I340" s="77" t="e">
        <f t="shared" si="86"/>
        <v>#DIV/0!</v>
      </c>
      <c r="J340" s="77" t="e">
        <f t="shared" si="86"/>
        <v>#DIV/0!</v>
      </c>
      <c r="K340" s="77" t="e">
        <f t="shared" si="86"/>
        <v>#DIV/0!</v>
      </c>
      <c r="L340" s="77" t="e">
        <f t="shared" si="86"/>
        <v>#DIV/0!</v>
      </c>
      <c r="M340" s="77" t="e">
        <f t="shared" si="86"/>
        <v>#DIV/0!</v>
      </c>
      <c r="N340" s="78">
        <v>0</v>
      </c>
      <c r="O340" s="78">
        <v>0</v>
      </c>
      <c r="P340" s="78">
        <v>0</v>
      </c>
      <c r="Q340" s="76">
        <f t="shared" si="77"/>
        <v>0</v>
      </c>
      <c r="R340" s="78">
        <v>0</v>
      </c>
      <c r="S340" s="77" t="e">
        <f t="shared" si="78"/>
        <v>#DIV/0!</v>
      </c>
      <c r="T340" s="77" t="e">
        <f t="shared" si="79"/>
        <v>#DIV/0!</v>
      </c>
      <c r="U340" s="77" t="e">
        <f t="shared" si="80"/>
        <v>#DIV/0!</v>
      </c>
      <c r="V340" s="77" t="e">
        <f t="shared" si="81"/>
        <v>#DIV/0!</v>
      </c>
      <c r="W340" s="77" t="e">
        <f t="shared" si="82"/>
        <v>#DIV/0!</v>
      </c>
    </row>
    <row r="341" spans="1:23" ht="30" x14ac:dyDescent="0.25">
      <c r="A341" s="42" t="s">
        <v>1997</v>
      </c>
      <c r="B341" s="31" t="s">
        <v>714</v>
      </c>
      <c r="C341" s="30" t="s">
        <v>1998</v>
      </c>
      <c r="D341" s="80">
        <f>SUM(D342:D345)</f>
        <v>0</v>
      </c>
      <c r="E341" s="80">
        <f>SUM(E342:E345)</f>
        <v>0</v>
      </c>
      <c r="F341" s="80">
        <f>SUM(F342:F345)</f>
        <v>0</v>
      </c>
      <c r="G341" s="76">
        <f t="shared" si="83"/>
        <v>0</v>
      </c>
      <c r="H341" s="80">
        <f>SUM(H342:H345)</f>
        <v>0</v>
      </c>
      <c r="I341" s="77">
        <f>D341/D$318*100</f>
        <v>0</v>
      </c>
      <c r="J341" s="77" t="e">
        <f>E341/E$318*100</f>
        <v>#DIV/0!</v>
      </c>
      <c r="K341" s="77" t="e">
        <f>F341/F$318*100</f>
        <v>#DIV/0!</v>
      </c>
      <c r="L341" s="77">
        <f>G341/G$318*100</f>
        <v>0</v>
      </c>
      <c r="M341" s="77" t="e">
        <f>H341/H$318*100</f>
        <v>#DIV/0!</v>
      </c>
      <c r="N341" s="80">
        <f>SUM(N342:N345)</f>
        <v>0</v>
      </c>
      <c r="O341" s="80">
        <f>SUM(O342:O345)</f>
        <v>0</v>
      </c>
      <c r="P341" s="80">
        <f>SUM(P342:P345)</f>
        <v>0</v>
      </c>
      <c r="Q341" s="76">
        <f t="shared" si="77"/>
        <v>0</v>
      </c>
      <c r="R341" s="80">
        <f>SUM(R342:R345)</f>
        <v>0</v>
      </c>
      <c r="S341" s="77" t="e">
        <f t="shared" si="78"/>
        <v>#DIV/0!</v>
      </c>
      <c r="T341" s="77" t="e">
        <f t="shared" si="79"/>
        <v>#DIV/0!</v>
      </c>
      <c r="U341" s="77" t="e">
        <f t="shared" si="80"/>
        <v>#DIV/0!</v>
      </c>
      <c r="V341" s="77" t="e">
        <f t="shared" si="81"/>
        <v>#DIV/0!</v>
      </c>
      <c r="W341" s="77" t="e">
        <f t="shared" si="82"/>
        <v>#DIV/0!</v>
      </c>
    </row>
    <row r="342" spans="1:23" ht="30" x14ac:dyDescent="0.25">
      <c r="A342" s="42" t="s">
        <v>1999</v>
      </c>
      <c r="B342" s="31">
        <v>430</v>
      </c>
      <c r="C342" s="30" t="s">
        <v>1963</v>
      </c>
      <c r="D342" s="78">
        <v>0</v>
      </c>
      <c r="E342" s="78">
        <v>0</v>
      </c>
      <c r="F342" s="78">
        <v>0</v>
      </c>
      <c r="G342" s="76">
        <f t="shared" si="83"/>
        <v>0</v>
      </c>
      <c r="H342" s="78">
        <v>0</v>
      </c>
      <c r="I342" s="77" t="e">
        <f t="shared" ref="I342:M345" si="87">D342/D$341*100</f>
        <v>#DIV/0!</v>
      </c>
      <c r="J342" s="77" t="e">
        <f t="shared" si="87"/>
        <v>#DIV/0!</v>
      </c>
      <c r="K342" s="77" t="e">
        <f t="shared" si="87"/>
        <v>#DIV/0!</v>
      </c>
      <c r="L342" s="77" t="e">
        <f t="shared" si="87"/>
        <v>#DIV/0!</v>
      </c>
      <c r="M342" s="77" t="e">
        <f t="shared" si="87"/>
        <v>#DIV/0!</v>
      </c>
      <c r="N342" s="78">
        <v>0</v>
      </c>
      <c r="O342" s="78">
        <v>0</v>
      </c>
      <c r="P342" s="78">
        <v>0</v>
      </c>
      <c r="Q342" s="76">
        <f t="shared" si="77"/>
        <v>0</v>
      </c>
      <c r="R342" s="78">
        <v>0</v>
      </c>
      <c r="S342" s="77" t="e">
        <f t="shared" si="78"/>
        <v>#DIV/0!</v>
      </c>
      <c r="T342" s="77" t="e">
        <f t="shared" si="79"/>
        <v>#DIV/0!</v>
      </c>
      <c r="U342" s="77" t="e">
        <f t="shared" si="80"/>
        <v>#DIV/0!</v>
      </c>
      <c r="V342" s="77" t="e">
        <f t="shared" si="81"/>
        <v>#DIV/0!</v>
      </c>
      <c r="W342" s="77" t="e">
        <f t="shared" si="82"/>
        <v>#DIV/0!</v>
      </c>
    </row>
    <row r="343" spans="1:23" ht="30" x14ac:dyDescent="0.25">
      <c r="A343" s="42" t="s">
        <v>2000</v>
      </c>
      <c r="B343" s="31">
        <v>431</v>
      </c>
      <c r="C343" s="30" t="s">
        <v>1966</v>
      </c>
      <c r="D343" s="78">
        <v>0</v>
      </c>
      <c r="E343" s="78">
        <v>0</v>
      </c>
      <c r="F343" s="78">
        <v>0</v>
      </c>
      <c r="G343" s="76">
        <f t="shared" si="83"/>
        <v>0</v>
      </c>
      <c r="H343" s="78">
        <v>0</v>
      </c>
      <c r="I343" s="77" t="e">
        <f t="shared" si="87"/>
        <v>#DIV/0!</v>
      </c>
      <c r="J343" s="77" t="e">
        <f t="shared" si="87"/>
        <v>#DIV/0!</v>
      </c>
      <c r="K343" s="77" t="e">
        <f t="shared" si="87"/>
        <v>#DIV/0!</v>
      </c>
      <c r="L343" s="77" t="e">
        <f t="shared" si="87"/>
        <v>#DIV/0!</v>
      </c>
      <c r="M343" s="77" t="e">
        <f t="shared" si="87"/>
        <v>#DIV/0!</v>
      </c>
      <c r="N343" s="78">
        <v>0</v>
      </c>
      <c r="O343" s="78">
        <v>0</v>
      </c>
      <c r="P343" s="78">
        <v>0</v>
      </c>
      <c r="Q343" s="76">
        <f t="shared" si="77"/>
        <v>0</v>
      </c>
      <c r="R343" s="78">
        <v>0</v>
      </c>
      <c r="S343" s="77" t="e">
        <f t="shared" si="78"/>
        <v>#DIV/0!</v>
      </c>
      <c r="T343" s="77" t="e">
        <f t="shared" si="79"/>
        <v>#DIV/0!</v>
      </c>
      <c r="U343" s="77" t="e">
        <f t="shared" si="80"/>
        <v>#DIV/0!</v>
      </c>
      <c r="V343" s="77" t="e">
        <f t="shared" si="81"/>
        <v>#DIV/0!</v>
      </c>
      <c r="W343" s="77" t="e">
        <f t="shared" si="82"/>
        <v>#DIV/0!</v>
      </c>
    </row>
    <row r="344" spans="1:23" ht="30" x14ac:dyDescent="0.25">
      <c r="A344" s="42" t="s">
        <v>2001</v>
      </c>
      <c r="B344" s="31">
        <v>432</v>
      </c>
      <c r="C344" s="30" t="s">
        <v>1969</v>
      </c>
      <c r="D344" s="78">
        <v>0</v>
      </c>
      <c r="E344" s="78">
        <v>0</v>
      </c>
      <c r="F344" s="78">
        <v>0</v>
      </c>
      <c r="G344" s="76">
        <f t="shared" si="83"/>
        <v>0</v>
      </c>
      <c r="H344" s="78">
        <v>0</v>
      </c>
      <c r="I344" s="77" t="e">
        <f t="shared" si="87"/>
        <v>#DIV/0!</v>
      </c>
      <c r="J344" s="77" t="e">
        <f t="shared" si="87"/>
        <v>#DIV/0!</v>
      </c>
      <c r="K344" s="77" t="e">
        <f t="shared" si="87"/>
        <v>#DIV/0!</v>
      </c>
      <c r="L344" s="77" t="e">
        <f t="shared" si="87"/>
        <v>#DIV/0!</v>
      </c>
      <c r="M344" s="77" t="e">
        <f t="shared" si="87"/>
        <v>#DIV/0!</v>
      </c>
      <c r="N344" s="78">
        <v>0</v>
      </c>
      <c r="O344" s="78">
        <v>0</v>
      </c>
      <c r="P344" s="78">
        <v>0</v>
      </c>
      <c r="Q344" s="76">
        <f t="shared" si="77"/>
        <v>0</v>
      </c>
      <c r="R344" s="78">
        <v>0</v>
      </c>
      <c r="S344" s="77" t="e">
        <f t="shared" si="78"/>
        <v>#DIV/0!</v>
      </c>
      <c r="T344" s="77" t="e">
        <f t="shared" si="79"/>
        <v>#DIV/0!</v>
      </c>
      <c r="U344" s="77" t="e">
        <f t="shared" si="80"/>
        <v>#DIV/0!</v>
      </c>
      <c r="V344" s="77" t="e">
        <f t="shared" si="81"/>
        <v>#DIV/0!</v>
      </c>
      <c r="W344" s="77" t="e">
        <f t="shared" si="82"/>
        <v>#DIV/0!</v>
      </c>
    </row>
    <row r="345" spans="1:23" ht="26.25" x14ac:dyDescent="0.25">
      <c r="A345" s="42" t="s">
        <v>2002</v>
      </c>
      <c r="B345" s="31">
        <v>433</v>
      </c>
      <c r="C345" s="30" t="s">
        <v>1972</v>
      </c>
      <c r="D345" s="78">
        <v>0</v>
      </c>
      <c r="E345" s="78">
        <v>0</v>
      </c>
      <c r="F345" s="78">
        <v>0</v>
      </c>
      <c r="G345" s="76">
        <f t="shared" si="83"/>
        <v>0</v>
      </c>
      <c r="H345" s="78">
        <v>0</v>
      </c>
      <c r="I345" s="77" t="e">
        <f t="shared" si="87"/>
        <v>#DIV/0!</v>
      </c>
      <c r="J345" s="77" t="e">
        <f t="shared" si="87"/>
        <v>#DIV/0!</v>
      </c>
      <c r="K345" s="77" t="e">
        <f t="shared" si="87"/>
        <v>#DIV/0!</v>
      </c>
      <c r="L345" s="77" t="e">
        <f t="shared" si="87"/>
        <v>#DIV/0!</v>
      </c>
      <c r="M345" s="77" t="e">
        <f t="shared" si="87"/>
        <v>#DIV/0!</v>
      </c>
      <c r="N345" s="78">
        <v>0</v>
      </c>
      <c r="O345" s="78">
        <v>0</v>
      </c>
      <c r="P345" s="78">
        <v>0</v>
      </c>
      <c r="Q345" s="76">
        <f t="shared" si="77"/>
        <v>0</v>
      </c>
      <c r="R345" s="78">
        <v>0</v>
      </c>
      <c r="S345" s="77" t="e">
        <f t="shared" si="78"/>
        <v>#DIV/0!</v>
      </c>
      <c r="T345" s="77" t="e">
        <f t="shared" si="79"/>
        <v>#DIV/0!</v>
      </c>
      <c r="U345" s="77" t="e">
        <f t="shared" si="80"/>
        <v>#DIV/0!</v>
      </c>
      <c r="V345" s="77" t="e">
        <f t="shared" si="81"/>
        <v>#DIV/0!</v>
      </c>
      <c r="W345" s="77" t="e">
        <f t="shared" si="82"/>
        <v>#DIV/0!</v>
      </c>
    </row>
    <row r="346" spans="1:23" ht="30" x14ac:dyDescent="0.25">
      <c r="A346" s="42" t="s">
        <v>2003</v>
      </c>
      <c r="B346" s="31">
        <v>434</v>
      </c>
      <c r="C346" s="30" t="s">
        <v>2004</v>
      </c>
      <c r="D346" s="78">
        <v>0</v>
      </c>
      <c r="E346" s="78">
        <v>0</v>
      </c>
      <c r="F346" s="78">
        <v>0</v>
      </c>
      <c r="G346" s="76">
        <f t="shared" si="83"/>
        <v>0</v>
      </c>
      <c r="H346" s="78">
        <v>0</v>
      </c>
      <c r="I346" s="77">
        <f t="shared" ref="I346:M347" si="88">D346/D$318*100</f>
        <v>0</v>
      </c>
      <c r="J346" s="77" t="e">
        <f t="shared" si="88"/>
        <v>#DIV/0!</v>
      </c>
      <c r="K346" s="77" t="e">
        <f t="shared" si="88"/>
        <v>#DIV/0!</v>
      </c>
      <c r="L346" s="77">
        <f t="shared" si="88"/>
        <v>0</v>
      </c>
      <c r="M346" s="77" t="e">
        <f t="shared" si="88"/>
        <v>#DIV/0!</v>
      </c>
      <c r="N346" s="78">
        <v>0</v>
      </c>
      <c r="O346" s="78">
        <v>0</v>
      </c>
      <c r="P346" s="78">
        <v>0</v>
      </c>
      <c r="Q346" s="76">
        <f t="shared" si="77"/>
        <v>0</v>
      </c>
      <c r="R346" s="78">
        <v>0</v>
      </c>
      <c r="S346" s="77" t="e">
        <f t="shared" si="78"/>
        <v>#DIV/0!</v>
      </c>
      <c r="T346" s="77" t="e">
        <f t="shared" si="79"/>
        <v>#DIV/0!</v>
      </c>
      <c r="U346" s="77" t="e">
        <f t="shared" si="80"/>
        <v>#DIV/0!</v>
      </c>
      <c r="V346" s="77" t="e">
        <f t="shared" si="81"/>
        <v>#DIV/0!</v>
      </c>
      <c r="W346" s="77" t="e">
        <f t="shared" si="82"/>
        <v>#DIV/0!</v>
      </c>
    </row>
    <row r="347" spans="1:23" ht="30" x14ac:dyDescent="0.25">
      <c r="A347" s="42" t="s">
        <v>2005</v>
      </c>
      <c r="B347" s="31">
        <v>435</v>
      </c>
      <c r="C347" s="30" t="s">
        <v>2006</v>
      </c>
      <c r="D347" s="80">
        <f>SUM(D348:D351)</f>
        <v>0</v>
      </c>
      <c r="E347" s="80">
        <f>SUM(E348:E351)</f>
        <v>0</v>
      </c>
      <c r="F347" s="80">
        <f>SUM(F348:F351)</f>
        <v>0</v>
      </c>
      <c r="G347" s="76">
        <f t="shared" si="83"/>
        <v>0</v>
      </c>
      <c r="H347" s="80">
        <f>SUM(H348:H351)</f>
        <v>0</v>
      </c>
      <c r="I347" s="77">
        <f t="shared" si="88"/>
        <v>0</v>
      </c>
      <c r="J347" s="77" t="e">
        <f t="shared" si="88"/>
        <v>#DIV/0!</v>
      </c>
      <c r="K347" s="77" t="e">
        <f t="shared" si="88"/>
        <v>#DIV/0!</v>
      </c>
      <c r="L347" s="77">
        <f t="shared" si="88"/>
        <v>0</v>
      </c>
      <c r="M347" s="77" t="e">
        <f t="shared" si="88"/>
        <v>#DIV/0!</v>
      </c>
      <c r="N347" s="80">
        <f>SUM(N348:N351)</f>
        <v>0</v>
      </c>
      <c r="O347" s="80">
        <f>SUM(O348:O351)</f>
        <v>0</v>
      </c>
      <c r="P347" s="80">
        <f>SUM(P348:P351)</f>
        <v>0</v>
      </c>
      <c r="Q347" s="76">
        <f t="shared" si="77"/>
        <v>0</v>
      </c>
      <c r="R347" s="80">
        <f>SUM(R348:R351)</f>
        <v>0</v>
      </c>
      <c r="S347" s="77" t="e">
        <f t="shared" si="78"/>
        <v>#DIV/0!</v>
      </c>
      <c r="T347" s="77" t="e">
        <f t="shared" si="79"/>
        <v>#DIV/0!</v>
      </c>
      <c r="U347" s="77" t="e">
        <f t="shared" si="80"/>
        <v>#DIV/0!</v>
      </c>
      <c r="V347" s="77" t="e">
        <f t="shared" si="81"/>
        <v>#DIV/0!</v>
      </c>
      <c r="W347" s="77" t="e">
        <f t="shared" si="82"/>
        <v>#DIV/0!</v>
      </c>
    </row>
    <row r="348" spans="1:23" ht="30" x14ac:dyDescent="0.25">
      <c r="A348" s="42" t="s">
        <v>2007</v>
      </c>
      <c r="B348" s="31">
        <v>436</v>
      </c>
      <c r="C348" s="30" t="s">
        <v>1963</v>
      </c>
      <c r="D348" s="78">
        <v>0</v>
      </c>
      <c r="E348" s="78">
        <v>0</v>
      </c>
      <c r="F348" s="78">
        <v>0</v>
      </c>
      <c r="G348" s="76">
        <f t="shared" si="83"/>
        <v>0</v>
      </c>
      <c r="H348" s="78">
        <v>0</v>
      </c>
      <c r="I348" s="77" t="e">
        <f t="shared" ref="I348:M351" si="89">D348/D$347*100</f>
        <v>#DIV/0!</v>
      </c>
      <c r="J348" s="77" t="e">
        <f t="shared" si="89"/>
        <v>#DIV/0!</v>
      </c>
      <c r="K348" s="77" t="e">
        <f t="shared" si="89"/>
        <v>#DIV/0!</v>
      </c>
      <c r="L348" s="77" t="e">
        <f t="shared" si="89"/>
        <v>#DIV/0!</v>
      </c>
      <c r="M348" s="77" t="e">
        <f t="shared" si="89"/>
        <v>#DIV/0!</v>
      </c>
      <c r="N348" s="78">
        <v>0</v>
      </c>
      <c r="O348" s="78">
        <v>0</v>
      </c>
      <c r="P348" s="78">
        <v>0</v>
      </c>
      <c r="Q348" s="76">
        <f t="shared" si="77"/>
        <v>0</v>
      </c>
      <c r="R348" s="78">
        <v>0</v>
      </c>
      <c r="S348" s="77" t="e">
        <f t="shared" si="78"/>
        <v>#DIV/0!</v>
      </c>
      <c r="T348" s="77" t="e">
        <f t="shared" si="79"/>
        <v>#DIV/0!</v>
      </c>
      <c r="U348" s="77" t="e">
        <f t="shared" si="80"/>
        <v>#DIV/0!</v>
      </c>
      <c r="V348" s="77" t="e">
        <f t="shared" si="81"/>
        <v>#DIV/0!</v>
      </c>
      <c r="W348" s="77" t="e">
        <f t="shared" si="82"/>
        <v>#DIV/0!</v>
      </c>
    </row>
    <row r="349" spans="1:23" ht="30" x14ac:dyDescent="0.25">
      <c r="A349" s="42" t="s">
        <v>2008</v>
      </c>
      <c r="B349" s="31">
        <v>437</v>
      </c>
      <c r="C349" s="30" t="s">
        <v>1966</v>
      </c>
      <c r="D349" s="78">
        <v>0</v>
      </c>
      <c r="E349" s="78">
        <v>0</v>
      </c>
      <c r="F349" s="78">
        <v>0</v>
      </c>
      <c r="G349" s="76">
        <f t="shared" si="83"/>
        <v>0</v>
      </c>
      <c r="H349" s="78">
        <v>0</v>
      </c>
      <c r="I349" s="77" t="e">
        <f t="shared" si="89"/>
        <v>#DIV/0!</v>
      </c>
      <c r="J349" s="77" t="e">
        <f t="shared" si="89"/>
        <v>#DIV/0!</v>
      </c>
      <c r="K349" s="77" t="e">
        <f t="shared" si="89"/>
        <v>#DIV/0!</v>
      </c>
      <c r="L349" s="77" t="e">
        <f t="shared" si="89"/>
        <v>#DIV/0!</v>
      </c>
      <c r="M349" s="77" t="e">
        <f t="shared" si="89"/>
        <v>#DIV/0!</v>
      </c>
      <c r="N349" s="78">
        <v>0</v>
      </c>
      <c r="O349" s="78">
        <v>0</v>
      </c>
      <c r="P349" s="78">
        <v>0</v>
      </c>
      <c r="Q349" s="76">
        <f t="shared" si="77"/>
        <v>0</v>
      </c>
      <c r="R349" s="78">
        <v>0</v>
      </c>
      <c r="S349" s="77" t="e">
        <f t="shared" si="78"/>
        <v>#DIV/0!</v>
      </c>
      <c r="T349" s="77" t="e">
        <f t="shared" si="79"/>
        <v>#DIV/0!</v>
      </c>
      <c r="U349" s="77" t="e">
        <f t="shared" si="80"/>
        <v>#DIV/0!</v>
      </c>
      <c r="V349" s="77" t="e">
        <f t="shared" si="81"/>
        <v>#DIV/0!</v>
      </c>
      <c r="W349" s="77" t="e">
        <f t="shared" si="82"/>
        <v>#DIV/0!</v>
      </c>
    </row>
    <row r="350" spans="1:23" ht="30" x14ac:dyDescent="0.25">
      <c r="A350" s="42" t="s">
        <v>2009</v>
      </c>
      <c r="B350" s="31">
        <v>438</v>
      </c>
      <c r="C350" s="30" t="s">
        <v>1969</v>
      </c>
      <c r="D350" s="78">
        <v>0</v>
      </c>
      <c r="E350" s="78">
        <v>0</v>
      </c>
      <c r="F350" s="78">
        <v>0</v>
      </c>
      <c r="G350" s="76">
        <f t="shared" si="83"/>
        <v>0</v>
      </c>
      <c r="H350" s="78">
        <v>0</v>
      </c>
      <c r="I350" s="77" t="e">
        <f t="shared" si="89"/>
        <v>#DIV/0!</v>
      </c>
      <c r="J350" s="77" t="e">
        <f t="shared" si="89"/>
        <v>#DIV/0!</v>
      </c>
      <c r="K350" s="77" t="e">
        <f t="shared" si="89"/>
        <v>#DIV/0!</v>
      </c>
      <c r="L350" s="77" t="e">
        <f t="shared" si="89"/>
        <v>#DIV/0!</v>
      </c>
      <c r="M350" s="77" t="e">
        <f t="shared" si="89"/>
        <v>#DIV/0!</v>
      </c>
      <c r="N350" s="78">
        <v>0</v>
      </c>
      <c r="O350" s="78">
        <v>0</v>
      </c>
      <c r="P350" s="78">
        <v>0</v>
      </c>
      <c r="Q350" s="76">
        <f t="shared" si="77"/>
        <v>0</v>
      </c>
      <c r="R350" s="78">
        <v>0</v>
      </c>
      <c r="S350" s="77" t="e">
        <f t="shared" si="78"/>
        <v>#DIV/0!</v>
      </c>
      <c r="T350" s="77" t="e">
        <f t="shared" si="79"/>
        <v>#DIV/0!</v>
      </c>
      <c r="U350" s="77" t="e">
        <f t="shared" si="80"/>
        <v>#DIV/0!</v>
      </c>
      <c r="V350" s="77" t="e">
        <f t="shared" si="81"/>
        <v>#DIV/0!</v>
      </c>
      <c r="W350" s="77" t="e">
        <f t="shared" si="82"/>
        <v>#DIV/0!</v>
      </c>
    </row>
    <row r="351" spans="1:23" ht="26.25" x14ac:dyDescent="0.25">
      <c r="A351" s="42" t="s">
        <v>2010</v>
      </c>
      <c r="B351" s="31">
        <v>439</v>
      </c>
      <c r="C351" s="30" t="s">
        <v>1972</v>
      </c>
      <c r="D351" s="78">
        <v>0</v>
      </c>
      <c r="E351" s="78">
        <v>0</v>
      </c>
      <c r="F351" s="78">
        <v>0</v>
      </c>
      <c r="G351" s="76">
        <f t="shared" si="83"/>
        <v>0</v>
      </c>
      <c r="H351" s="78">
        <v>0</v>
      </c>
      <c r="I351" s="77" t="e">
        <f t="shared" si="89"/>
        <v>#DIV/0!</v>
      </c>
      <c r="J351" s="77" t="e">
        <f t="shared" si="89"/>
        <v>#DIV/0!</v>
      </c>
      <c r="K351" s="77" t="e">
        <f t="shared" si="89"/>
        <v>#DIV/0!</v>
      </c>
      <c r="L351" s="77" t="e">
        <f t="shared" si="89"/>
        <v>#DIV/0!</v>
      </c>
      <c r="M351" s="77" t="e">
        <f t="shared" si="89"/>
        <v>#DIV/0!</v>
      </c>
      <c r="N351" s="78">
        <v>0</v>
      </c>
      <c r="O351" s="78">
        <v>0</v>
      </c>
      <c r="P351" s="78">
        <v>0</v>
      </c>
      <c r="Q351" s="76">
        <f t="shared" si="77"/>
        <v>0</v>
      </c>
      <c r="R351" s="78">
        <v>0</v>
      </c>
      <c r="S351" s="77" t="e">
        <f t="shared" si="78"/>
        <v>#DIV/0!</v>
      </c>
      <c r="T351" s="77" t="e">
        <f t="shared" si="79"/>
        <v>#DIV/0!</v>
      </c>
      <c r="U351" s="77" t="e">
        <f t="shared" si="80"/>
        <v>#DIV/0!</v>
      </c>
      <c r="V351" s="77" t="e">
        <f t="shared" si="81"/>
        <v>#DIV/0!</v>
      </c>
      <c r="W351" s="77" t="e">
        <f t="shared" si="82"/>
        <v>#DIV/0!</v>
      </c>
    </row>
    <row r="352" spans="1:23" x14ac:dyDescent="0.25">
      <c r="A352" s="42" t="s">
        <v>2011</v>
      </c>
      <c r="B352" s="31">
        <v>440</v>
      </c>
      <c r="C352" s="30" t="s">
        <v>2012</v>
      </c>
      <c r="D352" s="80">
        <f>SUM(D353:D356)</f>
        <v>1</v>
      </c>
      <c r="E352" s="80">
        <f>SUM(E353:E356)</f>
        <v>0</v>
      </c>
      <c r="F352" s="80">
        <f>SUM(F353:F356)</f>
        <v>0</v>
      </c>
      <c r="G352" s="76">
        <f t="shared" si="83"/>
        <v>1</v>
      </c>
      <c r="H352" s="80">
        <f>SUM(H353:H356)</f>
        <v>0</v>
      </c>
      <c r="I352" s="77">
        <f>D352/D$318*100</f>
        <v>50</v>
      </c>
      <c r="J352" s="77" t="e">
        <f>E352/E$318*100</f>
        <v>#DIV/0!</v>
      </c>
      <c r="K352" s="77" t="e">
        <f>F352/F$318*100</f>
        <v>#DIV/0!</v>
      </c>
      <c r="L352" s="77">
        <f>G352/G$318*100</f>
        <v>50</v>
      </c>
      <c r="M352" s="77" t="e">
        <f>H352/H$318*100</f>
        <v>#DIV/0!</v>
      </c>
      <c r="N352" s="80">
        <f>SUM(N353:N356)</f>
        <v>1</v>
      </c>
      <c r="O352" s="80">
        <f>SUM(O353:O356)</f>
        <v>0</v>
      </c>
      <c r="P352" s="80">
        <f>SUM(P353:P356)</f>
        <v>0</v>
      </c>
      <c r="Q352" s="76">
        <f t="shared" si="77"/>
        <v>1</v>
      </c>
      <c r="R352" s="80">
        <f>SUM(R353:R356)</f>
        <v>0</v>
      </c>
      <c r="S352" s="77">
        <f t="shared" si="78"/>
        <v>50</v>
      </c>
      <c r="T352" s="77" t="e">
        <f t="shared" si="79"/>
        <v>#DIV/0!</v>
      </c>
      <c r="U352" s="77" t="e">
        <f t="shared" si="80"/>
        <v>#DIV/0!</v>
      </c>
      <c r="V352" s="77">
        <f t="shared" si="81"/>
        <v>50</v>
      </c>
      <c r="W352" s="77" t="e">
        <f t="shared" si="82"/>
        <v>#DIV/0!</v>
      </c>
    </row>
    <row r="353" spans="1:23" ht="30" x14ac:dyDescent="0.25">
      <c r="A353" s="42" t="s">
        <v>2013</v>
      </c>
      <c r="B353" s="31">
        <v>441</v>
      </c>
      <c r="C353" s="30" t="s">
        <v>1963</v>
      </c>
      <c r="D353" s="78">
        <v>0</v>
      </c>
      <c r="E353" s="78">
        <v>0</v>
      </c>
      <c r="F353" s="78">
        <v>0</v>
      </c>
      <c r="G353" s="76">
        <f t="shared" si="83"/>
        <v>0</v>
      </c>
      <c r="H353" s="78">
        <v>0</v>
      </c>
      <c r="I353" s="77">
        <f t="shared" ref="I353:M356" si="90">D353/D$352*100</f>
        <v>0</v>
      </c>
      <c r="J353" s="77" t="e">
        <f t="shared" si="90"/>
        <v>#DIV/0!</v>
      </c>
      <c r="K353" s="77" t="e">
        <f t="shared" si="90"/>
        <v>#DIV/0!</v>
      </c>
      <c r="L353" s="77">
        <f t="shared" si="90"/>
        <v>0</v>
      </c>
      <c r="M353" s="77" t="e">
        <f t="shared" si="90"/>
        <v>#DIV/0!</v>
      </c>
      <c r="N353" s="78">
        <v>0</v>
      </c>
      <c r="O353" s="78">
        <v>0</v>
      </c>
      <c r="P353" s="78">
        <v>0</v>
      </c>
      <c r="Q353" s="76">
        <f t="shared" si="77"/>
        <v>0</v>
      </c>
      <c r="R353" s="78">
        <v>0</v>
      </c>
      <c r="S353" s="77" t="e">
        <f t="shared" si="78"/>
        <v>#DIV/0!</v>
      </c>
      <c r="T353" s="77" t="e">
        <f t="shared" si="79"/>
        <v>#DIV/0!</v>
      </c>
      <c r="U353" s="77" t="e">
        <f t="shared" si="80"/>
        <v>#DIV/0!</v>
      </c>
      <c r="V353" s="77" t="e">
        <f t="shared" si="81"/>
        <v>#DIV/0!</v>
      </c>
      <c r="W353" s="77" t="e">
        <f t="shared" si="82"/>
        <v>#DIV/0!</v>
      </c>
    </row>
    <row r="354" spans="1:23" ht="30" x14ac:dyDescent="0.25">
      <c r="A354" s="42" t="s">
        <v>2014</v>
      </c>
      <c r="B354" s="31">
        <v>442</v>
      </c>
      <c r="C354" s="30" t="s">
        <v>1966</v>
      </c>
      <c r="D354" s="78">
        <v>0</v>
      </c>
      <c r="E354" s="78">
        <v>0</v>
      </c>
      <c r="F354" s="78">
        <v>0</v>
      </c>
      <c r="G354" s="76">
        <f t="shared" si="83"/>
        <v>0</v>
      </c>
      <c r="H354" s="78">
        <v>0</v>
      </c>
      <c r="I354" s="77">
        <f t="shared" si="90"/>
        <v>0</v>
      </c>
      <c r="J354" s="77" t="e">
        <f t="shared" si="90"/>
        <v>#DIV/0!</v>
      </c>
      <c r="K354" s="77" t="e">
        <f t="shared" si="90"/>
        <v>#DIV/0!</v>
      </c>
      <c r="L354" s="77">
        <f t="shared" si="90"/>
        <v>0</v>
      </c>
      <c r="M354" s="77" t="e">
        <f t="shared" si="90"/>
        <v>#DIV/0!</v>
      </c>
      <c r="N354" s="78">
        <v>0</v>
      </c>
      <c r="O354" s="78">
        <v>0</v>
      </c>
      <c r="P354" s="78">
        <v>0</v>
      </c>
      <c r="Q354" s="76">
        <f t="shared" si="77"/>
        <v>0</v>
      </c>
      <c r="R354" s="78">
        <v>0</v>
      </c>
      <c r="S354" s="77" t="e">
        <f t="shared" si="78"/>
        <v>#DIV/0!</v>
      </c>
      <c r="T354" s="77" t="e">
        <f t="shared" si="79"/>
        <v>#DIV/0!</v>
      </c>
      <c r="U354" s="77" t="e">
        <f t="shared" si="80"/>
        <v>#DIV/0!</v>
      </c>
      <c r="V354" s="77" t="e">
        <f t="shared" si="81"/>
        <v>#DIV/0!</v>
      </c>
      <c r="W354" s="77" t="e">
        <f t="shared" si="82"/>
        <v>#DIV/0!</v>
      </c>
    </row>
    <row r="355" spans="1:23" ht="30" x14ac:dyDescent="0.25">
      <c r="A355" s="42" t="s">
        <v>2015</v>
      </c>
      <c r="B355" s="31">
        <v>443</v>
      </c>
      <c r="C355" s="30" t="s">
        <v>1969</v>
      </c>
      <c r="D355" s="78">
        <v>1</v>
      </c>
      <c r="E355" s="78">
        <v>0</v>
      </c>
      <c r="F355" s="78">
        <v>0</v>
      </c>
      <c r="G355" s="76">
        <f t="shared" si="83"/>
        <v>1</v>
      </c>
      <c r="H355" s="78">
        <v>0</v>
      </c>
      <c r="I355" s="77">
        <f t="shared" si="90"/>
        <v>100</v>
      </c>
      <c r="J355" s="77" t="e">
        <f t="shared" si="90"/>
        <v>#DIV/0!</v>
      </c>
      <c r="K355" s="77" t="e">
        <f t="shared" si="90"/>
        <v>#DIV/0!</v>
      </c>
      <c r="L355" s="77">
        <f t="shared" si="90"/>
        <v>100</v>
      </c>
      <c r="M355" s="77" t="e">
        <f t="shared" si="90"/>
        <v>#DIV/0!</v>
      </c>
      <c r="N355" s="78">
        <v>1</v>
      </c>
      <c r="O355" s="78">
        <v>0</v>
      </c>
      <c r="P355" s="78">
        <v>0</v>
      </c>
      <c r="Q355" s="76">
        <f t="shared" si="77"/>
        <v>1</v>
      </c>
      <c r="R355" s="78">
        <v>0</v>
      </c>
      <c r="S355" s="77">
        <f t="shared" si="78"/>
        <v>100</v>
      </c>
      <c r="T355" s="77" t="e">
        <f t="shared" si="79"/>
        <v>#DIV/0!</v>
      </c>
      <c r="U355" s="77" t="e">
        <f t="shared" si="80"/>
        <v>#DIV/0!</v>
      </c>
      <c r="V355" s="77">
        <f t="shared" si="81"/>
        <v>100</v>
      </c>
      <c r="W355" s="77" t="e">
        <f t="shared" si="82"/>
        <v>#DIV/0!</v>
      </c>
    </row>
    <row r="356" spans="1:23" ht="26.25" x14ac:dyDescent="0.25">
      <c r="A356" s="42" t="s">
        <v>2016</v>
      </c>
      <c r="B356" s="31">
        <v>444</v>
      </c>
      <c r="C356" s="30" t="s">
        <v>1972</v>
      </c>
      <c r="D356" s="78">
        <v>0</v>
      </c>
      <c r="E356" s="78">
        <v>0</v>
      </c>
      <c r="F356" s="78">
        <v>0</v>
      </c>
      <c r="G356" s="76">
        <f t="shared" si="83"/>
        <v>0</v>
      </c>
      <c r="H356" s="78">
        <v>0</v>
      </c>
      <c r="I356" s="77">
        <f t="shared" si="90"/>
        <v>0</v>
      </c>
      <c r="J356" s="77" t="e">
        <f t="shared" si="90"/>
        <v>#DIV/0!</v>
      </c>
      <c r="K356" s="77" t="e">
        <f t="shared" si="90"/>
        <v>#DIV/0!</v>
      </c>
      <c r="L356" s="77">
        <f t="shared" si="90"/>
        <v>0</v>
      </c>
      <c r="M356" s="77" t="e">
        <f t="shared" si="90"/>
        <v>#DIV/0!</v>
      </c>
      <c r="N356" s="78">
        <v>0</v>
      </c>
      <c r="O356" s="78">
        <v>0</v>
      </c>
      <c r="P356" s="78">
        <v>0</v>
      </c>
      <c r="Q356" s="76">
        <f t="shared" si="77"/>
        <v>0</v>
      </c>
      <c r="R356" s="78">
        <v>0</v>
      </c>
      <c r="S356" s="77" t="e">
        <f t="shared" si="78"/>
        <v>#DIV/0!</v>
      </c>
      <c r="T356" s="77" t="e">
        <f t="shared" si="79"/>
        <v>#DIV/0!</v>
      </c>
      <c r="U356" s="77" t="e">
        <f t="shared" si="80"/>
        <v>#DIV/0!</v>
      </c>
      <c r="V356" s="77" t="e">
        <f t="shared" si="81"/>
        <v>#DIV/0!</v>
      </c>
      <c r="W356" s="77" t="e">
        <f t="shared" si="82"/>
        <v>#DIV/0!</v>
      </c>
    </row>
    <row r="357" spans="1:23" ht="30" x14ac:dyDescent="0.25">
      <c r="A357" s="42" t="s">
        <v>2017</v>
      </c>
      <c r="B357" s="31">
        <v>445</v>
      </c>
      <c r="C357" s="30" t="s">
        <v>2018</v>
      </c>
      <c r="D357" s="80">
        <f>SUM(D358:D361)</f>
        <v>0</v>
      </c>
      <c r="E357" s="80">
        <f>SUM(E358:E361)</f>
        <v>0</v>
      </c>
      <c r="F357" s="80">
        <f>SUM(F358:F361)</f>
        <v>0</v>
      </c>
      <c r="G357" s="76">
        <f t="shared" si="83"/>
        <v>0</v>
      </c>
      <c r="H357" s="80">
        <f>SUM(H358:H361)</f>
        <v>0</v>
      </c>
      <c r="I357" s="77">
        <f>D357/D$318*100</f>
        <v>0</v>
      </c>
      <c r="J357" s="77" t="e">
        <f>E357/E$318*100</f>
        <v>#DIV/0!</v>
      </c>
      <c r="K357" s="77" t="e">
        <f>F357/F$318*100</f>
        <v>#DIV/0!</v>
      </c>
      <c r="L357" s="77">
        <f>G357/G$318*100</f>
        <v>0</v>
      </c>
      <c r="M357" s="77" t="e">
        <f>H357/H$318*100</f>
        <v>#DIV/0!</v>
      </c>
      <c r="N357" s="80">
        <f>SUM(N358:N361)</f>
        <v>0</v>
      </c>
      <c r="O357" s="80">
        <f>SUM(O358:O361)</f>
        <v>0</v>
      </c>
      <c r="P357" s="80">
        <f>SUM(P358:P361)</f>
        <v>0</v>
      </c>
      <c r="Q357" s="76">
        <f t="shared" si="77"/>
        <v>0</v>
      </c>
      <c r="R357" s="80">
        <f>SUM(R358:R361)</f>
        <v>0</v>
      </c>
      <c r="S357" s="77" t="e">
        <f t="shared" si="78"/>
        <v>#DIV/0!</v>
      </c>
      <c r="T357" s="77" t="e">
        <f t="shared" si="79"/>
        <v>#DIV/0!</v>
      </c>
      <c r="U357" s="77" t="e">
        <f t="shared" si="80"/>
        <v>#DIV/0!</v>
      </c>
      <c r="V357" s="77" t="e">
        <f t="shared" si="81"/>
        <v>#DIV/0!</v>
      </c>
      <c r="W357" s="77" t="e">
        <f t="shared" si="82"/>
        <v>#DIV/0!</v>
      </c>
    </row>
    <row r="358" spans="1:23" ht="30" x14ac:dyDescent="0.25">
      <c r="A358" s="42" t="s">
        <v>2019</v>
      </c>
      <c r="B358" s="31">
        <v>446</v>
      </c>
      <c r="C358" s="30" t="s">
        <v>1963</v>
      </c>
      <c r="D358" s="78">
        <v>0</v>
      </c>
      <c r="E358" s="78">
        <v>0</v>
      </c>
      <c r="F358" s="78">
        <v>0</v>
      </c>
      <c r="G358" s="76">
        <f t="shared" si="83"/>
        <v>0</v>
      </c>
      <c r="H358" s="78">
        <v>0</v>
      </c>
      <c r="I358" s="77" t="e">
        <f t="shared" ref="I358:M361" si="91">D358/D$357*100</f>
        <v>#DIV/0!</v>
      </c>
      <c r="J358" s="77" t="e">
        <f t="shared" si="91"/>
        <v>#DIV/0!</v>
      </c>
      <c r="K358" s="77" t="e">
        <f t="shared" si="91"/>
        <v>#DIV/0!</v>
      </c>
      <c r="L358" s="77" t="e">
        <f t="shared" si="91"/>
        <v>#DIV/0!</v>
      </c>
      <c r="M358" s="77" t="e">
        <f t="shared" si="91"/>
        <v>#DIV/0!</v>
      </c>
      <c r="N358" s="78">
        <v>0</v>
      </c>
      <c r="O358" s="78">
        <v>0</v>
      </c>
      <c r="P358" s="78">
        <v>0</v>
      </c>
      <c r="Q358" s="76">
        <f t="shared" si="77"/>
        <v>0</v>
      </c>
      <c r="R358" s="78">
        <v>0</v>
      </c>
      <c r="S358" s="77" t="e">
        <f t="shared" si="78"/>
        <v>#DIV/0!</v>
      </c>
      <c r="T358" s="77" t="e">
        <f t="shared" si="79"/>
        <v>#DIV/0!</v>
      </c>
      <c r="U358" s="77" t="e">
        <f t="shared" si="80"/>
        <v>#DIV/0!</v>
      </c>
      <c r="V358" s="77" t="e">
        <f t="shared" si="81"/>
        <v>#DIV/0!</v>
      </c>
      <c r="W358" s="77" t="e">
        <f t="shared" si="82"/>
        <v>#DIV/0!</v>
      </c>
    </row>
    <row r="359" spans="1:23" ht="30" x14ac:dyDescent="0.25">
      <c r="A359" s="42" t="s">
        <v>2020</v>
      </c>
      <c r="B359" s="31">
        <v>447</v>
      </c>
      <c r="C359" s="30" t="s">
        <v>1966</v>
      </c>
      <c r="D359" s="78">
        <v>0</v>
      </c>
      <c r="E359" s="78">
        <v>0</v>
      </c>
      <c r="F359" s="78">
        <v>0</v>
      </c>
      <c r="G359" s="76">
        <f t="shared" si="83"/>
        <v>0</v>
      </c>
      <c r="H359" s="78">
        <v>0</v>
      </c>
      <c r="I359" s="77" t="e">
        <f t="shared" si="91"/>
        <v>#DIV/0!</v>
      </c>
      <c r="J359" s="77" t="e">
        <f t="shared" si="91"/>
        <v>#DIV/0!</v>
      </c>
      <c r="K359" s="77" t="e">
        <f t="shared" si="91"/>
        <v>#DIV/0!</v>
      </c>
      <c r="L359" s="77" t="e">
        <f t="shared" si="91"/>
        <v>#DIV/0!</v>
      </c>
      <c r="M359" s="77" t="e">
        <f t="shared" si="91"/>
        <v>#DIV/0!</v>
      </c>
      <c r="N359" s="78">
        <v>0</v>
      </c>
      <c r="O359" s="78">
        <v>0</v>
      </c>
      <c r="P359" s="78">
        <v>0</v>
      </c>
      <c r="Q359" s="76">
        <f t="shared" si="77"/>
        <v>0</v>
      </c>
      <c r="R359" s="78">
        <v>0</v>
      </c>
      <c r="S359" s="77" t="e">
        <f t="shared" si="78"/>
        <v>#DIV/0!</v>
      </c>
      <c r="T359" s="77" t="e">
        <f t="shared" si="79"/>
        <v>#DIV/0!</v>
      </c>
      <c r="U359" s="77" t="e">
        <f t="shared" si="80"/>
        <v>#DIV/0!</v>
      </c>
      <c r="V359" s="77" t="e">
        <f t="shared" si="81"/>
        <v>#DIV/0!</v>
      </c>
      <c r="W359" s="77" t="e">
        <f t="shared" si="82"/>
        <v>#DIV/0!</v>
      </c>
    </row>
    <row r="360" spans="1:23" ht="30" x14ac:dyDescent="0.25">
      <c r="A360" s="42" t="s">
        <v>2021</v>
      </c>
      <c r="B360" s="31">
        <v>448</v>
      </c>
      <c r="C360" s="30" t="s">
        <v>1969</v>
      </c>
      <c r="D360" s="78">
        <v>0</v>
      </c>
      <c r="E360" s="78">
        <v>0</v>
      </c>
      <c r="F360" s="78">
        <v>0</v>
      </c>
      <c r="G360" s="76">
        <f t="shared" si="83"/>
        <v>0</v>
      </c>
      <c r="H360" s="78">
        <v>0</v>
      </c>
      <c r="I360" s="77" t="e">
        <f t="shared" si="91"/>
        <v>#DIV/0!</v>
      </c>
      <c r="J360" s="77" t="e">
        <f t="shared" si="91"/>
        <v>#DIV/0!</v>
      </c>
      <c r="K360" s="77" t="e">
        <f t="shared" si="91"/>
        <v>#DIV/0!</v>
      </c>
      <c r="L360" s="77" t="e">
        <f t="shared" si="91"/>
        <v>#DIV/0!</v>
      </c>
      <c r="M360" s="77" t="e">
        <f t="shared" si="91"/>
        <v>#DIV/0!</v>
      </c>
      <c r="N360" s="78">
        <v>0</v>
      </c>
      <c r="O360" s="78">
        <v>0</v>
      </c>
      <c r="P360" s="78">
        <v>0</v>
      </c>
      <c r="Q360" s="76">
        <f t="shared" si="77"/>
        <v>0</v>
      </c>
      <c r="R360" s="78">
        <v>0</v>
      </c>
      <c r="S360" s="77" t="e">
        <f t="shared" si="78"/>
        <v>#DIV/0!</v>
      </c>
      <c r="T360" s="77" t="e">
        <f t="shared" si="79"/>
        <v>#DIV/0!</v>
      </c>
      <c r="U360" s="77" t="e">
        <f t="shared" si="80"/>
        <v>#DIV/0!</v>
      </c>
      <c r="V360" s="77" t="e">
        <f t="shared" si="81"/>
        <v>#DIV/0!</v>
      </c>
      <c r="W360" s="77" t="e">
        <f t="shared" si="82"/>
        <v>#DIV/0!</v>
      </c>
    </row>
    <row r="361" spans="1:23" ht="26.25" x14ac:dyDescent="0.25">
      <c r="A361" s="42" t="s">
        <v>2022</v>
      </c>
      <c r="B361" s="31">
        <v>449</v>
      </c>
      <c r="C361" s="30" t="s">
        <v>1972</v>
      </c>
      <c r="D361" s="78">
        <v>0</v>
      </c>
      <c r="E361" s="78">
        <v>0</v>
      </c>
      <c r="F361" s="78">
        <v>0</v>
      </c>
      <c r="G361" s="76">
        <f t="shared" si="83"/>
        <v>0</v>
      </c>
      <c r="H361" s="78">
        <v>0</v>
      </c>
      <c r="I361" s="77" t="e">
        <f t="shared" si="91"/>
        <v>#DIV/0!</v>
      </c>
      <c r="J361" s="77" t="e">
        <f t="shared" si="91"/>
        <v>#DIV/0!</v>
      </c>
      <c r="K361" s="77" t="e">
        <f t="shared" si="91"/>
        <v>#DIV/0!</v>
      </c>
      <c r="L361" s="77" t="e">
        <f t="shared" si="91"/>
        <v>#DIV/0!</v>
      </c>
      <c r="M361" s="77" t="e">
        <f t="shared" si="91"/>
        <v>#DIV/0!</v>
      </c>
      <c r="N361" s="78">
        <v>0</v>
      </c>
      <c r="O361" s="78">
        <v>0</v>
      </c>
      <c r="P361" s="78">
        <v>0</v>
      </c>
      <c r="Q361" s="76">
        <f t="shared" si="77"/>
        <v>0</v>
      </c>
      <c r="R361" s="78">
        <v>0</v>
      </c>
      <c r="S361" s="77" t="e">
        <f t="shared" si="78"/>
        <v>#DIV/0!</v>
      </c>
      <c r="T361" s="77" t="e">
        <f t="shared" si="79"/>
        <v>#DIV/0!</v>
      </c>
      <c r="U361" s="77" t="e">
        <f t="shared" si="80"/>
        <v>#DIV/0!</v>
      </c>
      <c r="V361" s="77" t="e">
        <f t="shared" si="81"/>
        <v>#DIV/0!</v>
      </c>
      <c r="W361" s="77" t="e">
        <f t="shared" si="82"/>
        <v>#DIV/0!</v>
      </c>
    </row>
    <row r="362" spans="1:23" ht="30" x14ac:dyDescent="0.25">
      <c r="A362" s="42" t="s">
        <v>2023</v>
      </c>
      <c r="B362" s="31">
        <v>450</v>
      </c>
      <c r="C362" s="30" t="s">
        <v>2024</v>
      </c>
      <c r="D362" s="78">
        <v>0</v>
      </c>
      <c r="E362" s="78">
        <v>0</v>
      </c>
      <c r="F362" s="78">
        <v>0</v>
      </c>
      <c r="G362" s="76">
        <f t="shared" si="83"/>
        <v>0</v>
      </c>
      <c r="H362" s="78">
        <v>0</v>
      </c>
      <c r="I362" s="77">
        <f t="shared" ref="I362:M365" si="92">D362/D$318*100</f>
        <v>0</v>
      </c>
      <c r="J362" s="77" t="e">
        <f t="shared" si="92"/>
        <v>#DIV/0!</v>
      </c>
      <c r="K362" s="77" t="e">
        <f t="shared" si="92"/>
        <v>#DIV/0!</v>
      </c>
      <c r="L362" s="77">
        <f t="shared" si="92"/>
        <v>0</v>
      </c>
      <c r="M362" s="77" t="e">
        <f t="shared" si="92"/>
        <v>#DIV/0!</v>
      </c>
      <c r="N362" s="78">
        <v>0</v>
      </c>
      <c r="O362" s="78">
        <v>0</v>
      </c>
      <c r="P362" s="78">
        <v>0</v>
      </c>
      <c r="Q362" s="76">
        <f t="shared" si="77"/>
        <v>0</v>
      </c>
      <c r="R362" s="78">
        <v>0</v>
      </c>
      <c r="S362" s="77" t="e">
        <f t="shared" si="78"/>
        <v>#DIV/0!</v>
      </c>
      <c r="T362" s="77" t="e">
        <f t="shared" si="79"/>
        <v>#DIV/0!</v>
      </c>
      <c r="U362" s="77" t="e">
        <f t="shared" si="80"/>
        <v>#DIV/0!</v>
      </c>
      <c r="V362" s="77" t="e">
        <f t="shared" si="81"/>
        <v>#DIV/0!</v>
      </c>
      <c r="W362" s="77" t="e">
        <f t="shared" si="82"/>
        <v>#DIV/0!</v>
      </c>
    </row>
    <row r="363" spans="1:23" ht="30" x14ac:dyDescent="0.25">
      <c r="A363" s="42" t="s">
        <v>2025</v>
      </c>
      <c r="B363" s="31">
        <v>451</v>
      </c>
      <c r="C363" s="30" t="s">
        <v>2026</v>
      </c>
      <c r="D363" s="78">
        <v>0</v>
      </c>
      <c r="E363" s="78">
        <v>0</v>
      </c>
      <c r="F363" s="78">
        <v>0</v>
      </c>
      <c r="G363" s="76">
        <f t="shared" si="83"/>
        <v>0</v>
      </c>
      <c r="H363" s="78">
        <v>0</v>
      </c>
      <c r="I363" s="77">
        <f t="shared" si="92"/>
        <v>0</v>
      </c>
      <c r="J363" s="77" t="e">
        <f t="shared" si="92"/>
        <v>#DIV/0!</v>
      </c>
      <c r="K363" s="77" t="e">
        <f t="shared" si="92"/>
        <v>#DIV/0!</v>
      </c>
      <c r="L363" s="77">
        <f t="shared" si="92"/>
        <v>0</v>
      </c>
      <c r="M363" s="77" t="e">
        <f t="shared" si="92"/>
        <v>#DIV/0!</v>
      </c>
      <c r="N363" s="78">
        <v>0</v>
      </c>
      <c r="O363" s="78">
        <v>0</v>
      </c>
      <c r="P363" s="78">
        <v>0</v>
      </c>
      <c r="Q363" s="76">
        <f t="shared" si="77"/>
        <v>0</v>
      </c>
      <c r="R363" s="78">
        <v>0</v>
      </c>
      <c r="S363" s="77" t="e">
        <f t="shared" si="78"/>
        <v>#DIV/0!</v>
      </c>
      <c r="T363" s="77" t="e">
        <f t="shared" si="79"/>
        <v>#DIV/0!</v>
      </c>
      <c r="U363" s="77" t="e">
        <f t="shared" si="80"/>
        <v>#DIV/0!</v>
      </c>
      <c r="V363" s="77" t="e">
        <f t="shared" si="81"/>
        <v>#DIV/0!</v>
      </c>
      <c r="W363" s="77" t="e">
        <f t="shared" si="82"/>
        <v>#DIV/0!</v>
      </c>
    </row>
    <row r="364" spans="1:23" ht="30" x14ac:dyDescent="0.25">
      <c r="A364" s="42" t="s">
        <v>2027</v>
      </c>
      <c r="B364" s="31">
        <v>452</v>
      </c>
      <c r="C364" s="30" t="s">
        <v>2028</v>
      </c>
      <c r="D364" s="78">
        <v>0</v>
      </c>
      <c r="E364" s="78">
        <v>0</v>
      </c>
      <c r="F364" s="78">
        <v>0</v>
      </c>
      <c r="G364" s="76">
        <f t="shared" si="83"/>
        <v>0</v>
      </c>
      <c r="H364" s="78">
        <v>0</v>
      </c>
      <c r="I364" s="77">
        <f t="shared" si="92"/>
        <v>0</v>
      </c>
      <c r="J364" s="77" t="e">
        <f t="shared" si="92"/>
        <v>#DIV/0!</v>
      </c>
      <c r="K364" s="77" t="e">
        <f t="shared" si="92"/>
        <v>#DIV/0!</v>
      </c>
      <c r="L364" s="77">
        <f t="shared" si="92"/>
        <v>0</v>
      </c>
      <c r="M364" s="77" t="e">
        <f t="shared" si="92"/>
        <v>#DIV/0!</v>
      </c>
      <c r="N364" s="78">
        <v>0</v>
      </c>
      <c r="O364" s="78">
        <v>0</v>
      </c>
      <c r="P364" s="78">
        <v>0</v>
      </c>
      <c r="Q364" s="76">
        <f t="shared" si="77"/>
        <v>0</v>
      </c>
      <c r="R364" s="78">
        <v>0</v>
      </c>
      <c r="S364" s="77" t="e">
        <f t="shared" si="78"/>
        <v>#DIV/0!</v>
      </c>
      <c r="T364" s="77" t="e">
        <f t="shared" si="79"/>
        <v>#DIV/0!</v>
      </c>
      <c r="U364" s="77" t="e">
        <f t="shared" si="80"/>
        <v>#DIV/0!</v>
      </c>
      <c r="V364" s="77" t="e">
        <f t="shared" si="81"/>
        <v>#DIV/0!</v>
      </c>
      <c r="W364" s="77" t="e">
        <f t="shared" si="82"/>
        <v>#DIV/0!</v>
      </c>
    </row>
    <row r="365" spans="1:23" ht="30" x14ac:dyDescent="0.25">
      <c r="A365" s="42" t="s">
        <v>2029</v>
      </c>
      <c r="B365" s="31">
        <v>453</v>
      </c>
      <c r="C365" s="30" t="s">
        <v>2030</v>
      </c>
      <c r="D365" s="80">
        <f>SUM(D366:D369)</f>
        <v>0</v>
      </c>
      <c r="E365" s="80">
        <f>SUM(E366:E369)</f>
        <v>0</v>
      </c>
      <c r="F365" s="80">
        <f>SUM(F366:F369)</f>
        <v>0</v>
      </c>
      <c r="G365" s="76">
        <f t="shared" si="83"/>
        <v>0</v>
      </c>
      <c r="H365" s="80">
        <f>SUM(H366:H369)</f>
        <v>0</v>
      </c>
      <c r="I365" s="77">
        <f t="shared" si="92"/>
        <v>0</v>
      </c>
      <c r="J365" s="77" t="e">
        <f t="shared" si="92"/>
        <v>#DIV/0!</v>
      </c>
      <c r="K365" s="77" t="e">
        <f t="shared" si="92"/>
        <v>#DIV/0!</v>
      </c>
      <c r="L365" s="77">
        <f t="shared" si="92"/>
        <v>0</v>
      </c>
      <c r="M365" s="77" t="e">
        <f t="shared" si="92"/>
        <v>#DIV/0!</v>
      </c>
      <c r="N365" s="80">
        <f>SUM(N366:N369)</f>
        <v>0</v>
      </c>
      <c r="O365" s="80">
        <f>SUM(O366:O369)</f>
        <v>0</v>
      </c>
      <c r="P365" s="80">
        <f>SUM(P366:P369)</f>
        <v>0</v>
      </c>
      <c r="Q365" s="76">
        <f t="shared" si="77"/>
        <v>0</v>
      </c>
      <c r="R365" s="80">
        <f>SUM(R366:R369)</f>
        <v>0</v>
      </c>
      <c r="S365" s="77" t="e">
        <f t="shared" si="78"/>
        <v>#DIV/0!</v>
      </c>
      <c r="T365" s="77" t="e">
        <f t="shared" si="79"/>
        <v>#DIV/0!</v>
      </c>
      <c r="U365" s="77" t="e">
        <f t="shared" si="80"/>
        <v>#DIV/0!</v>
      </c>
      <c r="V365" s="77" t="e">
        <f t="shared" si="81"/>
        <v>#DIV/0!</v>
      </c>
      <c r="W365" s="77" t="e">
        <f t="shared" si="82"/>
        <v>#DIV/0!</v>
      </c>
    </row>
    <row r="366" spans="1:23" ht="30" x14ac:dyDescent="0.25">
      <c r="A366" s="42" t="s">
        <v>2031</v>
      </c>
      <c r="B366" s="31">
        <v>454</v>
      </c>
      <c r="C366" s="30" t="s">
        <v>1963</v>
      </c>
      <c r="D366" s="78">
        <v>0</v>
      </c>
      <c r="E366" s="75">
        <v>0</v>
      </c>
      <c r="F366" s="75">
        <v>0</v>
      </c>
      <c r="G366" s="76">
        <f t="shared" si="83"/>
        <v>0</v>
      </c>
      <c r="H366" s="75">
        <v>0</v>
      </c>
      <c r="I366" s="77" t="e">
        <f t="shared" ref="I366:M369" si="93">D366/D$365*100</f>
        <v>#DIV/0!</v>
      </c>
      <c r="J366" s="77" t="e">
        <f t="shared" si="93"/>
        <v>#DIV/0!</v>
      </c>
      <c r="K366" s="77" t="e">
        <f t="shared" si="93"/>
        <v>#DIV/0!</v>
      </c>
      <c r="L366" s="77" t="e">
        <f t="shared" si="93"/>
        <v>#DIV/0!</v>
      </c>
      <c r="M366" s="77" t="e">
        <f t="shared" si="93"/>
        <v>#DIV/0!</v>
      </c>
      <c r="N366" s="75">
        <v>0</v>
      </c>
      <c r="O366" s="75">
        <v>0</v>
      </c>
      <c r="P366" s="75">
        <v>0</v>
      </c>
      <c r="Q366" s="76">
        <f t="shared" si="77"/>
        <v>0</v>
      </c>
      <c r="R366" s="75">
        <v>0</v>
      </c>
      <c r="S366" s="77" t="e">
        <f t="shared" si="78"/>
        <v>#DIV/0!</v>
      </c>
      <c r="T366" s="77" t="e">
        <f t="shared" si="79"/>
        <v>#DIV/0!</v>
      </c>
      <c r="U366" s="77" t="e">
        <f t="shared" si="80"/>
        <v>#DIV/0!</v>
      </c>
      <c r="V366" s="77" t="e">
        <f t="shared" si="81"/>
        <v>#DIV/0!</v>
      </c>
      <c r="W366" s="77" t="e">
        <f t="shared" si="82"/>
        <v>#DIV/0!</v>
      </c>
    </row>
    <row r="367" spans="1:23" ht="30" x14ac:dyDescent="0.25">
      <c r="A367" s="42" t="s">
        <v>2032</v>
      </c>
      <c r="B367" s="31">
        <v>455</v>
      </c>
      <c r="C367" s="30" t="s">
        <v>1966</v>
      </c>
      <c r="D367" s="78">
        <v>0</v>
      </c>
      <c r="E367" s="75">
        <v>0</v>
      </c>
      <c r="F367" s="75">
        <v>0</v>
      </c>
      <c r="G367" s="76">
        <f t="shared" si="83"/>
        <v>0</v>
      </c>
      <c r="H367" s="75">
        <v>0</v>
      </c>
      <c r="I367" s="77" t="e">
        <f t="shared" si="93"/>
        <v>#DIV/0!</v>
      </c>
      <c r="J367" s="77" t="e">
        <f t="shared" si="93"/>
        <v>#DIV/0!</v>
      </c>
      <c r="K367" s="77" t="e">
        <f t="shared" si="93"/>
        <v>#DIV/0!</v>
      </c>
      <c r="L367" s="77" t="e">
        <f t="shared" si="93"/>
        <v>#DIV/0!</v>
      </c>
      <c r="M367" s="77" t="e">
        <f t="shared" si="93"/>
        <v>#DIV/0!</v>
      </c>
      <c r="N367" s="75">
        <v>0</v>
      </c>
      <c r="O367" s="75">
        <v>0</v>
      </c>
      <c r="P367" s="75">
        <v>0</v>
      </c>
      <c r="Q367" s="76">
        <f t="shared" si="77"/>
        <v>0</v>
      </c>
      <c r="R367" s="75">
        <v>0</v>
      </c>
      <c r="S367" s="77" t="e">
        <f t="shared" si="78"/>
        <v>#DIV/0!</v>
      </c>
      <c r="T367" s="77" t="e">
        <f t="shared" si="79"/>
        <v>#DIV/0!</v>
      </c>
      <c r="U367" s="77" t="e">
        <f t="shared" si="80"/>
        <v>#DIV/0!</v>
      </c>
      <c r="V367" s="77" t="e">
        <f t="shared" si="81"/>
        <v>#DIV/0!</v>
      </c>
      <c r="W367" s="77" t="e">
        <f t="shared" si="82"/>
        <v>#DIV/0!</v>
      </c>
    </row>
    <row r="368" spans="1:23" ht="30" x14ac:dyDescent="0.25">
      <c r="A368" s="42" t="s">
        <v>2033</v>
      </c>
      <c r="B368" s="31">
        <v>456</v>
      </c>
      <c r="C368" s="30" t="s">
        <v>1969</v>
      </c>
      <c r="D368" s="78">
        <v>0</v>
      </c>
      <c r="E368" s="75">
        <v>0</v>
      </c>
      <c r="F368" s="75">
        <v>0</v>
      </c>
      <c r="G368" s="76">
        <f t="shared" si="83"/>
        <v>0</v>
      </c>
      <c r="H368" s="75">
        <v>0</v>
      </c>
      <c r="I368" s="77" t="e">
        <f t="shared" si="93"/>
        <v>#DIV/0!</v>
      </c>
      <c r="J368" s="77" t="e">
        <f t="shared" si="93"/>
        <v>#DIV/0!</v>
      </c>
      <c r="K368" s="77" t="e">
        <f t="shared" si="93"/>
        <v>#DIV/0!</v>
      </c>
      <c r="L368" s="77" t="e">
        <f t="shared" si="93"/>
        <v>#DIV/0!</v>
      </c>
      <c r="M368" s="77" t="e">
        <f t="shared" si="93"/>
        <v>#DIV/0!</v>
      </c>
      <c r="N368" s="75">
        <v>0</v>
      </c>
      <c r="O368" s="75">
        <v>0</v>
      </c>
      <c r="P368" s="75">
        <v>0</v>
      </c>
      <c r="Q368" s="76">
        <f t="shared" si="77"/>
        <v>0</v>
      </c>
      <c r="R368" s="75">
        <v>0</v>
      </c>
      <c r="S368" s="77" t="e">
        <f t="shared" si="78"/>
        <v>#DIV/0!</v>
      </c>
      <c r="T368" s="77" t="e">
        <f t="shared" si="79"/>
        <v>#DIV/0!</v>
      </c>
      <c r="U368" s="77" t="e">
        <f t="shared" si="80"/>
        <v>#DIV/0!</v>
      </c>
      <c r="V368" s="77" t="e">
        <f t="shared" si="81"/>
        <v>#DIV/0!</v>
      </c>
      <c r="W368" s="77" t="e">
        <f t="shared" si="82"/>
        <v>#DIV/0!</v>
      </c>
    </row>
    <row r="369" spans="1:23" ht="26.25" x14ac:dyDescent="0.25">
      <c r="A369" s="42" t="s">
        <v>2034</v>
      </c>
      <c r="B369" s="31">
        <v>457</v>
      </c>
      <c r="C369" s="30" t="s">
        <v>1972</v>
      </c>
      <c r="D369" s="78">
        <v>0</v>
      </c>
      <c r="E369" s="75">
        <v>0</v>
      </c>
      <c r="F369" s="75">
        <v>0</v>
      </c>
      <c r="G369" s="76">
        <f t="shared" si="83"/>
        <v>0</v>
      </c>
      <c r="H369" s="75">
        <v>0</v>
      </c>
      <c r="I369" s="77" t="e">
        <f t="shared" si="93"/>
        <v>#DIV/0!</v>
      </c>
      <c r="J369" s="77" t="e">
        <f t="shared" si="93"/>
        <v>#DIV/0!</v>
      </c>
      <c r="K369" s="77" t="e">
        <f t="shared" si="93"/>
        <v>#DIV/0!</v>
      </c>
      <c r="L369" s="77" t="e">
        <f t="shared" si="93"/>
        <v>#DIV/0!</v>
      </c>
      <c r="M369" s="77" t="e">
        <f t="shared" si="93"/>
        <v>#DIV/0!</v>
      </c>
      <c r="N369" s="75">
        <v>0</v>
      </c>
      <c r="O369" s="75">
        <v>0</v>
      </c>
      <c r="P369" s="75">
        <v>0</v>
      </c>
      <c r="Q369" s="76">
        <f t="shared" si="77"/>
        <v>0</v>
      </c>
      <c r="R369" s="75">
        <v>0</v>
      </c>
      <c r="S369" s="77" t="e">
        <f t="shared" si="78"/>
        <v>#DIV/0!</v>
      </c>
      <c r="T369" s="77" t="e">
        <f t="shared" si="79"/>
        <v>#DIV/0!</v>
      </c>
      <c r="U369" s="77" t="e">
        <f t="shared" si="80"/>
        <v>#DIV/0!</v>
      </c>
      <c r="V369" s="77" t="e">
        <f t="shared" si="81"/>
        <v>#DIV/0!</v>
      </c>
      <c r="W369" s="77" t="e">
        <f t="shared" si="82"/>
        <v>#DIV/0!</v>
      </c>
    </row>
    <row r="370" spans="1:23" x14ac:dyDescent="0.25">
      <c r="A370" s="42" t="s">
        <v>2035</v>
      </c>
      <c r="B370" s="31">
        <v>458</v>
      </c>
      <c r="C370" s="30" t="s">
        <v>2036</v>
      </c>
      <c r="D370" s="78">
        <v>0</v>
      </c>
      <c r="E370" s="75">
        <v>0</v>
      </c>
      <c r="F370" s="75">
        <v>0</v>
      </c>
      <c r="G370" s="76">
        <f t="shared" si="83"/>
        <v>0</v>
      </c>
      <c r="H370" s="75">
        <v>0</v>
      </c>
      <c r="I370" s="77">
        <f>D370/D$318*100</f>
        <v>0</v>
      </c>
      <c r="J370" s="77" t="e">
        <f>E370/E$318*100</f>
        <v>#DIV/0!</v>
      </c>
      <c r="K370" s="77" t="e">
        <f>F370/F$318*100</f>
        <v>#DIV/0!</v>
      </c>
      <c r="L370" s="77">
        <f>G370/G$318*100</f>
        <v>0</v>
      </c>
      <c r="M370" s="77" t="e">
        <f>H370/H$318*100</f>
        <v>#DIV/0!</v>
      </c>
      <c r="N370" s="75">
        <v>0</v>
      </c>
      <c r="O370" s="75">
        <v>0</v>
      </c>
      <c r="P370" s="75">
        <v>0</v>
      </c>
      <c r="Q370" s="76">
        <f t="shared" si="77"/>
        <v>0</v>
      </c>
      <c r="R370" s="75">
        <v>0</v>
      </c>
      <c r="S370" s="77" t="e">
        <f t="shared" si="78"/>
        <v>#DIV/0!</v>
      </c>
      <c r="T370" s="77" t="e">
        <f t="shared" si="79"/>
        <v>#DIV/0!</v>
      </c>
      <c r="U370" s="77" t="e">
        <f t="shared" si="80"/>
        <v>#DIV/0!</v>
      </c>
      <c r="V370" s="77" t="e">
        <f t="shared" si="81"/>
        <v>#DIV/0!</v>
      </c>
      <c r="W370" s="77" t="e">
        <f t="shared" si="82"/>
        <v>#DIV/0!</v>
      </c>
    </row>
    <row r="371" spans="1:23" ht="28.5" x14ac:dyDescent="0.25">
      <c r="A371" s="32" t="s">
        <v>2037</v>
      </c>
      <c r="B371" s="6" t="s">
        <v>717</v>
      </c>
      <c r="C371" s="34" t="s">
        <v>2038</v>
      </c>
      <c r="D371" s="69">
        <f>SUM(D372,D377,D382,D387,D392,D397,D402)</f>
        <v>0</v>
      </c>
      <c r="E371" s="69">
        <f>SUM(E372,E377,E382,E387,E392,E397,E402)</f>
        <v>0</v>
      </c>
      <c r="F371" s="69">
        <f>SUM(F372,F377,F382,F387,F392,F397,F402)</f>
        <v>0</v>
      </c>
      <c r="G371" s="69">
        <f t="shared" si="83"/>
        <v>0</v>
      </c>
      <c r="H371" s="69">
        <f>SUM(H372,H377,H382,H387,H392,H397,H402)</f>
        <v>0</v>
      </c>
      <c r="I371" s="74">
        <f>D371/D156*100</f>
        <v>0</v>
      </c>
      <c r="J371" s="74" t="e">
        <f>E371/E156*100</f>
        <v>#DIV/0!</v>
      </c>
      <c r="K371" s="74" t="e">
        <f>F371/F156*100</f>
        <v>#DIV/0!</v>
      </c>
      <c r="L371" s="74">
        <f>G371/G156*100</f>
        <v>0</v>
      </c>
      <c r="M371" s="74" t="e">
        <f>H371/H156*100</f>
        <v>#DIV/0!</v>
      </c>
      <c r="N371" s="69">
        <f>SUM(N372,N377,N382,N387,N392,N397,N402)</f>
        <v>0</v>
      </c>
      <c r="O371" s="69">
        <f>SUM(O372,O377,O382,O387,O392,O397,O402)</f>
        <v>0</v>
      </c>
      <c r="P371" s="69">
        <f>SUM(P372,P377,P382,P387,P392,P397,P402)</f>
        <v>0</v>
      </c>
      <c r="Q371" s="69">
        <f t="shared" si="77"/>
        <v>0</v>
      </c>
      <c r="R371" s="69">
        <f>SUM(R372,R377,R382,R387,R392,R397,R402)</f>
        <v>0</v>
      </c>
      <c r="S371" s="74" t="e">
        <f t="shared" si="78"/>
        <v>#DIV/0!</v>
      </c>
      <c r="T371" s="74" t="e">
        <f t="shared" si="79"/>
        <v>#DIV/0!</v>
      </c>
      <c r="U371" s="74" t="e">
        <f t="shared" si="80"/>
        <v>#DIV/0!</v>
      </c>
      <c r="V371" s="74" t="e">
        <f t="shared" si="81"/>
        <v>#DIV/0!</v>
      </c>
      <c r="W371" s="74" t="e">
        <f t="shared" si="82"/>
        <v>#DIV/0!</v>
      </c>
    </row>
    <row r="372" spans="1:23" ht="30" x14ac:dyDescent="0.25">
      <c r="A372" s="42" t="s">
        <v>2039</v>
      </c>
      <c r="B372" s="31" t="s">
        <v>719</v>
      </c>
      <c r="C372" s="30" t="s">
        <v>2040</v>
      </c>
      <c r="D372" s="80">
        <f>SUM(D373:D376)</f>
        <v>0</v>
      </c>
      <c r="E372" s="80">
        <f>SUM(E373:E376)</f>
        <v>0</v>
      </c>
      <c r="F372" s="80">
        <f>SUM(F373:F376)</f>
        <v>0</v>
      </c>
      <c r="G372" s="76">
        <f t="shared" si="83"/>
        <v>0</v>
      </c>
      <c r="H372" s="80">
        <f>SUM(H373:H376)</f>
        <v>0</v>
      </c>
      <c r="I372" s="77" t="e">
        <f>D372/D$371*100</f>
        <v>#DIV/0!</v>
      </c>
      <c r="J372" s="77" t="e">
        <f>E372/E$371*100</f>
        <v>#DIV/0!</v>
      </c>
      <c r="K372" s="77" t="e">
        <f>F372/F$371*100</f>
        <v>#DIV/0!</v>
      </c>
      <c r="L372" s="77" t="e">
        <f>G372/G$371*100</f>
        <v>#DIV/0!</v>
      </c>
      <c r="M372" s="77" t="e">
        <f>H372/H$371*100</f>
        <v>#DIV/0!</v>
      </c>
      <c r="N372" s="80">
        <f>SUM(N373:N376)</f>
        <v>0</v>
      </c>
      <c r="O372" s="80">
        <f>SUM(O373:O376)</f>
        <v>0</v>
      </c>
      <c r="P372" s="80">
        <f>SUM(P373:P376)</f>
        <v>0</v>
      </c>
      <c r="Q372" s="76">
        <f t="shared" si="77"/>
        <v>0</v>
      </c>
      <c r="R372" s="80">
        <f>SUM(R373:R376)</f>
        <v>0</v>
      </c>
      <c r="S372" s="77" t="e">
        <f t="shared" si="78"/>
        <v>#DIV/0!</v>
      </c>
      <c r="T372" s="77" t="e">
        <f t="shared" si="79"/>
        <v>#DIV/0!</v>
      </c>
      <c r="U372" s="77" t="e">
        <f t="shared" si="80"/>
        <v>#DIV/0!</v>
      </c>
      <c r="V372" s="77" t="e">
        <f t="shared" si="81"/>
        <v>#DIV/0!</v>
      </c>
      <c r="W372" s="77" t="e">
        <f t="shared" si="82"/>
        <v>#DIV/0!</v>
      </c>
    </row>
    <row r="373" spans="1:23" ht="26.25" x14ac:dyDescent="0.25">
      <c r="A373" s="42" t="s">
        <v>2041</v>
      </c>
      <c r="B373" s="31" t="s">
        <v>721</v>
      </c>
      <c r="C373" s="30" t="s">
        <v>2042</v>
      </c>
      <c r="D373" s="78">
        <v>0</v>
      </c>
      <c r="E373" s="78">
        <v>0</v>
      </c>
      <c r="F373" s="78">
        <v>0</v>
      </c>
      <c r="G373" s="76">
        <f t="shared" si="83"/>
        <v>0</v>
      </c>
      <c r="H373" s="78">
        <v>0</v>
      </c>
      <c r="I373" s="77" t="e">
        <f t="shared" ref="I373:M376" si="94">D373/D$372*100</f>
        <v>#DIV/0!</v>
      </c>
      <c r="J373" s="77" t="e">
        <f t="shared" si="94"/>
        <v>#DIV/0!</v>
      </c>
      <c r="K373" s="77" t="e">
        <f t="shared" si="94"/>
        <v>#DIV/0!</v>
      </c>
      <c r="L373" s="77" t="e">
        <f t="shared" si="94"/>
        <v>#DIV/0!</v>
      </c>
      <c r="M373" s="77" t="e">
        <f t="shared" si="94"/>
        <v>#DIV/0!</v>
      </c>
      <c r="N373" s="78">
        <v>0</v>
      </c>
      <c r="O373" s="78">
        <v>0</v>
      </c>
      <c r="P373" s="78">
        <v>0</v>
      </c>
      <c r="Q373" s="76">
        <f t="shared" si="77"/>
        <v>0</v>
      </c>
      <c r="R373" s="78">
        <v>0</v>
      </c>
      <c r="S373" s="77" t="e">
        <f t="shared" si="78"/>
        <v>#DIV/0!</v>
      </c>
      <c r="T373" s="77" t="e">
        <f t="shared" si="79"/>
        <v>#DIV/0!</v>
      </c>
      <c r="U373" s="77" t="e">
        <f t="shared" si="80"/>
        <v>#DIV/0!</v>
      </c>
      <c r="V373" s="77" t="e">
        <f t="shared" si="81"/>
        <v>#DIV/0!</v>
      </c>
      <c r="W373" s="77" t="e">
        <f t="shared" si="82"/>
        <v>#DIV/0!</v>
      </c>
    </row>
    <row r="374" spans="1:23" ht="26.25" x14ac:dyDescent="0.25">
      <c r="A374" s="42" t="s">
        <v>2043</v>
      </c>
      <c r="B374" s="31" t="s">
        <v>724</v>
      </c>
      <c r="C374" s="30" t="s">
        <v>2044</v>
      </c>
      <c r="D374" s="78">
        <v>0</v>
      </c>
      <c r="E374" s="78">
        <v>0</v>
      </c>
      <c r="F374" s="78">
        <v>0</v>
      </c>
      <c r="G374" s="76">
        <f t="shared" si="83"/>
        <v>0</v>
      </c>
      <c r="H374" s="78">
        <v>0</v>
      </c>
      <c r="I374" s="77" t="e">
        <f t="shared" si="94"/>
        <v>#DIV/0!</v>
      </c>
      <c r="J374" s="77" t="e">
        <f t="shared" si="94"/>
        <v>#DIV/0!</v>
      </c>
      <c r="K374" s="77" t="e">
        <f t="shared" si="94"/>
        <v>#DIV/0!</v>
      </c>
      <c r="L374" s="77" t="e">
        <f t="shared" si="94"/>
        <v>#DIV/0!</v>
      </c>
      <c r="M374" s="77" t="e">
        <f t="shared" si="94"/>
        <v>#DIV/0!</v>
      </c>
      <c r="N374" s="78">
        <v>0</v>
      </c>
      <c r="O374" s="78">
        <v>0</v>
      </c>
      <c r="P374" s="78">
        <v>0</v>
      </c>
      <c r="Q374" s="76">
        <f t="shared" si="77"/>
        <v>0</v>
      </c>
      <c r="R374" s="78">
        <v>0</v>
      </c>
      <c r="S374" s="77" t="e">
        <f t="shared" si="78"/>
        <v>#DIV/0!</v>
      </c>
      <c r="T374" s="77" t="e">
        <f t="shared" si="79"/>
        <v>#DIV/0!</v>
      </c>
      <c r="U374" s="77" t="e">
        <f t="shared" si="80"/>
        <v>#DIV/0!</v>
      </c>
      <c r="V374" s="77" t="e">
        <f t="shared" si="81"/>
        <v>#DIV/0!</v>
      </c>
      <c r="W374" s="77" t="e">
        <f t="shared" si="82"/>
        <v>#DIV/0!</v>
      </c>
    </row>
    <row r="375" spans="1:23" ht="26.25" x14ac:dyDescent="0.25">
      <c r="A375" s="42" t="s">
        <v>2045</v>
      </c>
      <c r="B375" s="31" t="s">
        <v>726</v>
      </c>
      <c r="C375" s="30" t="s">
        <v>2046</v>
      </c>
      <c r="D375" s="78">
        <v>0</v>
      </c>
      <c r="E375" s="78">
        <v>0</v>
      </c>
      <c r="F375" s="78">
        <v>0</v>
      </c>
      <c r="G375" s="76">
        <f t="shared" si="83"/>
        <v>0</v>
      </c>
      <c r="H375" s="78">
        <v>0</v>
      </c>
      <c r="I375" s="77" t="e">
        <f t="shared" si="94"/>
        <v>#DIV/0!</v>
      </c>
      <c r="J375" s="77" t="e">
        <f t="shared" si="94"/>
        <v>#DIV/0!</v>
      </c>
      <c r="K375" s="77" t="e">
        <f t="shared" si="94"/>
        <v>#DIV/0!</v>
      </c>
      <c r="L375" s="77" t="e">
        <f t="shared" si="94"/>
        <v>#DIV/0!</v>
      </c>
      <c r="M375" s="77" t="e">
        <f t="shared" si="94"/>
        <v>#DIV/0!</v>
      </c>
      <c r="N375" s="78">
        <v>0</v>
      </c>
      <c r="O375" s="78">
        <v>0</v>
      </c>
      <c r="P375" s="78">
        <v>0</v>
      </c>
      <c r="Q375" s="76">
        <f t="shared" si="77"/>
        <v>0</v>
      </c>
      <c r="R375" s="78">
        <v>0</v>
      </c>
      <c r="S375" s="77" t="e">
        <f t="shared" si="78"/>
        <v>#DIV/0!</v>
      </c>
      <c r="T375" s="77" t="e">
        <f t="shared" si="79"/>
        <v>#DIV/0!</v>
      </c>
      <c r="U375" s="77" t="e">
        <f t="shared" si="80"/>
        <v>#DIV/0!</v>
      </c>
      <c r="V375" s="77" t="e">
        <f t="shared" si="81"/>
        <v>#DIV/0!</v>
      </c>
      <c r="W375" s="77" t="e">
        <f t="shared" si="82"/>
        <v>#DIV/0!</v>
      </c>
    </row>
    <row r="376" spans="1:23" ht="26.25" x14ac:dyDescent="0.25">
      <c r="A376" s="42" t="s">
        <v>2047</v>
      </c>
      <c r="B376" s="31" t="s">
        <v>728</v>
      </c>
      <c r="C376" s="30" t="s">
        <v>2048</v>
      </c>
      <c r="D376" s="78">
        <v>0</v>
      </c>
      <c r="E376" s="78">
        <v>0</v>
      </c>
      <c r="F376" s="78">
        <v>0</v>
      </c>
      <c r="G376" s="76">
        <f t="shared" si="83"/>
        <v>0</v>
      </c>
      <c r="H376" s="78">
        <v>0</v>
      </c>
      <c r="I376" s="77" t="e">
        <f t="shared" si="94"/>
        <v>#DIV/0!</v>
      </c>
      <c r="J376" s="77" t="e">
        <f t="shared" si="94"/>
        <v>#DIV/0!</v>
      </c>
      <c r="K376" s="77" t="e">
        <f t="shared" si="94"/>
        <v>#DIV/0!</v>
      </c>
      <c r="L376" s="77" t="e">
        <f t="shared" si="94"/>
        <v>#DIV/0!</v>
      </c>
      <c r="M376" s="77" t="e">
        <f t="shared" si="94"/>
        <v>#DIV/0!</v>
      </c>
      <c r="N376" s="78">
        <v>0</v>
      </c>
      <c r="O376" s="78">
        <v>0</v>
      </c>
      <c r="P376" s="78">
        <v>0</v>
      </c>
      <c r="Q376" s="76">
        <f t="shared" si="77"/>
        <v>0</v>
      </c>
      <c r="R376" s="78">
        <v>0</v>
      </c>
      <c r="S376" s="77" t="e">
        <f t="shared" si="78"/>
        <v>#DIV/0!</v>
      </c>
      <c r="T376" s="77" t="e">
        <f t="shared" si="79"/>
        <v>#DIV/0!</v>
      </c>
      <c r="U376" s="77" t="e">
        <f t="shared" si="80"/>
        <v>#DIV/0!</v>
      </c>
      <c r="V376" s="77" t="e">
        <f t="shared" si="81"/>
        <v>#DIV/0!</v>
      </c>
      <c r="W376" s="77" t="e">
        <f t="shared" si="82"/>
        <v>#DIV/0!</v>
      </c>
    </row>
    <row r="377" spans="1:23" x14ac:dyDescent="0.25">
      <c r="A377" s="42" t="s">
        <v>2049</v>
      </c>
      <c r="B377" s="31" t="s">
        <v>730</v>
      </c>
      <c r="C377" s="30" t="s">
        <v>2050</v>
      </c>
      <c r="D377" s="80">
        <f>SUM(D378:D381)</f>
        <v>0</v>
      </c>
      <c r="E377" s="80">
        <f>SUM(E378:E381)</f>
        <v>0</v>
      </c>
      <c r="F377" s="80">
        <f>SUM(F378:F381)</f>
        <v>0</v>
      </c>
      <c r="G377" s="76">
        <f t="shared" si="83"/>
        <v>0</v>
      </c>
      <c r="H377" s="80">
        <f>SUM(H378:H381)</f>
        <v>0</v>
      </c>
      <c r="I377" s="77" t="e">
        <f>D377/D$371*100</f>
        <v>#DIV/0!</v>
      </c>
      <c r="J377" s="77" t="e">
        <f>E377/E$371*100</f>
        <v>#DIV/0!</v>
      </c>
      <c r="K377" s="77" t="e">
        <f>F377/F$371*100</f>
        <v>#DIV/0!</v>
      </c>
      <c r="L377" s="77" t="e">
        <f>G377/G$371*100</f>
        <v>#DIV/0!</v>
      </c>
      <c r="M377" s="77" t="e">
        <f>H377/H$371*100</f>
        <v>#DIV/0!</v>
      </c>
      <c r="N377" s="80">
        <f>SUM(N378:N381)</f>
        <v>0</v>
      </c>
      <c r="O377" s="80">
        <f>SUM(O378:O381)</f>
        <v>0</v>
      </c>
      <c r="P377" s="80">
        <f>SUM(P378:P381)</f>
        <v>0</v>
      </c>
      <c r="Q377" s="76">
        <f t="shared" si="77"/>
        <v>0</v>
      </c>
      <c r="R377" s="80">
        <f>SUM(R378:R381)</f>
        <v>0</v>
      </c>
      <c r="S377" s="77" t="e">
        <f t="shared" si="78"/>
        <v>#DIV/0!</v>
      </c>
      <c r="T377" s="77" t="e">
        <f t="shared" si="79"/>
        <v>#DIV/0!</v>
      </c>
      <c r="U377" s="77" t="e">
        <f t="shared" si="80"/>
        <v>#DIV/0!</v>
      </c>
      <c r="V377" s="77" t="e">
        <f t="shared" si="81"/>
        <v>#DIV/0!</v>
      </c>
      <c r="W377" s="77" t="e">
        <f t="shared" si="82"/>
        <v>#DIV/0!</v>
      </c>
    </row>
    <row r="378" spans="1:23" ht="26.25" x14ac:dyDescent="0.25">
      <c r="A378" s="42" t="s">
        <v>2051</v>
      </c>
      <c r="B378" s="31" t="s">
        <v>732</v>
      </c>
      <c r="C378" s="30" t="s">
        <v>2042</v>
      </c>
      <c r="D378" s="78">
        <v>0</v>
      </c>
      <c r="E378" s="78">
        <v>0</v>
      </c>
      <c r="F378" s="78">
        <v>0</v>
      </c>
      <c r="G378" s="76">
        <f t="shared" si="83"/>
        <v>0</v>
      </c>
      <c r="H378" s="78">
        <v>0</v>
      </c>
      <c r="I378" s="77" t="e">
        <f t="shared" ref="I378:M381" si="95">D378/D$377*100</f>
        <v>#DIV/0!</v>
      </c>
      <c r="J378" s="77" t="e">
        <f t="shared" si="95"/>
        <v>#DIV/0!</v>
      </c>
      <c r="K378" s="77" t="e">
        <f t="shared" si="95"/>
        <v>#DIV/0!</v>
      </c>
      <c r="L378" s="77" t="e">
        <f t="shared" si="95"/>
        <v>#DIV/0!</v>
      </c>
      <c r="M378" s="77" t="e">
        <f t="shared" si="95"/>
        <v>#DIV/0!</v>
      </c>
      <c r="N378" s="78">
        <v>0</v>
      </c>
      <c r="O378" s="78">
        <v>0</v>
      </c>
      <c r="P378" s="78">
        <v>0</v>
      </c>
      <c r="Q378" s="76">
        <f t="shared" si="77"/>
        <v>0</v>
      </c>
      <c r="R378" s="78">
        <v>0</v>
      </c>
      <c r="S378" s="77" t="e">
        <f t="shared" si="78"/>
        <v>#DIV/0!</v>
      </c>
      <c r="T378" s="77" t="e">
        <f t="shared" si="79"/>
        <v>#DIV/0!</v>
      </c>
      <c r="U378" s="77" t="e">
        <f t="shared" si="80"/>
        <v>#DIV/0!</v>
      </c>
      <c r="V378" s="77" t="e">
        <f t="shared" si="81"/>
        <v>#DIV/0!</v>
      </c>
      <c r="W378" s="77" t="e">
        <f t="shared" si="82"/>
        <v>#DIV/0!</v>
      </c>
    </row>
    <row r="379" spans="1:23" ht="26.25" x14ac:dyDescent="0.25">
      <c r="A379" s="42" t="s">
        <v>2052</v>
      </c>
      <c r="B379" s="31" t="s">
        <v>734</v>
      </c>
      <c r="C379" s="30" t="s">
        <v>2044</v>
      </c>
      <c r="D379" s="78">
        <v>0</v>
      </c>
      <c r="E379" s="78">
        <v>0</v>
      </c>
      <c r="F379" s="78">
        <v>0</v>
      </c>
      <c r="G379" s="76">
        <f t="shared" si="83"/>
        <v>0</v>
      </c>
      <c r="H379" s="78">
        <v>0</v>
      </c>
      <c r="I379" s="77" t="e">
        <f t="shared" si="95"/>
        <v>#DIV/0!</v>
      </c>
      <c r="J379" s="77" t="e">
        <f t="shared" si="95"/>
        <v>#DIV/0!</v>
      </c>
      <c r="K379" s="77" t="e">
        <f t="shared" si="95"/>
        <v>#DIV/0!</v>
      </c>
      <c r="L379" s="77" t="e">
        <f t="shared" si="95"/>
        <v>#DIV/0!</v>
      </c>
      <c r="M379" s="77" t="e">
        <f t="shared" si="95"/>
        <v>#DIV/0!</v>
      </c>
      <c r="N379" s="78">
        <v>0</v>
      </c>
      <c r="O379" s="78">
        <v>0</v>
      </c>
      <c r="P379" s="78">
        <v>0</v>
      </c>
      <c r="Q379" s="76">
        <f t="shared" si="77"/>
        <v>0</v>
      </c>
      <c r="R379" s="78">
        <v>0</v>
      </c>
      <c r="S379" s="77" t="e">
        <f t="shared" si="78"/>
        <v>#DIV/0!</v>
      </c>
      <c r="T379" s="77" t="e">
        <f t="shared" si="79"/>
        <v>#DIV/0!</v>
      </c>
      <c r="U379" s="77" t="e">
        <f t="shared" si="80"/>
        <v>#DIV/0!</v>
      </c>
      <c r="V379" s="77" t="e">
        <f t="shared" si="81"/>
        <v>#DIV/0!</v>
      </c>
      <c r="W379" s="77" t="e">
        <f t="shared" si="82"/>
        <v>#DIV/0!</v>
      </c>
    </row>
    <row r="380" spans="1:23" ht="26.25" x14ac:dyDescent="0.25">
      <c r="A380" s="42" t="s">
        <v>2053</v>
      </c>
      <c r="B380" s="31" t="s">
        <v>737</v>
      </c>
      <c r="C380" s="30" t="s">
        <v>2046</v>
      </c>
      <c r="D380" s="78">
        <v>0</v>
      </c>
      <c r="E380" s="78">
        <v>0</v>
      </c>
      <c r="F380" s="78">
        <v>0</v>
      </c>
      <c r="G380" s="76">
        <f t="shared" si="83"/>
        <v>0</v>
      </c>
      <c r="H380" s="78">
        <v>0</v>
      </c>
      <c r="I380" s="77" t="e">
        <f t="shared" si="95"/>
        <v>#DIV/0!</v>
      </c>
      <c r="J380" s="77" t="e">
        <f t="shared" si="95"/>
        <v>#DIV/0!</v>
      </c>
      <c r="K380" s="77" t="e">
        <f t="shared" si="95"/>
        <v>#DIV/0!</v>
      </c>
      <c r="L380" s="77" t="e">
        <f t="shared" si="95"/>
        <v>#DIV/0!</v>
      </c>
      <c r="M380" s="77" t="e">
        <f t="shared" si="95"/>
        <v>#DIV/0!</v>
      </c>
      <c r="N380" s="78">
        <v>0</v>
      </c>
      <c r="O380" s="78">
        <v>0</v>
      </c>
      <c r="P380" s="78">
        <v>0</v>
      </c>
      <c r="Q380" s="76">
        <f t="shared" si="77"/>
        <v>0</v>
      </c>
      <c r="R380" s="78">
        <v>0</v>
      </c>
      <c r="S380" s="77" t="e">
        <f t="shared" si="78"/>
        <v>#DIV/0!</v>
      </c>
      <c r="T380" s="77" t="e">
        <f t="shared" si="79"/>
        <v>#DIV/0!</v>
      </c>
      <c r="U380" s="77" t="e">
        <f t="shared" si="80"/>
        <v>#DIV/0!</v>
      </c>
      <c r="V380" s="77" t="e">
        <f t="shared" si="81"/>
        <v>#DIV/0!</v>
      </c>
      <c r="W380" s="77" t="e">
        <f t="shared" si="82"/>
        <v>#DIV/0!</v>
      </c>
    </row>
    <row r="381" spans="1:23" ht="26.25" x14ac:dyDescent="0.25">
      <c r="A381" s="42" t="s">
        <v>2054</v>
      </c>
      <c r="B381" s="31">
        <v>459</v>
      </c>
      <c r="C381" s="30" t="s">
        <v>2048</v>
      </c>
      <c r="D381" s="78">
        <v>0</v>
      </c>
      <c r="E381" s="78">
        <v>0</v>
      </c>
      <c r="F381" s="78">
        <v>0</v>
      </c>
      <c r="G381" s="76">
        <f t="shared" si="83"/>
        <v>0</v>
      </c>
      <c r="H381" s="78">
        <v>0</v>
      </c>
      <c r="I381" s="77" t="e">
        <f t="shared" si="95"/>
        <v>#DIV/0!</v>
      </c>
      <c r="J381" s="77" t="e">
        <f t="shared" si="95"/>
        <v>#DIV/0!</v>
      </c>
      <c r="K381" s="77" t="e">
        <f t="shared" si="95"/>
        <v>#DIV/0!</v>
      </c>
      <c r="L381" s="77" t="e">
        <f t="shared" si="95"/>
        <v>#DIV/0!</v>
      </c>
      <c r="M381" s="77" t="e">
        <f t="shared" si="95"/>
        <v>#DIV/0!</v>
      </c>
      <c r="N381" s="78">
        <v>0</v>
      </c>
      <c r="O381" s="78">
        <v>0</v>
      </c>
      <c r="P381" s="78">
        <v>0</v>
      </c>
      <c r="Q381" s="76">
        <f t="shared" si="77"/>
        <v>0</v>
      </c>
      <c r="R381" s="78">
        <v>0</v>
      </c>
      <c r="S381" s="77" t="e">
        <f t="shared" si="78"/>
        <v>#DIV/0!</v>
      </c>
      <c r="T381" s="77" t="e">
        <f t="shared" si="79"/>
        <v>#DIV/0!</v>
      </c>
      <c r="U381" s="77" t="e">
        <f t="shared" si="80"/>
        <v>#DIV/0!</v>
      </c>
      <c r="V381" s="77" t="e">
        <f t="shared" si="81"/>
        <v>#DIV/0!</v>
      </c>
      <c r="W381" s="77" t="e">
        <f t="shared" si="82"/>
        <v>#DIV/0!</v>
      </c>
    </row>
    <row r="382" spans="1:23" x14ac:dyDescent="0.25">
      <c r="A382" s="42" t="s">
        <v>2055</v>
      </c>
      <c r="B382" s="31">
        <v>460</v>
      </c>
      <c r="C382" s="30" t="s">
        <v>2056</v>
      </c>
      <c r="D382" s="80">
        <f>SUM(D383:D386)</f>
        <v>0</v>
      </c>
      <c r="E382" s="80">
        <f>SUM(E383:E386)</f>
        <v>0</v>
      </c>
      <c r="F382" s="80">
        <f>SUM(F383:F386)</f>
        <v>0</v>
      </c>
      <c r="G382" s="76">
        <f t="shared" si="83"/>
        <v>0</v>
      </c>
      <c r="H382" s="80">
        <f>SUM(H383:H386)</f>
        <v>0</v>
      </c>
      <c r="I382" s="77" t="e">
        <f>D382/D$371*100</f>
        <v>#DIV/0!</v>
      </c>
      <c r="J382" s="77" t="e">
        <f>E382/E$371*100</f>
        <v>#DIV/0!</v>
      </c>
      <c r="K382" s="77" t="e">
        <f>F382/F$371*100</f>
        <v>#DIV/0!</v>
      </c>
      <c r="L382" s="77" t="e">
        <f>G382/G$371*100</f>
        <v>#DIV/0!</v>
      </c>
      <c r="M382" s="77" t="e">
        <f>H382/H$371*100</f>
        <v>#DIV/0!</v>
      </c>
      <c r="N382" s="80">
        <f>SUM(N383:N386)</f>
        <v>0</v>
      </c>
      <c r="O382" s="80">
        <f>SUM(O383:O386)</f>
        <v>0</v>
      </c>
      <c r="P382" s="80">
        <f>SUM(P383:P386)</f>
        <v>0</v>
      </c>
      <c r="Q382" s="76">
        <f t="shared" si="77"/>
        <v>0</v>
      </c>
      <c r="R382" s="80">
        <f>SUM(R383:R386)</f>
        <v>0</v>
      </c>
      <c r="S382" s="77" t="e">
        <f t="shared" si="78"/>
        <v>#DIV/0!</v>
      </c>
      <c r="T382" s="77" t="e">
        <f t="shared" si="79"/>
        <v>#DIV/0!</v>
      </c>
      <c r="U382" s="77" t="e">
        <f t="shared" si="80"/>
        <v>#DIV/0!</v>
      </c>
      <c r="V382" s="77" t="e">
        <f t="shared" si="81"/>
        <v>#DIV/0!</v>
      </c>
      <c r="W382" s="77" t="e">
        <f t="shared" si="82"/>
        <v>#DIV/0!</v>
      </c>
    </row>
    <row r="383" spans="1:23" ht="26.25" x14ac:dyDescent="0.25">
      <c r="A383" s="42" t="s">
        <v>2057</v>
      </c>
      <c r="B383" s="31">
        <v>461</v>
      </c>
      <c r="C383" s="30" t="s">
        <v>2042</v>
      </c>
      <c r="D383" s="78">
        <v>0</v>
      </c>
      <c r="E383" s="78">
        <v>0</v>
      </c>
      <c r="F383" s="78">
        <v>0</v>
      </c>
      <c r="G383" s="76">
        <f t="shared" si="83"/>
        <v>0</v>
      </c>
      <c r="H383" s="78">
        <v>0</v>
      </c>
      <c r="I383" s="77" t="e">
        <f t="shared" ref="I383:M386" si="96">D383/D$382*100</f>
        <v>#DIV/0!</v>
      </c>
      <c r="J383" s="77" t="e">
        <f t="shared" si="96"/>
        <v>#DIV/0!</v>
      </c>
      <c r="K383" s="77" t="e">
        <f t="shared" si="96"/>
        <v>#DIV/0!</v>
      </c>
      <c r="L383" s="77" t="e">
        <f t="shared" si="96"/>
        <v>#DIV/0!</v>
      </c>
      <c r="M383" s="77" t="e">
        <f t="shared" si="96"/>
        <v>#DIV/0!</v>
      </c>
      <c r="N383" s="78">
        <v>0</v>
      </c>
      <c r="O383" s="78">
        <v>0</v>
      </c>
      <c r="P383" s="78">
        <v>0</v>
      </c>
      <c r="Q383" s="76">
        <f t="shared" si="77"/>
        <v>0</v>
      </c>
      <c r="R383" s="78">
        <v>0</v>
      </c>
      <c r="S383" s="77" t="e">
        <f t="shared" si="78"/>
        <v>#DIV/0!</v>
      </c>
      <c r="T383" s="77" t="e">
        <f t="shared" si="79"/>
        <v>#DIV/0!</v>
      </c>
      <c r="U383" s="77" t="e">
        <f t="shared" si="80"/>
        <v>#DIV/0!</v>
      </c>
      <c r="V383" s="77" t="e">
        <f t="shared" si="81"/>
        <v>#DIV/0!</v>
      </c>
      <c r="W383" s="77" t="e">
        <f t="shared" si="82"/>
        <v>#DIV/0!</v>
      </c>
    </row>
    <row r="384" spans="1:23" ht="26.25" x14ac:dyDescent="0.25">
      <c r="A384" s="42" t="s">
        <v>2058</v>
      </c>
      <c r="B384" s="31">
        <v>462</v>
      </c>
      <c r="C384" s="30" t="s">
        <v>2044</v>
      </c>
      <c r="D384" s="78">
        <v>0</v>
      </c>
      <c r="E384" s="78">
        <v>0</v>
      </c>
      <c r="F384" s="78">
        <v>0</v>
      </c>
      <c r="G384" s="76">
        <f t="shared" si="83"/>
        <v>0</v>
      </c>
      <c r="H384" s="78">
        <v>0</v>
      </c>
      <c r="I384" s="77" t="e">
        <f t="shared" si="96"/>
        <v>#DIV/0!</v>
      </c>
      <c r="J384" s="77" t="e">
        <f t="shared" si="96"/>
        <v>#DIV/0!</v>
      </c>
      <c r="K384" s="77" t="e">
        <f t="shared" si="96"/>
        <v>#DIV/0!</v>
      </c>
      <c r="L384" s="77" t="e">
        <f t="shared" si="96"/>
        <v>#DIV/0!</v>
      </c>
      <c r="M384" s="77" t="e">
        <f t="shared" si="96"/>
        <v>#DIV/0!</v>
      </c>
      <c r="N384" s="78">
        <v>0</v>
      </c>
      <c r="O384" s="78">
        <v>0</v>
      </c>
      <c r="P384" s="78">
        <v>0</v>
      </c>
      <c r="Q384" s="76">
        <f t="shared" si="77"/>
        <v>0</v>
      </c>
      <c r="R384" s="78">
        <v>0</v>
      </c>
      <c r="S384" s="77" t="e">
        <f t="shared" si="78"/>
        <v>#DIV/0!</v>
      </c>
      <c r="T384" s="77" t="e">
        <f t="shared" si="79"/>
        <v>#DIV/0!</v>
      </c>
      <c r="U384" s="77" t="e">
        <f t="shared" si="80"/>
        <v>#DIV/0!</v>
      </c>
      <c r="V384" s="77" t="e">
        <f t="shared" si="81"/>
        <v>#DIV/0!</v>
      </c>
      <c r="W384" s="77" t="e">
        <f t="shared" si="82"/>
        <v>#DIV/0!</v>
      </c>
    </row>
    <row r="385" spans="1:23" ht="26.25" x14ac:dyDescent="0.25">
      <c r="A385" s="42" t="s">
        <v>2059</v>
      </c>
      <c r="B385" s="31">
        <v>463</v>
      </c>
      <c r="C385" s="30" t="s">
        <v>2046</v>
      </c>
      <c r="D385" s="78">
        <v>0</v>
      </c>
      <c r="E385" s="78">
        <v>0</v>
      </c>
      <c r="F385" s="78">
        <v>0</v>
      </c>
      <c r="G385" s="76">
        <f t="shared" si="83"/>
        <v>0</v>
      </c>
      <c r="H385" s="78">
        <v>0</v>
      </c>
      <c r="I385" s="77" t="e">
        <f t="shared" si="96"/>
        <v>#DIV/0!</v>
      </c>
      <c r="J385" s="77" t="e">
        <f t="shared" si="96"/>
        <v>#DIV/0!</v>
      </c>
      <c r="K385" s="77" t="e">
        <f t="shared" si="96"/>
        <v>#DIV/0!</v>
      </c>
      <c r="L385" s="77" t="e">
        <f t="shared" si="96"/>
        <v>#DIV/0!</v>
      </c>
      <c r="M385" s="77" t="e">
        <f t="shared" si="96"/>
        <v>#DIV/0!</v>
      </c>
      <c r="N385" s="78">
        <v>0</v>
      </c>
      <c r="O385" s="78">
        <v>0</v>
      </c>
      <c r="P385" s="78">
        <v>0</v>
      </c>
      <c r="Q385" s="76">
        <f t="shared" si="77"/>
        <v>0</v>
      </c>
      <c r="R385" s="78">
        <v>0</v>
      </c>
      <c r="S385" s="77" t="e">
        <f t="shared" si="78"/>
        <v>#DIV/0!</v>
      </c>
      <c r="T385" s="77" t="e">
        <f t="shared" si="79"/>
        <v>#DIV/0!</v>
      </c>
      <c r="U385" s="77" t="e">
        <f t="shared" si="80"/>
        <v>#DIV/0!</v>
      </c>
      <c r="V385" s="77" t="e">
        <f t="shared" si="81"/>
        <v>#DIV/0!</v>
      </c>
      <c r="W385" s="77" t="e">
        <f t="shared" si="82"/>
        <v>#DIV/0!</v>
      </c>
    </row>
    <row r="386" spans="1:23" ht="26.25" x14ac:dyDescent="0.25">
      <c r="A386" s="42" t="s">
        <v>2060</v>
      </c>
      <c r="B386" s="31">
        <v>464</v>
      </c>
      <c r="C386" s="30" t="s">
        <v>2048</v>
      </c>
      <c r="D386" s="78">
        <v>0</v>
      </c>
      <c r="E386" s="78">
        <v>0</v>
      </c>
      <c r="F386" s="78">
        <v>0</v>
      </c>
      <c r="G386" s="76">
        <f t="shared" si="83"/>
        <v>0</v>
      </c>
      <c r="H386" s="78">
        <v>0</v>
      </c>
      <c r="I386" s="77" t="e">
        <f t="shared" si="96"/>
        <v>#DIV/0!</v>
      </c>
      <c r="J386" s="77" t="e">
        <f t="shared" si="96"/>
        <v>#DIV/0!</v>
      </c>
      <c r="K386" s="77" t="e">
        <f t="shared" si="96"/>
        <v>#DIV/0!</v>
      </c>
      <c r="L386" s="77" t="e">
        <f t="shared" si="96"/>
        <v>#DIV/0!</v>
      </c>
      <c r="M386" s="77" t="e">
        <f t="shared" si="96"/>
        <v>#DIV/0!</v>
      </c>
      <c r="N386" s="78">
        <v>0</v>
      </c>
      <c r="O386" s="78">
        <v>0</v>
      </c>
      <c r="P386" s="78">
        <v>0</v>
      </c>
      <c r="Q386" s="76">
        <f t="shared" si="77"/>
        <v>0</v>
      </c>
      <c r="R386" s="78">
        <v>0</v>
      </c>
      <c r="S386" s="77" t="e">
        <f t="shared" si="78"/>
        <v>#DIV/0!</v>
      </c>
      <c r="T386" s="77" t="e">
        <f t="shared" si="79"/>
        <v>#DIV/0!</v>
      </c>
      <c r="U386" s="77" t="e">
        <f t="shared" si="80"/>
        <v>#DIV/0!</v>
      </c>
      <c r="V386" s="77" t="e">
        <f t="shared" si="81"/>
        <v>#DIV/0!</v>
      </c>
      <c r="W386" s="77" t="e">
        <f t="shared" si="82"/>
        <v>#DIV/0!</v>
      </c>
    </row>
    <row r="387" spans="1:23" ht="30" x14ac:dyDescent="0.25">
      <c r="A387" s="42" t="s">
        <v>2061</v>
      </c>
      <c r="B387" s="31">
        <v>465</v>
      </c>
      <c r="C387" s="30" t="s">
        <v>2062</v>
      </c>
      <c r="D387" s="80">
        <f>SUM(D388:D391)</f>
        <v>0</v>
      </c>
      <c r="E387" s="80">
        <f>SUM(E388:E391)</f>
        <v>0</v>
      </c>
      <c r="F387" s="80">
        <f>SUM(F388:F391)</f>
        <v>0</v>
      </c>
      <c r="G387" s="76">
        <f t="shared" si="83"/>
        <v>0</v>
      </c>
      <c r="H387" s="80">
        <f>SUM(H388:H391)</f>
        <v>0</v>
      </c>
      <c r="I387" s="77" t="e">
        <f>D387/D$371*100</f>
        <v>#DIV/0!</v>
      </c>
      <c r="J387" s="77" t="e">
        <f>E387/E$371*100</f>
        <v>#DIV/0!</v>
      </c>
      <c r="K387" s="77" t="e">
        <f>F387/F$371*100</f>
        <v>#DIV/0!</v>
      </c>
      <c r="L387" s="77" t="e">
        <f>G387/G$371*100</f>
        <v>#DIV/0!</v>
      </c>
      <c r="M387" s="77" t="e">
        <f>H387/H$371*100</f>
        <v>#DIV/0!</v>
      </c>
      <c r="N387" s="80">
        <f>SUM(N388:N391)</f>
        <v>0</v>
      </c>
      <c r="O387" s="80">
        <f>SUM(O388:O391)</f>
        <v>0</v>
      </c>
      <c r="P387" s="80">
        <f>SUM(P388:P391)</f>
        <v>0</v>
      </c>
      <c r="Q387" s="76">
        <f t="shared" si="77"/>
        <v>0</v>
      </c>
      <c r="R387" s="80">
        <f>SUM(R388:R391)</f>
        <v>0</v>
      </c>
      <c r="S387" s="77" t="e">
        <f t="shared" si="78"/>
        <v>#DIV/0!</v>
      </c>
      <c r="T387" s="77" t="e">
        <f t="shared" si="79"/>
        <v>#DIV/0!</v>
      </c>
      <c r="U387" s="77" t="e">
        <f t="shared" si="80"/>
        <v>#DIV/0!</v>
      </c>
      <c r="V387" s="77" t="e">
        <f t="shared" si="81"/>
        <v>#DIV/0!</v>
      </c>
      <c r="W387" s="77" t="e">
        <f t="shared" si="82"/>
        <v>#DIV/0!</v>
      </c>
    </row>
    <row r="388" spans="1:23" ht="26.25" x14ac:dyDescent="0.25">
      <c r="A388" s="42" t="s">
        <v>2063</v>
      </c>
      <c r="B388" s="31">
        <v>466</v>
      </c>
      <c r="C388" s="30" t="s">
        <v>2042</v>
      </c>
      <c r="D388" s="78">
        <v>0</v>
      </c>
      <c r="E388" s="78">
        <v>0</v>
      </c>
      <c r="F388" s="78">
        <v>0</v>
      </c>
      <c r="G388" s="76">
        <f t="shared" si="83"/>
        <v>0</v>
      </c>
      <c r="H388" s="78">
        <v>0</v>
      </c>
      <c r="I388" s="77" t="e">
        <f t="shared" ref="I388:M391" si="97">D388/D$387*100</f>
        <v>#DIV/0!</v>
      </c>
      <c r="J388" s="77" t="e">
        <f t="shared" si="97"/>
        <v>#DIV/0!</v>
      </c>
      <c r="K388" s="77" t="e">
        <f t="shared" si="97"/>
        <v>#DIV/0!</v>
      </c>
      <c r="L388" s="77" t="e">
        <f t="shared" si="97"/>
        <v>#DIV/0!</v>
      </c>
      <c r="M388" s="77" t="e">
        <f t="shared" si="97"/>
        <v>#DIV/0!</v>
      </c>
      <c r="N388" s="78">
        <v>0</v>
      </c>
      <c r="O388" s="78">
        <v>0</v>
      </c>
      <c r="P388" s="78">
        <v>0</v>
      </c>
      <c r="Q388" s="76">
        <f t="shared" si="77"/>
        <v>0</v>
      </c>
      <c r="R388" s="78">
        <v>0</v>
      </c>
      <c r="S388" s="77" t="e">
        <f t="shared" si="78"/>
        <v>#DIV/0!</v>
      </c>
      <c r="T388" s="77" t="e">
        <f t="shared" si="79"/>
        <v>#DIV/0!</v>
      </c>
      <c r="U388" s="77" t="e">
        <f t="shared" si="80"/>
        <v>#DIV/0!</v>
      </c>
      <c r="V388" s="77" t="e">
        <f t="shared" si="81"/>
        <v>#DIV/0!</v>
      </c>
      <c r="W388" s="77" t="e">
        <f t="shared" si="82"/>
        <v>#DIV/0!</v>
      </c>
    </row>
    <row r="389" spans="1:23" ht="26.25" x14ac:dyDescent="0.25">
      <c r="A389" s="42" t="s">
        <v>2064</v>
      </c>
      <c r="B389" s="31">
        <v>467</v>
      </c>
      <c r="C389" s="30" t="s">
        <v>2044</v>
      </c>
      <c r="D389" s="78">
        <v>0</v>
      </c>
      <c r="E389" s="78">
        <v>0</v>
      </c>
      <c r="F389" s="78">
        <v>0</v>
      </c>
      <c r="G389" s="76">
        <f t="shared" si="83"/>
        <v>0</v>
      </c>
      <c r="H389" s="78">
        <v>0</v>
      </c>
      <c r="I389" s="77" t="e">
        <f t="shared" si="97"/>
        <v>#DIV/0!</v>
      </c>
      <c r="J389" s="77" t="e">
        <f t="shared" si="97"/>
        <v>#DIV/0!</v>
      </c>
      <c r="K389" s="77" t="e">
        <f t="shared" si="97"/>
        <v>#DIV/0!</v>
      </c>
      <c r="L389" s="77" t="e">
        <f t="shared" si="97"/>
        <v>#DIV/0!</v>
      </c>
      <c r="M389" s="77" t="e">
        <f t="shared" si="97"/>
        <v>#DIV/0!</v>
      </c>
      <c r="N389" s="78">
        <v>0</v>
      </c>
      <c r="O389" s="78">
        <v>0</v>
      </c>
      <c r="P389" s="78">
        <v>0</v>
      </c>
      <c r="Q389" s="76">
        <f t="shared" ref="Q389:Q452" si="98">N389+O389+P389</f>
        <v>0</v>
      </c>
      <c r="R389" s="78">
        <v>0</v>
      </c>
      <c r="S389" s="77" t="e">
        <f t="shared" ref="S389:S452" si="99">N389*I389/D389</f>
        <v>#DIV/0!</v>
      </c>
      <c r="T389" s="77" t="e">
        <f t="shared" ref="T389:T452" si="100">O389*J389/E389</f>
        <v>#DIV/0!</v>
      </c>
      <c r="U389" s="77" t="e">
        <f t="shared" ref="U389:U452" si="101">P389*K389/F389</f>
        <v>#DIV/0!</v>
      </c>
      <c r="V389" s="77" t="e">
        <f t="shared" ref="V389:V452" si="102">Q389*L389/G389</f>
        <v>#DIV/0!</v>
      </c>
      <c r="W389" s="77" t="e">
        <f t="shared" ref="W389:W452" si="103">R389*M389/H389</f>
        <v>#DIV/0!</v>
      </c>
    </row>
    <row r="390" spans="1:23" ht="26.25" x14ac:dyDescent="0.25">
      <c r="A390" s="42" t="s">
        <v>2065</v>
      </c>
      <c r="B390" s="31">
        <v>468</v>
      </c>
      <c r="C390" s="30" t="s">
        <v>2046</v>
      </c>
      <c r="D390" s="78">
        <v>0</v>
      </c>
      <c r="E390" s="78">
        <v>0</v>
      </c>
      <c r="F390" s="78">
        <v>0</v>
      </c>
      <c r="G390" s="76">
        <f t="shared" si="83"/>
        <v>0</v>
      </c>
      <c r="H390" s="78">
        <v>0</v>
      </c>
      <c r="I390" s="77" t="e">
        <f t="shared" si="97"/>
        <v>#DIV/0!</v>
      </c>
      <c r="J390" s="77" t="e">
        <f t="shared" si="97"/>
        <v>#DIV/0!</v>
      </c>
      <c r="K390" s="77" t="e">
        <f t="shared" si="97"/>
        <v>#DIV/0!</v>
      </c>
      <c r="L390" s="77" t="e">
        <f t="shared" si="97"/>
        <v>#DIV/0!</v>
      </c>
      <c r="M390" s="77" t="e">
        <f t="shared" si="97"/>
        <v>#DIV/0!</v>
      </c>
      <c r="N390" s="78">
        <v>0</v>
      </c>
      <c r="O390" s="78">
        <v>0</v>
      </c>
      <c r="P390" s="78">
        <v>0</v>
      </c>
      <c r="Q390" s="76">
        <f t="shared" si="98"/>
        <v>0</v>
      </c>
      <c r="R390" s="78">
        <v>0</v>
      </c>
      <c r="S390" s="77" t="e">
        <f t="shared" si="99"/>
        <v>#DIV/0!</v>
      </c>
      <c r="T390" s="77" t="e">
        <f t="shared" si="100"/>
        <v>#DIV/0!</v>
      </c>
      <c r="U390" s="77" t="e">
        <f t="shared" si="101"/>
        <v>#DIV/0!</v>
      </c>
      <c r="V390" s="77" t="e">
        <f t="shared" si="102"/>
        <v>#DIV/0!</v>
      </c>
      <c r="W390" s="77" t="e">
        <f t="shared" si="103"/>
        <v>#DIV/0!</v>
      </c>
    </row>
    <row r="391" spans="1:23" ht="26.25" x14ac:dyDescent="0.25">
      <c r="A391" s="42" t="s">
        <v>2066</v>
      </c>
      <c r="B391" s="31">
        <v>469</v>
      </c>
      <c r="C391" s="30" t="s">
        <v>2048</v>
      </c>
      <c r="D391" s="78">
        <v>0</v>
      </c>
      <c r="E391" s="78">
        <v>0</v>
      </c>
      <c r="F391" s="78">
        <v>0</v>
      </c>
      <c r="G391" s="76">
        <f t="shared" si="83"/>
        <v>0</v>
      </c>
      <c r="H391" s="78">
        <v>0</v>
      </c>
      <c r="I391" s="77" t="e">
        <f t="shared" si="97"/>
        <v>#DIV/0!</v>
      </c>
      <c r="J391" s="77" t="e">
        <f t="shared" si="97"/>
        <v>#DIV/0!</v>
      </c>
      <c r="K391" s="77" t="e">
        <f t="shared" si="97"/>
        <v>#DIV/0!</v>
      </c>
      <c r="L391" s="77" t="e">
        <f t="shared" si="97"/>
        <v>#DIV/0!</v>
      </c>
      <c r="M391" s="77" t="e">
        <f t="shared" si="97"/>
        <v>#DIV/0!</v>
      </c>
      <c r="N391" s="78">
        <v>0</v>
      </c>
      <c r="O391" s="78">
        <v>0</v>
      </c>
      <c r="P391" s="78">
        <v>0</v>
      </c>
      <c r="Q391" s="76">
        <f t="shared" si="98"/>
        <v>0</v>
      </c>
      <c r="R391" s="78">
        <v>0</v>
      </c>
      <c r="S391" s="77" t="e">
        <f t="shared" si="99"/>
        <v>#DIV/0!</v>
      </c>
      <c r="T391" s="77" t="e">
        <f t="shared" si="100"/>
        <v>#DIV/0!</v>
      </c>
      <c r="U391" s="77" t="e">
        <f t="shared" si="101"/>
        <v>#DIV/0!</v>
      </c>
      <c r="V391" s="77" t="e">
        <f t="shared" si="102"/>
        <v>#DIV/0!</v>
      </c>
      <c r="W391" s="77" t="e">
        <f t="shared" si="103"/>
        <v>#DIV/0!</v>
      </c>
    </row>
    <row r="392" spans="1:23" ht="30" x14ac:dyDescent="0.25">
      <c r="A392" s="42" t="s">
        <v>2067</v>
      </c>
      <c r="B392" s="31">
        <v>470</v>
      </c>
      <c r="C392" s="30" t="s">
        <v>2068</v>
      </c>
      <c r="D392" s="80">
        <f>SUM(D393:D396)</f>
        <v>0</v>
      </c>
      <c r="E392" s="80">
        <f>SUM(E393:E396)</f>
        <v>0</v>
      </c>
      <c r="F392" s="80">
        <f>SUM(F393:F396)</f>
        <v>0</v>
      </c>
      <c r="G392" s="76">
        <f t="shared" ref="G392:G455" si="104">D392+E392+F392</f>
        <v>0</v>
      </c>
      <c r="H392" s="80">
        <f>SUM(H393:H396)</f>
        <v>0</v>
      </c>
      <c r="I392" s="77" t="e">
        <f>D392/D$371*100</f>
        <v>#DIV/0!</v>
      </c>
      <c r="J392" s="77" t="e">
        <f>E392/E$371*100</f>
        <v>#DIV/0!</v>
      </c>
      <c r="K392" s="77" t="e">
        <f>F392/F$371*100</f>
        <v>#DIV/0!</v>
      </c>
      <c r="L392" s="77" t="e">
        <f>G392/G$371*100</f>
        <v>#DIV/0!</v>
      </c>
      <c r="M392" s="77" t="e">
        <f>H392/H$371*100</f>
        <v>#DIV/0!</v>
      </c>
      <c r="N392" s="80">
        <f>SUM(N393:N396)</f>
        <v>0</v>
      </c>
      <c r="O392" s="80">
        <f>SUM(O393:O396)</f>
        <v>0</v>
      </c>
      <c r="P392" s="80">
        <f>SUM(P393:P396)</f>
        <v>0</v>
      </c>
      <c r="Q392" s="76">
        <f t="shared" si="98"/>
        <v>0</v>
      </c>
      <c r="R392" s="80">
        <f>SUM(R393:R396)</f>
        <v>0</v>
      </c>
      <c r="S392" s="77" t="e">
        <f t="shared" si="99"/>
        <v>#DIV/0!</v>
      </c>
      <c r="T392" s="77" t="e">
        <f t="shared" si="100"/>
        <v>#DIV/0!</v>
      </c>
      <c r="U392" s="77" t="e">
        <f t="shared" si="101"/>
        <v>#DIV/0!</v>
      </c>
      <c r="V392" s="77" t="e">
        <f t="shared" si="102"/>
        <v>#DIV/0!</v>
      </c>
      <c r="W392" s="77" t="e">
        <f t="shared" si="103"/>
        <v>#DIV/0!</v>
      </c>
    </row>
    <row r="393" spans="1:23" ht="26.25" x14ac:dyDescent="0.25">
      <c r="A393" s="42" t="s">
        <v>2069</v>
      </c>
      <c r="B393" s="31">
        <v>471</v>
      </c>
      <c r="C393" s="30" t="s">
        <v>2042</v>
      </c>
      <c r="D393" s="78">
        <v>0</v>
      </c>
      <c r="E393" s="78">
        <v>0</v>
      </c>
      <c r="F393" s="78">
        <v>0</v>
      </c>
      <c r="G393" s="76">
        <f t="shared" si="104"/>
        <v>0</v>
      </c>
      <c r="H393" s="78">
        <v>0</v>
      </c>
      <c r="I393" s="77" t="e">
        <f t="shared" ref="I393:M396" si="105">D393/D$392*100</f>
        <v>#DIV/0!</v>
      </c>
      <c r="J393" s="77" t="e">
        <f t="shared" si="105"/>
        <v>#DIV/0!</v>
      </c>
      <c r="K393" s="77" t="e">
        <f t="shared" si="105"/>
        <v>#DIV/0!</v>
      </c>
      <c r="L393" s="77" t="e">
        <f t="shared" si="105"/>
        <v>#DIV/0!</v>
      </c>
      <c r="M393" s="77" t="e">
        <f t="shared" si="105"/>
        <v>#DIV/0!</v>
      </c>
      <c r="N393" s="78">
        <v>0</v>
      </c>
      <c r="O393" s="78">
        <v>0</v>
      </c>
      <c r="P393" s="78">
        <v>0</v>
      </c>
      <c r="Q393" s="76">
        <f t="shared" si="98"/>
        <v>0</v>
      </c>
      <c r="R393" s="78">
        <v>0</v>
      </c>
      <c r="S393" s="77" t="e">
        <f t="shared" si="99"/>
        <v>#DIV/0!</v>
      </c>
      <c r="T393" s="77" t="e">
        <f t="shared" si="100"/>
        <v>#DIV/0!</v>
      </c>
      <c r="U393" s="77" t="e">
        <f t="shared" si="101"/>
        <v>#DIV/0!</v>
      </c>
      <c r="V393" s="77" t="e">
        <f t="shared" si="102"/>
        <v>#DIV/0!</v>
      </c>
      <c r="W393" s="77" t="e">
        <f t="shared" si="103"/>
        <v>#DIV/0!</v>
      </c>
    </row>
    <row r="394" spans="1:23" ht="26.25" x14ac:dyDescent="0.25">
      <c r="A394" s="42" t="s">
        <v>2070</v>
      </c>
      <c r="B394" s="31">
        <v>472</v>
      </c>
      <c r="C394" s="30" t="s">
        <v>2044</v>
      </c>
      <c r="D394" s="78">
        <v>0</v>
      </c>
      <c r="E394" s="78">
        <v>0</v>
      </c>
      <c r="F394" s="78">
        <v>0</v>
      </c>
      <c r="G394" s="76">
        <f t="shared" si="104"/>
        <v>0</v>
      </c>
      <c r="H394" s="78">
        <v>0</v>
      </c>
      <c r="I394" s="77" t="e">
        <f t="shared" si="105"/>
        <v>#DIV/0!</v>
      </c>
      <c r="J394" s="77" t="e">
        <f t="shared" si="105"/>
        <v>#DIV/0!</v>
      </c>
      <c r="K394" s="77" t="e">
        <f t="shared" si="105"/>
        <v>#DIV/0!</v>
      </c>
      <c r="L394" s="77" t="e">
        <f t="shared" si="105"/>
        <v>#DIV/0!</v>
      </c>
      <c r="M394" s="77" t="e">
        <f t="shared" si="105"/>
        <v>#DIV/0!</v>
      </c>
      <c r="N394" s="78">
        <v>0</v>
      </c>
      <c r="O394" s="78">
        <v>0</v>
      </c>
      <c r="P394" s="78">
        <v>0</v>
      </c>
      <c r="Q394" s="76">
        <f t="shared" si="98"/>
        <v>0</v>
      </c>
      <c r="R394" s="78">
        <v>0</v>
      </c>
      <c r="S394" s="77" t="e">
        <f t="shared" si="99"/>
        <v>#DIV/0!</v>
      </c>
      <c r="T394" s="77" t="e">
        <f t="shared" si="100"/>
        <v>#DIV/0!</v>
      </c>
      <c r="U394" s="77" t="e">
        <f t="shared" si="101"/>
        <v>#DIV/0!</v>
      </c>
      <c r="V394" s="77" t="e">
        <f t="shared" si="102"/>
        <v>#DIV/0!</v>
      </c>
      <c r="W394" s="77" t="e">
        <f t="shared" si="103"/>
        <v>#DIV/0!</v>
      </c>
    </row>
    <row r="395" spans="1:23" ht="26.25" x14ac:dyDescent="0.25">
      <c r="A395" s="42" t="s">
        <v>2071</v>
      </c>
      <c r="B395" s="31">
        <v>473</v>
      </c>
      <c r="C395" s="30" t="s">
        <v>2046</v>
      </c>
      <c r="D395" s="78">
        <v>0</v>
      </c>
      <c r="E395" s="78">
        <v>0</v>
      </c>
      <c r="F395" s="78">
        <v>0</v>
      </c>
      <c r="G395" s="76">
        <f t="shared" si="104"/>
        <v>0</v>
      </c>
      <c r="H395" s="78">
        <v>0</v>
      </c>
      <c r="I395" s="77" t="e">
        <f t="shared" si="105"/>
        <v>#DIV/0!</v>
      </c>
      <c r="J395" s="77" t="e">
        <f t="shared" si="105"/>
        <v>#DIV/0!</v>
      </c>
      <c r="K395" s="77" t="e">
        <f t="shared" si="105"/>
        <v>#DIV/0!</v>
      </c>
      <c r="L395" s="77" t="e">
        <f t="shared" si="105"/>
        <v>#DIV/0!</v>
      </c>
      <c r="M395" s="77" t="e">
        <f t="shared" si="105"/>
        <v>#DIV/0!</v>
      </c>
      <c r="N395" s="78">
        <v>0</v>
      </c>
      <c r="O395" s="78">
        <v>0</v>
      </c>
      <c r="P395" s="78">
        <v>0</v>
      </c>
      <c r="Q395" s="76">
        <f t="shared" si="98"/>
        <v>0</v>
      </c>
      <c r="R395" s="78">
        <v>0</v>
      </c>
      <c r="S395" s="77" t="e">
        <f t="shared" si="99"/>
        <v>#DIV/0!</v>
      </c>
      <c r="T395" s="77" t="e">
        <f t="shared" si="100"/>
        <v>#DIV/0!</v>
      </c>
      <c r="U395" s="77" t="e">
        <f t="shared" si="101"/>
        <v>#DIV/0!</v>
      </c>
      <c r="V395" s="77" t="e">
        <f t="shared" si="102"/>
        <v>#DIV/0!</v>
      </c>
      <c r="W395" s="77" t="e">
        <f t="shared" si="103"/>
        <v>#DIV/0!</v>
      </c>
    </row>
    <row r="396" spans="1:23" ht="26.25" x14ac:dyDescent="0.25">
      <c r="A396" s="42" t="s">
        <v>2072</v>
      </c>
      <c r="B396" s="31">
        <v>474</v>
      </c>
      <c r="C396" s="30" t="s">
        <v>2048</v>
      </c>
      <c r="D396" s="78">
        <v>0</v>
      </c>
      <c r="E396" s="78">
        <v>0</v>
      </c>
      <c r="F396" s="78">
        <v>0</v>
      </c>
      <c r="G396" s="76">
        <f t="shared" si="104"/>
        <v>0</v>
      </c>
      <c r="H396" s="78">
        <v>0</v>
      </c>
      <c r="I396" s="77" t="e">
        <f t="shared" si="105"/>
        <v>#DIV/0!</v>
      </c>
      <c r="J396" s="77" t="e">
        <f t="shared" si="105"/>
        <v>#DIV/0!</v>
      </c>
      <c r="K396" s="77" t="e">
        <f t="shared" si="105"/>
        <v>#DIV/0!</v>
      </c>
      <c r="L396" s="77" t="e">
        <f t="shared" si="105"/>
        <v>#DIV/0!</v>
      </c>
      <c r="M396" s="77" t="e">
        <f t="shared" si="105"/>
        <v>#DIV/0!</v>
      </c>
      <c r="N396" s="78">
        <v>0</v>
      </c>
      <c r="O396" s="78">
        <v>0</v>
      </c>
      <c r="P396" s="78">
        <v>0</v>
      </c>
      <c r="Q396" s="76">
        <f t="shared" si="98"/>
        <v>0</v>
      </c>
      <c r="R396" s="78">
        <v>0</v>
      </c>
      <c r="S396" s="77" t="e">
        <f t="shared" si="99"/>
        <v>#DIV/0!</v>
      </c>
      <c r="T396" s="77" t="e">
        <f t="shared" si="100"/>
        <v>#DIV/0!</v>
      </c>
      <c r="U396" s="77" t="e">
        <f t="shared" si="101"/>
        <v>#DIV/0!</v>
      </c>
      <c r="V396" s="77" t="e">
        <f t="shared" si="102"/>
        <v>#DIV/0!</v>
      </c>
      <c r="W396" s="77" t="e">
        <f t="shared" si="103"/>
        <v>#DIV/0!</v>
      </c>
    </row>
    <row r="397" spans="1:23" ht="30" x14ac:dyDescent="0.25">
      <c r="A397" s="42" t="s">
        <v>2073</v>
      </c>
      <c r="B397" s="31">
        <v>475</v>
      </c>
      <c r="C397" s="30" t="s">
        <v>2074</v>
      </c>
      <c r="D397" s="80">
        <f>SUM(D398:D401)</f>
        <v>0</v>
      </c>
      <c r="E397" s="80">
        <f>SUM(E398:E401)</f>
        <v>0</v>
      </c>
      <c r="F397" s="80">
        <f>SUM(F398:F401)</f>
        <v>0</v>
      </c>
      <c r="G397" s="76">
        <f t="shared" si="104"/>
        <v>0</v>
      </c>
      <c r="H397" s="80">
        <f>SUM(H398:H401)</f>
        <v>0</v>
      </c>
      <c r="I397" s="77" t="e">
        <f>D397/D$371*100</f>
        <v>#DIV/0!</v>
      </c>
      <c r="J397" s="77" t="e">
        <f>E397/E$371*100</f>
        <v>#DIV/0!</v>
      </c>
      <c r="K397" s="77" t="e">
        <f>F397/F$371*100</f>
        <v>#DIV/0!</v>
      </c>
      <c r="L397" s="77" t="e">
        <f>G397/G$371*100</f>
        <v>#DIV/0!</v>
      </c>
      <c r="M397" s="77" t="e">
        <f>H397/H$371*100</f>
        <v>#DIV/0!</v>
      </c>
      <c r="N397" s="80">
        <f>SUM(N398:N401)</f>
        <v>0</v>
      </c>
      <c r="O397" s="80">
        <f>SUM(O398:O401)</f>
        <v>0</v>
      </c>
      <c r="P397" s="80">
        <f>SUM(P398:P401)</f>
        <v>0</v>
      </c>
      <c r="Q397" s="76">
        <f t="shared" si="98"/>
        <v>0</v>
      </c>
      <c r="R397" s="80">
        <f>SUM(R398:R401)</f>
        <v>0</v>
      </c>
      <c r="S397" s="77" t="e">
        <f t="shared" si="99"/>
        <v>#DIV/0!</v>
      </c>
      <c r="T397" s="77" t="e">
        <f t="shared" si="100"/>
        <v>#DIV/0!</v>
      </c>
      <c r="U397" s="77" t="e">
        <f t="shared" si="101"/>
        <v>#DIV/0!</v>
      </c>
      <c r="V397" s="77" t="e">
        <f t="shared" si="102"/>
        <v>#DIV/0!</v>
      </c>
      <c r="W397" s="77" t="e">
        <f t="shared" si="103"/>
        <v>#DIV/0!</v>
      </c>
    </row>
    <row r="398" spans="1:23" ht="26.25" x14ac:dyDescent="0.25">
      <c r="A398" s="42" t="s">
        <v>2075</v>
      </c>
      <c r="B398" s="31">
        <v>476</v>
      </c>
      <c r="C398" s="30" t="s">
        <v>2042</v>
      </c>
      <c r="D398" s="78">
        <v>0</v>
      </c>
      <c r="E398" s="78">
        <v>0</v>
      </c>
      <c r="F398" s="78">
        <v>0</v>
      </c>
      <c r="G398" s="76">
        <f t="shared" si="104"/>
        <v>0</v>
      </c>
      <c r="H398" s="78">
        <v>0</v>
      </c>
      <c r="I398" s="77" t="e">
        <f t="shared" ref="I398:L401" si="106">D398/D$397*100</f>
        <v>#DIV/0!</v>
      </c>
      <c r="J398" s="77" t="e">
        <f t="shared" si="106"/>
        <v>#DIV/0!</v>
      </c>
      <c r="K398" s="77" t="e">
        <f t="shared" si="106"/>
        <v>#DIV/0!</v>
      </c>
      <c r="L398" s="77" t="e">
        <f t="shared" si="106"/>
        <v>#DIV/0!</v>
      </c>
      <c r="M398" s="77" t="e">
        <f>H398/H$392*100</f>
        <v>#DIV/0!</v>
      </c>
      <c r="N398" s="78">
        <v>0</v>
      </c>
      <c r="O398" s="78">
        <v>0</v>
      </c>
      <c r="P398" s="78">
        <v>0</v>
      </c>
      <c r="Q398" s="76">
        <f t="shared" si="98"/>
        <v>0</v>
      </c>
      <c r="R398" s="78">
        <v>0</v>
      </c>
      <c r="S398" s="77" t="e">
        <f t="shared" si="99"/>
        <v>#DIV/0!</v>
      </c>
      <c r="T398" s="77" t="e">
        <f t="shared" si="100"/>
        <v>#DIV/0!</v>
      </c>
      <c r="U398" s="77" t="e">
        <f t="shared" si="101"/>
        <v>#DIV/0!</v>
      </c>
      <c r="V398" s="77" t="e">
        <f t="shared" si="102"/>
        <v>#DIV/0!</v>
      </c>
      <c r="W398" s="77" t="e">
        <f t="shared" si="103"/>
        <v>#DIV/0!</v>
      </c>
    </row>
    <row r="399" spans="1:23" ht="26.25" x14ac:dyDescent="0.25">
      <c r="A399" s="42" t="s">
        <v>2076</v>
      </c>
      <c r="B399" s="31">
        <v>477</v>
      </c>
      <c r="C399" s="30" t="s">
        <v>2044</v>
      </c>
      <c r="D399" s="78">
        <v>0</v>
      </c>
      <c r="E399" s="78">
        <v>0</v>
      </c>
      <c r="F399" s="78">
        <v>0</v>
      </c>
      <c r="G399" s="76">
        <f t="shared" si="104"/>
        <v>0</v>
      </c>
      <c r="H399" s="78">
        <v>0</v>
      </c>
      <c r="I399" s="77" t="e">
        <f t="shared" si="106"/>
        <v>#DIV/0!</v>
      </c>
      <c r="J399" s="77" t="e">
        <f t="shared" si="106"/>
        <v>#DIV/0!</v>
      </c>
      <c r="K399" s="77" t="e">
        <f t="shared" si="106"/>
        <v>#DIV/0!</v>
      </c>
      <c r="L399" s="77" t="e">
        <f t="shared" si="106"/>
        <v>#DIV/0!</v>
      </c>
      <c r="M399" s="77" t="e">
        <f>H399/H$392*100</f>
        <v>#DIV/0!</v>
      </c>
      <c r="N399" s="78">
        <v>0</v>
      </c>
      <c r="O399" s="78">
        <v>0</v>
      </c>
      <c r="P399" s="78">
        <v>0</v>
      </c>
      <c r="Q399" s="76">
        <f t="shared" si="98"/>
        <v>0</v>
      </c>
      <c r="R399" s="78">
        <v>0</v>
      </c>
      <c r="S399" s="77" t="e">
        <f t="shared" si="99"/>
        <v>#DIV/0!</v>
      </c>
      <c r="T399" s="77" t="e">
        <f t="shared" si="100"/>
        <v>#DIV/0!</v>
      </c>
      <c r="U399" s="77" t="e">
        <f t="shared" si="101"/>
        <v>#DIV/0!</v>
      </c>
      <c r="V399" s="77" t="e">
        <f t="shared" si="102"/>
        <v>#DIV/0!</v>
      </c>
      <c r="W399" s="77" t="e">
        <f t="shared" si="103"/>
        <v>#DIV/0!</v>
      </c>
    </row>
    <row r="400" spans="1:23" ht="26.25" x14ac:dyDescent="0.25">
      <c r="A400" s="42" t="s">
        <v>2077</v>
      </c>
      <c r="B400" s="31">
        <v>478</v>
      </c>
      <c r="C400" s="30" t="s">
        <v>2046</v>
      </c>
      <c r="D400" s="78">
        <v>0</v>
      </c>
      <c r="E400" s="78">
        <v>0</v>
      </c>
      <c r="F400" s="78">
        <v>0</v>
      </c>
      <c r="G400" s="76">
        <f t="shared" si="104"/>
        <v>0</v>
      </c>
      <c r="H400" s="78">
        <v>0</v>
      </c>
      <c r="I400" s="77" t="e">
        <f t="shared" si="106"/>
        <v>#DIV/0!</v>
      </c>
      <c r="J400" s="77" t="e">
        <f t="shared" si="106"/>
        <v>#DIV/0!</v>
      </c>
      <c r="K400" s="77" t="e">
        <f t="shared" si="106"/>
        <v>#DIV/0!</v>
      </c>
      <c r="L400" s="77" t="e">
        <f t="shared" si="106"/>
        <v>#DIV/0!</v>
      </c>
      <c r="M400" s="77" t="e">
        <f>H400/H$392*100</f>
        <v>#DIV/0!</v>
      </c>
      <c r="N400" s="78">
        <v>0</v>
      </c>
      <c r="O400" s="78">
        <v>0</v>
      </c>
      <c r="P400" s="78">
        <v>0</v>
      </c>
      <c r="Q400" s="76">
        <f t="shared" si="98"/>
        <v>0</v>
      </c>
      <c r="R400" s="78">
        <v>0</v>
      </c>
      <c r="S400" s="77" t="e">
        <f t="shared" si="99"/>
        <v>#DIV/0!</v>
      </c>
      <c r="T400" s="77" t="e">
        <f t="shared" si="100"/>
        <v>#DIV/0!</v>
      </c>
      <c r="U400" s="77" t="e">
        <f t="shared" si="101"/>
        <v>#DIV/0!</v>
      </c>
      <c r="V400" s="77" t="e">
        <f t="shared" si="102"/>
        <v>#DIV/0!</v>
      </c>
      <c r="W400" s="77" t="e">
        <f t="shared" si="103"/>
        <v>#DIV/0!</v>
      </c>
    </row>
    <row r="401" spans="1:23" ht="26.25" x14ac:dyDescent="0.25">
      <c r="A401" s="42" t="s">
        <v>2078</v>
      </c>
      <c r="B401" s="31">
        <v>479</v>
      </c>
      <c r="C401" s="30" t="s">
        <v>2048</v>
      </c>
      <c r="D401" s="78">
        <v>0</v>
      </c>
      <c r="E401" s="78">
        <v>0</v>
      </c>
      <c r="F401" s="78">
        <v>0</v>
      </c>
      <c r="G401" s="76">
        <f t="shared" si="104"/>
        <v>0</v>
      </c>
      <c r="H401" s="78">
        <v>0</v>
      </c>
      <c r="I401" s="77" t="e">
        <f t="shared" si="106"/>
        <v>#DIV/0!</v>
      </c>
      <c r="J401" s="77" t="e">
        <f t="shared" si="106"/>
        <v>#DIV/0!</v>
      </c>
      <c r="K401" s="77" t="e">
        <f t="shared" si="106"/>
        <v>#DIV/0!</v>
      </c>
      <c r="L401" s="77" t="e">
        <f t="shared" si="106"/>
        <v>#DIV/0!</v>
      </c>
      <c r="M401" s="77" t="e">
        <f>H401/H$392*100</f>
        <v>#DIV/0!</v>
      </c>
      <c r="N401" s="78">
        <v>0</v>
      </c>
      <c r="O401" s="78">
        <v>0</v>
      </c>
      <c r="P401" s="78">
        <v>0</v>
      </c>
      <c r="Q401" s="76">
        <f t="shared" si="98"/>
        <v>0</v>
      </c>
      <c r="R401" s="78">
        <v>0</v>
      </c>
      <c r="S401" s="77" t="e">
        <f t="shared" si="99"/>
        <v>#DIV/0!</v>
      </c>
      <c r="T401" s="77" t="e">
        <f t="shared" si="100"/>
        <v>#DIV/0!</v>
      </c>
      <c r="U401" s="77" t="e">
        <f t="shared" si="101"/>
        <v>#DIV/0!</v>
      </c>
      <c r="V401" s="77" t="e">
        <f t="shared" si="102"/>
        <v>#DIV/0!</v>
      </c>
      <c r="W401" s="77" t="e">
        <f t="shared" si="103"/>
        <v>#DIV/0!</v>
      </c>
    </row>
    <row r="402" spans="1:23" ht="30" x14ac:dyDescent="0.25">
      <c r="A402" s="42" t="s">
        <v>2079</v>
      </c>
      <c r="B402" s="31">
        <v>480</v>
      </c>
      <c r="C402" s="30" t="s">
        <v>2080</v>
      </c>
      <c r="D402" s="80">
        <f>SUM(D403:D406)</f>
        <v>0</v>
      </c>
      <c r="E402" s="80">
        <f>SUM(E403:E406)</f>
        <v>0</v>
      </c>
      <c r="F402" s="80">
        <f>SUM(F403:F406)</f>
        <v>0</v>
      </c>
      <c r="G402" s="76">
        <f t="shared" si="104"/>
        <v>0</v>
      </c>
      <c r="H402" s="80">
        <f>SUM(H403:H406)</f>
        <v>0</v>
      </c>
      <c r="I402" s="77" t="e">
        <f>D402/D$371*100</f>
        <v>#DIV/0!</v>
      </c>
      <c r="J402" s="77" t="e">
        <f>E402/E$371*100</f>
        <v>#DIV/0!</v>
      </c>
      <c r="K402" s="77" t="e">
        <f>F402/F$371*100</f>
        <v>#DIV/0!</v>
      </c>
      <c r="L402" s="77" t="e">
        <f>G402/G$371*100</f>
        <v>#DIV/0!</v>
      </c>
      <c r="M402" s="77" t="e">
        <f>H402/H$371*100</f>
        <v>#DIV/0!</v>
      </c>
      <c r="N402" s="80">
        <f>SUM(N403:N406)</f>
        <v>0</v>
      </c>
      <c r="O402" s="80">
        <f>SUM(O403:O406)</f>
        <v>0</v>
      </c>
      <c r="P402" s="80">
        <f>SUM(P403:P406)</f>
        <v>0</v>
      </c>
      <c r="Q402" s="76">
        <f t="shared" si="98"/>
        <v>0</v>
      </c>
      <c r="R402" s="80">
        <f>SUM(R403:R406)</f>
        <v>0</v>
      </c>
      <c r="S402" s="77" t="e">
        <f t="shared" si="99"/>
        <v>#DIV/0!</v>
      </c>
      <c r="T402" s="77" t="e">
        <f t="shared" si="100"/>
        <v>#DIV/0!</v>
      </c>
      <c r="U402" s="77" t="e">
        <f t="shared" si="101"/>
        <v>#DIV/0!</v>
      </c>
      <c r="V402" s="77" t="e">
        <f t="shared" si="102"/>
        <v>#DIV/0!</v>
      </c>
      <c r="W402" s="77" t="e">
        <f t="shared" si="103"/>
        <v>#DIV/0!</v>
      </c>
    </row>
    <row r="403" spans="1:23" ht="26.25" x14ac:dyDescent="0.25">
      <c r="A403" s="42" t="s">
        <v>2081</v>
      </c>
      <c r="B403" s="31">
        <v>481</v>
      </c>
      <c r="C403" s="30" t="s">
        <v>2042</v>
      </c>
      <c r="D403" s="78">
        <v>0</v>
      </c>
      <c r="E403" s="75">
        <v>0</v>
      </c>
      <c r="F403" s="75">
        <v>0</v>
      </c>
      <c r="G403" s="76">
        <f t="shared" si="104"/>
        <v>0</v>
      </c>
      <c r="H403" s="75">
        <v>0</v>
      </c>
      <c r="I403" s="77" t="e">
        <f t="shared" ref="I403:M406" si="107">D403/D$402*100</f>
        <v>#DIV/0!</v>
      </c>
      <c r="J403" s="77" t="e">
        <f t="shared" si="107"/>
        <v>#DIV/0!</v>
      </c>
      <c r="K403" s="77" t="e">
        <f t="shared" si="107"/>
        <v>#DIV/0!</v>
      </c>
      <c r="L403" s="77" t="e">
        <f t="shared" si="107"/>
        <v>#DIV/0!</v>
      </c>
      <c r="M403" s="77" t="e">
        <f t="shared" si="107"/>
        <v>#DIV/0!</v>
      </c>
      <c r="N403" s="75">
        <v>0</v>
      </c>
      <c r="O403" s="75">
        <v>0</v>
      </c>
      <c r="P403" s="75">
        <v>0</v>
      </c>
      <c r="Q403" s="76">
        <f t="shared" si="98"/>
        <v>0</v>
      </c>
      <c r="R403" s="75">
        <v>0</v>
      </c>
      <c r="S403" s="77" t="e">
        <f t="shared" si="99"/>
        <v>#DIV/0!</v>
      </c>
      <c r="T403" s="77" t="e">
        <f t="shared" si="100"/>
        <v>#DIV/0!</v>
      </c>
      <c r="U403" s="77" t="e">
        <f t="shared" si="101"/>
        <v>#DIV/0!</v>
      </c>
      <c r="V403" s="77" t="e">
        <f t="shared" si="102"/>
        <v>#DIV/0!</v>
      </c>
      <c r="W403" s="77" t="e">
        <f t="shared" si="103"/>
        <v>#DIV/0!</v>
      </c>
    </row>
    <row r="404" spans="1:23" ht="26.25" x14ac:dyDescent="0.25">
      <c r="A404" s="42" t="s">
        <v>2082</v>
      </c>
      <c r="B404" s="31">
        <v>482</v>
      </c>
      <c r="C404" s="30" t="s">
        <v>2044</v>
      </c>
      <c r="D404" s="78">
        <v>0</v>
      </c>
      <c r="E404" s="75">
        <v>0</v>
      </c>
      <c r="F404" s="75">
        <v>0</v>
      </c>
      <c r="G404" s="76">
        <f t="shared" si="104"/>
        <v>0</v>
      </c>
      <c r="H404" s="75">
        <v>0</v>
      </c>
      <c r="I404" s="77" t="e">
        <f t="shared" si="107"/>
        <v>#DIV/0!</v>
      </c>
      <c r="J404" s="77" t="e">
        <f t="shared" si="107"/>
        <v>#DIV/0!</v>
      </c>
      <c r="K404" s="77" t="e">
        <f t="shared" si="107"/>
        <v>#DIV/0!</v>
      </c>
      <c r="L404" s="77" t="e">
        <f t="shared" si="107"/>
        <v>#DIV/0!</v>
      </c>
      <c r="M404" s="77" t="e">
        <f t="shared" si="107"/>
        <v>#DIV/0!</v>
      </c>
      <c r="N404" s="75">
        <v>0</v>
      </c>
      <c r="O404" s="75">
        <v>0</v>
      </c>
      <c r="P404" s="75">
        <v>0</v>
      </c>
      <c r="Q404" s="76">
        <f t="shared" si="98"/>
        <v>0</v>
      </c>
      <c r="R404" s="75">
        <v>0</v>
      </c>
      <c r="S404" s="77" t="e">
        <f t="shared" si="99"/>
        <v>#DIV/0!</v>
      </c>
      <c r="T404" s="77" t="e">
        <f t="shared" si="100"/>
        <v>#DIV/0!</v>
      </c>
      <c r="U404" s="77" t="e">
        <f t="shared" si="101"/>
        <v>#DIV/0!</v>
      </c>
      <c r="V404" s="77" t="e">
        <f t="shared" si="102"/>
        <v>#DIV/0!</v>
      </c>
      <c r="W404" s="77" t="e">
        <f t="shared" si="103"/>
        <v>#DIV/0!</v>
      </c>
    </row>
    <row r="405" spans="1:23" ht="26.25" x14ac:dyDescent="0.25">
      <c r="A405" s="42" t="s">
        <v>2083</v>
      </c>
      <c r="B405" s="31">
        <v>483</v>
      </c>
      <c r="C405" s="30" t="s">
        <v>2046</v>
      </c>
      <c r="D405" s="78">
        <v>0</v>
      </c>
      <c r="E405" s="75">
        <v>0</v>
      </c>
      <c r="F405" s="75">
        <v>0</v>
      </c>
      <c r="G405" s="76">
        <f t="shared" si="104"/>
        <v>0</v>
      </c>
      <c r="H405" s="75">
        <v>0</v>
      </c>
      <c r="I405" s="77" t="e">
        <f t="shared" si="107"/>
        <v>#DIV/0!</v>
      </c>
      <c r="J405" s="77" t="e">
        <f t="shared" si="107"/>
        <v>#DIV/0!</v>
      </c>
      <c r="K405" s="77" t="e">
        <f t="shared" si="107"/>
        <v>#DIV/0!</v>
      </c>
      <c r="L405" s="77" t="e">
        <f t="shared" si="107"/>
        <v>#DIV/0!</v>
      </c>
      <c r="M405" s="77" t="e">
        <f t="shared" si="107"/>
        <v>#DIV/0!</v>
      </c>
      <c r="N405" s="75">
        <v>0</v>
      </c>
      <c r="O405" s="75">
        <v>0</v>
      </c>
      <c r="P405" s="75">
        <v>0</v>
      </c>
      <c r="Q405" s="76">
        <f t="shared" si="98"/>
        <v>0</v>
      </c>
      <c r="R405" s="75">
        <v>0</v>
      </c>
      <c r="S405" s="77" t="e">
        <f t="shared" si="99"/>
        <v>#DIV/0!</v>
      </c>
      <c r="T405" s="77" t="e">
        <f t="shared" si="100"/>
        <v>#DIV/0!</v>
      </c>
      <c r="U405" s="77" t="e">
        <f t="shared" si="101"/>
        <v>#DIV/0!</v>
      </c>
      <c r="V405" s="77" t="e">
        <f t="shared" si="102"/>
        <v>#DIV/0!</v>
      </c>
      <c r="W405" s="77" t="e">
        <f t="shared" si="103"/>
        <v>#DIV/0!</v>
      </c>
    </row>
    <row r="406" spans="1:23" ht="26.25" x14ac:dyDescent="0.25">
      <c r="A406" s="42" t="s">
        <v>2084</v>
      </c>
      <c r="B406" s="31">
        <v>484</v>
      </c>
      <c r="C406" s="30" t="s">
        <v>2048</v>
      </c>
      <c r="D406" s="78">
        <v>0</v>
      </c>
      <c r="E406" s="75">
        <v>0</v>
      </c>
      <c r="F406" s="75">
        <v>0</v>
      </c>
      <c r="G406" s="76">
        <f t="shared" si="104"/>
        <v>0</v>
      </c>
      <c r="H406" s="75">
        <v>0</v>
      </c>
      <c r="I406" s="77" t="e">
        <f t="shared" si="107"/>
        <v>#DIV/0!</v>
      </c>
      <c r="J406" s="77" t="e">
        <f t="shared" si="107"/>
        <v>#DIV/0!</v>
      </c>
      <c r="K406" s="77" t="e">
        <f t="shared" si="107"/>
        <v>#DIV/0!</v>
      </c>
      <c r="L406" s="77" t="e">
        <f t="shared" si="107"/>
        <v>#DIV/0!</v>
      </c>
      <c r="M406" s="77" t="e">
        <f t="shared" si="107"/>
        <v>#DIV/0!</v>
      </c>
      <c r="N406" s="75">
        <v>0</v>
      </c>
      <c r="O406" s="75">
        <v>0</v>
      </c>
      <c r="P406" s="75">
        <v>0</v>
      </c>
      <c r="Q406" s="76">
        <f t="shared" si="98"/>
        <v>0</v>
      </c>
      <c r="R406" s="75">
        <v>0</v>
      </c>
      <c r="S406" s="77" t="e">
        <f t="shared" si="99"/>
        <v>#DIV/0!</v>
      </c>
      <c r="T406" s="77" t="e">
        <f t="shared" si="100"/>
        <v>#DIV/0!</v>
      </c>
      <c r="U406" s="77" t="e">
        <f t="shared" si="101"/>
        <v>#DIV/0!</v>
      </c>
      <c r="V406" s="77" t="e">
        <f t="shared" si="102"/>
        <v>#DIV/0!</v>
      </c>
      <c r="W406" s="77" t="e">
        <f t="shared" si="103"/>
        <v>#DIV/0!</v>
      </c>
    </row>
    <row r="407" spans="1:23" ht="15.75" x14ac:dyDescent="0.25">
      <c r="A407" s="32" t="s">
        <v>2085</v>
      </c>
      <c r="B407" s="6" t="s">
        <v>740</v>
      </c>
      <c r="C407" s="10" t="s">
        <v>2086</v>
      </c>
      <c r="D407" s="72">
        <f>SUM(D408+D495+D478)</f>
        <v>3</v>
      </c>
      <c r="E407" s="72">
        <f>SUM(E408+E495+E478)</f>
        <v>0</v>
      </c>
      <c r="F407" s="72">
        <f>SUM(F408+F495+F478)</f>
        <v>0</v>
      </c>
      <c r="G407" s="72">
        <f t="shared" si="104"/>
        <v>3</v>
      </c>
      <c r="H407" s="72">
        <f>SUM(H408+H495+H478)</f>
        <v>0</v>
      </c>
      <c r="I407" s="73">
        <f>D407/D5*100</f>
        <v>6.9767441860465116</v>
      </c>
      <c r="J407" s="73">
        <f>E407/E5*100</f>
        <v>0</v>
      </c>
      <c r="K407" s="73">
        <f>F407/F5*100</f>
        <v>0</v>
      </c>
      <c r="L407" s="73">
        <f>G407/G5*100</f>
        <v>6.666666666666667</v>
      </c>
      <c r="M407" s="73" t="e">
        <f>H407/H5*100</f>
        <v>#DIV/0!</v>
      </c>
      <c r="N407" s="72">
        <f>SUM(N408+N495+N478)</f>
        <v>2</v>
      </c>
      <c r="O407" s="72">
        <f>SUM(O408+O495+O478)</f>
        <v>0</v>
      </c>
      <c r="P407" s="72">
        <f>SUM(P408+P495+P478)</f>
        <v>0</v>
      </c>
      <c r="Q407" s="72">
        <f t="shared" si="98"/>
        <v>2</v>
      </c>
      <c r="R407" s="72">
        <f>SUM(R408+R495+R478)</f>
        <v>0</v>
      </c>
      <c r="S407" s="73">
        <f t="shared" si="99"/>
        <v>4.6511627906976747</v>
      </c>
      <c r="T407" s="73" t="e">
        <f t="shared" si="100"/>
        <v>#DIV/0!</v>
      </c>
      <c r="U407" s="73" t="e">
        <f t="shared" si="101"/>
        <v>#DIV/0!</v>
      </c>
      <c r="V407" s="73">
        <f t="shared" si="102"/>
        <v>4.4444444444444446</v>
      </c>
      <c r="W407" s="73" t="e">
        <f t="shared" si="103"/>
        <v>#DIV/0!</v>
      </c>
    </row>
    <row r="408" spans="1:23" ht="28.5" x14ac:dyDescent="0.25">
      <c r="A408" s="7" t="s">
        <v>2087</v>
      </c>
      <c r="B408" s="6" t="s">
        <v>742</v>
      </c>
      <c r="C408" s="11" t="s">
        <v>2088</v>
      </c>
      <c r="D408" s="69">
        <f>SUM(D415:D452,D409,D412,D455,D459,D458,D462,D465,D468,D471:D477)</f>
        <v>3</v>
      </c>
      <c r="E408" s="69">
        <f>SUM(E415:E452,E409,E412,E455,E459,E458,E462,E465,E468,E471:E477)</f>
        <v>0</v>
      </c>
      <c r="F408" s="69">
        <f>SUM(F415:F452,F409,F412,F455,F459,F458,F462,F465,F468,F471:F477)</f>
        <v>0</v>
      </c>
      <c r="G408" s="69">
        <f t="shared" si="104"/>
        <v>3</v>
      </c>
      <c r="H408" s="69">
        <f>SUM(H415:H452,H409,H412,H455,H459,H458,H462,H465,H468,H471:H477)</f>
        <v>0</v>
      </c>
      <c r="I408" s="74">
        <f>D408/D407*100</f>
        <v>100</v>
      </c>
      <c r="J408" s="74" t="e">
        <f>E408/E407*100</f>
        <v>#DIV/0!</v>
      </c>
      <c r="K408" s="74" t="e">
        <f>F408/F407*100</f>
        <v>#DIV/0!</v>
      </c>
      <c r="L408" s="74">
        <f>G408/G407*100</f>
        <v>100</v>
      </c>
      <c r="M408" s="74" t="e">
        <f>H408/H407*100</f>
        <v>#DIV/0!</v>
      </c>
      <c r="N408" s="69">
        <f>SUM(N415:N452,N409,N412,N455,N459,N458,N462,N465,N468,N471:N477)</f>
        <v>2</v>
      </c>
      <c r="O408" s="69">
        <f>SUM(O415:O452,O409,O412,O455,O459,O458,O462,O465,O468,O471:O477)</f>
        <v>0</v>
      </c>
      <c r="P408" s="69">
        <f>SUM(P415:P452,P409,P412,P455,P459,P458,P462,P465,P468,P471:P477)</f>
        <v>0</v>
      </c>
      <c r="Q408" s="69">
        <f t="shared" si="98"/>
        <v>2</v>
      </c>
      <c r="R408" s="69">
        <f>SUM(R415:R452,R409,R412,R455,R459,R458,R462,R465,R468,R471:R477)</f>
        <v>0</v>
      </c>
      <c r="S408" s="74">
        <f t="shared" si="99"/>
        <v>66.666666666666671</v>
      </c>
      <c r="T408" s="74" t="e">
        <f t="shared" si="100"/>
        <v>#DIV/0!</v>
      </c>
      <c r="U408" s="74" t="e">
        <f t="shared" si="101"/>
        <v>#DIV/0!</v>
      </c>
      <c r="V408" s="74">
        <f t="shared" si="102"/>
        <v>66.666666666666671</v>
      </c>
      <c r="W408" s="74" t="e">
        <f t="shared" si="103"/>
        <v>#DIV/0!</v>
      </c>
    </row>
    <row r="409" spans="1:23" x14ac:dyDescent="0.25">
      <c r="A409" s="42" t="s">
        <v>2089</v>
      </c>
      <c r="B409" s="31" t="s">
        <v>744</v>
      </c>
      <c r="C409" s="30" t="s">
        <v>2090</v>
      </c>
      <c r="D409" s="80">
        <f>SUM(D410:D411)</f>
        <v>0</v>
      </c>
      <c r="E409" s="80">
        <f>SUM(E410:E411)</f>
        <v>0</v>
      </c>
      <c r="F409" s="80">
        <f>SUM(F410:F411)</f>
        <v>0</v>
      </c>
      <c r="G409" s="76">
        <f t="shared" si="104"/>
        <v>0</v>
      </c>
      <c r="H409" s="80">
        <f>SUM(H410:H411)</f>
        <v>0</v>
      </c>
      <c r="I409" s="77">
        <f>D409/D$408*100</f>
        <v>0</v>
      </c>
      <c r="J409" s="77" t="e">
        <f>E409/E$408*100</f>
        <v>#DIV/0!</v>
      </c>
      <c r="K409" s="77" t="e">
        <f>F409/F$408*100</f>
        <v>#DIV/0!</v>
      </c>
      <c r="L409" s="77">
        <f>G409/G$408*100</f>
        <v>0</v>
      </c>
      <c r="M409" s="77" t="e">
        <f>H409/H$408*100</f>
        <v>#DIV/0!</v>
      </c>
      <c r="N409" s="80">
        <f>SUM(N410:N411)</f>
        <v>0</v>
      </c>
      <c r="O409" s="80">
        <f>SUM(O410:O411)</f>
        <v>0</v>
      </c>
      <c r="P409" s="80">
        <f>SUM(P410:P411)</f>
        <v>0</v>
      </c>
      <c r="Q409" s="76">
        <f t="shared" si="98"/>
        <v>0</v>
      </c>
      <c r="R409" s="80">
        <f>SUM(R410:R411)</f>
        <v>0</v>
      </c>
      <c r="S409" s="77" t="e">
        <f t="shared" si="99"/>
        <v>#DIV/0!</v>
      </c>
      <c r="T409" s="77" t="e">
        <f t="shared" si="100"/>
        <v>#DIV/0!</v>
      </c>
      <c r="U409" s="77" t="e">
        <f t="shared" si="101"/>
        <v>#DIV/0!</v>
      </c>
      <c r="V409" s="77" t="e">
        <f t="shared" si="102"/>
        <v>#DIV/0!</v>
      </c>
      <c r="W409" s="77" t="e">
        <f t="shared" si="103"/>
        <v>#DIV/0!</v>
      </c>
    </row>
    <row r="410" spans="1:23" ht="26.25" x14ac:dyDescent="0.25">
      <c r="A410" s="42" t="s">
        <v>2091</v>
      </c>
      <c r="B410" s="31" t="s">
        <v>746</v>
      </c>
      <c r="C410" s="30" t="s">
        <v>2092</v>
      </c>
      <c r="D410" s="78">
        <v>0</v>
      </c>
      <c r="E410" s="78">
        <v>0</v>
      </c>
      <c r="F410" s="78">
        <v>0</v>
      </c>
      <c r="G410" s="76">
        <f t="shared" si="104"/>
        <v>0</v>
      </c>
      <c r="H410" s="78">
        <v>0</v>
      </c>
      <c r="I410" s="77" t="e">
        <f t="shared" ref="I410:M411" si="108">D410/D$409*100</f>
        <v>#DIV/0!</v>
      </c>
      <c r="J410" s="77" t="e">
        <f t="shared" si="108"/>
        <v>#DIV/0!</v>
      </c>
      <c r="K410" s="77" t="e">
        <f t="shared" si="108"/>
        <v>#DIV/0!</v>
      </c>
      <c r="L410" s="77" t="e">
        <f t="shared" si="108"/>
        <v>#DIV/0!</v>
      </c>
      <c r="M410" s="77" t="e">
        <f t="shared" si="108"/>
        <v>#DIV/0!</v>
      </c>
      <c r="N410" s="78">
        <v>0</v>
      </c>
      <c r="O410" s="78">
        <v>0</v>
      </c>
      <c r="P410" s="78">
        <v>0</v>
      </c>
      <c r="Q410" s="76">
        <f t="shared" si="98"/>
        <v>0</v>
      </c>
      <c r="R410" s="78">
        <v>0</v>
      </c>
      <c r="S410" s="77" t="e">
        <f t="shared" si="99"/>
        <v>#DIV/0!</v>
      </c>
      <c r="T410" s="77" t="e">
        <f t="shared" si="100"/>
        <v>#DIV/0!</v>
      </c>
      <c r="U410" s="77" t="e">
        <f t="shared" si="101"/>
        <v>#DIV/0!</v>
      </c>
      <c r="V410" s="77" t="e">
        <f t="shared" si="102"/>
        <v>#DIV/0!</v>
      </c>
      <c r="W410" s="77" t="e">
        <f t="shared" si="103"/>
        <v>#DIV/0!</v>
      </c>
    </row>
    <row r="411" spans="1:23" ht="26.25" x14ac:dyDescent="0.25">
      <c r="A411" s="42" t="s">
        <v>2093</v>
      </c>
      <c r="B411" s="31" t="s">
        <v>749</v>
      </c>
      <c r="C411" s="30" t="s">
        <v>2094</v>
      </c>
      <c r="D411" s="78">
        <v>0</v>
      </c>
      <c r="E411" s="78">
        <v>0</v>
      </c>
      <c r="F411" s="78">
        <v>0</v>
      </c>
      <c r="G411" s="76">
        <f t="shared" si="104"/>
        <v>0</v>
      </c>
      <c r="H411" s="78">
        <v>0</v>
      </c>
      <c r="I411" s="77" t="e">
        <f t="shared" si="108"/>
        <v>#DIV/0!</v>
      </c>
      <c r="J411" s="77" t="e">
        <f t="shared" si="108"/>
        <v>#DIV/0!</v>
      </c>
      <c r="K411" s="77" t="e">
        <f t="shared" si="108"/>
        <v>#DIV/0!</v>
      </c>
      <c r="L411" s="77" t="e">
        <f t="shared" si="108"/>
        <v>#DIV/0!</v>
      </c>
      <c r="M411" s="77" t="e">
        <f t="shared" si="108"/>
        <v>#DIV/0!</v>
      </c>
      <c r="N411" s="78">
        <v>0</v>
      </c>
      <c r="O411" s="78">
        <v>0</v>
      </c>
      <c r="P411" s="78">
        <v>0</v>
      </c>
      <c r="Q411" s="76">
        <f t="shared" si="98"/>
        <v>0</v>
      </c>
      <c r="R411" s="78">
        <v>0</v>
      </c>
      <c r="S411" s="77" t="e">
        <f t="shared" si="99"/>
        <v>#DIV/0!</v>
      </c>
      <c r="T411" s="77" t="e">
        <f t="shared" si="100"/>
        <v>#DIV/0!</v>
      </c>
      <c r="U411" s="77" t="e">
        <f t="shared" si="101"/>
        <v>#DIV/0!</v>
      </c>
      <c r="V411" s="77" t="e">
        <f t="shared" si="102"/>
        <v>#DIV/0!</v>
      </c>
      <c r="W411" s="77" t="e">
        <f t="shared" si="103"/>
        <v>#DIV/0!</v>
      </c>
    </row>
    <row r="412" spans="1:23" x14ac:dyDescent="0.25">
      <c r="A412" s="42" t="s">
        <v>2095</v>
      </c>
      <c r="B412" s="31" t="s">
        <v>752</v>
      </c>
      <c r="C412" s="30" t="s">
        <v>2096</v>
      </c>
      <c r="D412" s="80">
        <f>SUM(D413:D414)</f>
        <v>0</v>
      </c>
      <c r="E412" s="80">
        <f>SUM(E413:E414)</f>
        <v>0</v>
      </c>
      <c r="F412" s="80">
        <f>SUM(F413:F414)</f>
        <v>0</v>
      </c>
      <c r="G412" s="76">
        <f t="shared" si="104"/>
        <v>0</v>
      </c>
      <c r="H412" s="80">
        <f>SUM(H413:H414)</f>
        <v>0</v>
      </c>
      <c r="I412" s="77">
        <f>D412/D$408*100</f>
        <v>0</v>
      </c>
      <c r="J412" s="77" t="e">
        <f>E412/E$408*100</f>
        <v>#DIV/0!</v>
      </c>
      <c r="K412" s="77" t="e">
        <f>F412/F$408*100</f>
        <v>#DIV/0!</v>
      </c>
      <c r="L412" s="77">
        <f>G412/G$408*100</f>
        <v>0</v>
      </c>
      <c r="M412" s="77" t="e">
        <f>H412/H$408*100</f>
        <v>#DIV/0!</v>
      </c>
      <c r="N412" s="80">
        <f>SUM(N413:N414)</f>
        <v>0</v>
      </c>
      <c r="O412" s="80">
        <f>SUM(O413:O414)</f>
        <v>0</v>
      </c>
      <c r="P412" s="80">
        <f>SUM(P413:P414)</f>
        <v>0</v>
      </c>
      <c r="Q412" s="76">
        <f t="shared" si="98"/>
        <v>0</v>
      </c>
      <c r="R412" s="80">
        <f>SUM(R413:R414)</f>
        <v>0</v>
      </c>
      <c r="S412" s="77" t="e">
        <f t="shared" si="99"/>
        <v>#DIV/0!</v>
      </c>
      <c r="T412" s="77" t="e">
        <f t="shared" si="100"/>
        <v>#DIV/0!</v>
      </c>
      <c r="U412" s="77" t="e">
        <f t="shared" si="101"/>
        <v>#DIV/0!</v>
      </c>
      <c r="V412" s="77" t="e">
        <f t="shared" si="102"/>
        <v>#DIV/0!</v>
      </c>
      <c r="W412" s="77" t="e">
        <f t="shared" si="103"/>
        <v>#DIV/0!</v>
      </c>
    </row>
    <row r="413" spans="1:23" ht="26.25" x14ac:dyDescent="0.25">
      <c r="A413" s="42" t="s">
        <v>2097</v>
      </c>
      <c r="B413" s="31" t="s">
        <v>755</v>
      </c>
      <c r="C413" s="30" t="s">
        <v>2092</v>
      </c>
      <c r="D413" s="78">
        <v>0</v>
      </c>
      <c r="E413" s="78">
        <v>0</v>
      </c>
      <c r="F413" s="78">
        <v>0</v>
      </c>
      <c r="G413" s="76">
        <f t="shared" si="104"/>
        <v>0</v>
      </c>
      <c r="H413" s="78">
        <v>0</v>
      </c>
      <c r="I413" s="77" t="e">
        <f t="shared" ref="I413:M414" si="109">D413/D$412*100</f>
        <v>#DIV/0!</v>
      </c>
      <c r="J413" s="77" t="e">
        <f t="shared" si="109"/>
        <v>#DIV/0!</v>
      </c>
      <c r="K413" s="77" t="e">
        <f t="shared" si="109"/>
        <v>#DIV/0!</v>
      </c>
      <c r="L413" s="77" t="e">
        <f t="shared" si="109"/>
        <v>#DIV/0!</v>
      </c>
      <c r="M413" s="77" t="e">
        <f t="shared" si="109"/>
        <v>#DIV/0!</v>
      </c>
      <c r="N413" s="78">
        <v>0</v>
      </c>
      <c r="O413" s="78">
        <v>0</v>
      </c>
      <c r="P413" s="78">
        <v>0</v>
      </c>
      <c r="Q413" s="76">
        <f t="shared" si="98"/>
        <v>0</v>
      </c>
      <c r="R413" s="78">
        <v>0</v>
      </c>
      <c r="S413" s="77" t="e">
        <f t="shared" si="99"/>
        <v>#DIV/0!</v>
      </c>
      <c r="T413" s="77" t="e">
        <f t="shared" si="100"/>
        <v>#DIV/0!</v>
      </c>
      <c r="U413" s="77" t="e">
        <f t="shared" si="101"/>
        <v>#DIV/0!</v>
      </c>
      <c r="V413" s="77" t="e">
        <f t="shared" si="102"/>
        <v>#DIV/0!</v>
      </c>
      <c r="W413" s="77" t="e">
        <f t="shared" si="103"/>
        <v>#DIV/0!</v>
      </c>
    </row>
    <row r="414" spans="1:23" ht="26.25" x14ac:dyDescent="0.25">
      <c r="A414" s="42" t="s">
        <v>2098</v>
      </c>
      <c r="B414" s="31" t="s">
        <v>758</v>
      </c>
      <c r="C414" s="30" t="s">
        <v>2094</v>
      </c>
      <c r="D414" s="78">
        <v>0</v>
      </c>
      <c r="E414" s="78">
        <v>0</v>
      </c>
      <c r="F414" s="78">
        <v>0</v>
      </c>
      <c r="G414" s="76">
        <f t="shared" si="104"/>
        <v>0</v>
      </c>
      <c r="H414" s="78">
        <v>0</v>
      </c>
      <c r="I414" s="77" t="e">
        <f t="shared" si="109"/>
        <v>#DIV/0!</v>
      </c>
      <c r="J414" s="77" t="e">
        <f t="shared" si="109"/>
        <v>#DIV/0!</v>
      </c>
      <c r="K414" s="77" t="e">
        <f t="shared" si="109"/>
        <v>#DIV/0!</v>
      </c>
      <c r="L414" s="77" t="e">
        <f t="shared" si="109"/>
        <v>#DIV/0!</v>
      </c>
      <c r="M414" s="77" t="e">
        <f t="shared" si="109"/>
        <v>#DIV/0!</v>
      </c>
      <c r="N414" s="78">
        <v>0</v>
      </c>
      <c r="O414" s="78">
        <v>0</v>
      </c>
      <c r="P414" s="78">
        <v>0</v>
      </c>
      <c r="Q414" s="76">
        <f t="shared" si="98"/>
        <v>0</v>
      </c>
      <c r="R414" s="78">
        <v>0</v>
      </c>
      <c r="S414" s="77" t="e">
        <f t="shared" si="99"/>
        <v>#DIV/0!</v>
      </c>
      <c r="T414" s="77" t="e">
        <f t="shared" si="100"/>
        <v>#DIV/0!</v>
      </c>
      <c r="U414" s="77" t="e">
        <f t="shared" si="101"/>
        <v>#DIV/0!</v>
      </c>
      <c r="V414" s="77" t="e">
        <f t="shared" si="102"/>
        <v>#DIV/0!</v>
      </c>
      <c r="W414" s="77" t="e">
        <f t="shared" si="103"/>
        <v>#DIV/0!</v>
      </c>
    </row>
    <row r="415" spans="1:23" x14ac:dyDescent="0.25">
      <c r="A415" s="42" t="s">
        <v>2099</v>
      </c>
      <c r="B415" s="31" t="s">
        <v>761</v>
      </c>
      <c r="C415" s="30" t="s">
        <v>2100</v>
      </c>
      <c r="D415" s="78">
        <v>0</v>
      </c>
      <c r="E415" s="78">
        <v>0</v>
      </c>
      <c r="F415" s="78">
        <v>0</v>
      </c>
      <c r="G415" s="76">
        <f t="shared" si="104"/>
        <v>0</v>
      </c>
      <c r="H415" s="78">
        <v>0</v>
      </c>
      <c r="I415" s="77">
        <f t="shared" ref="I415:I452" si="110">D415/D$408*100</f>
        <v>0</v>
      </c>
      <c r="J415" s="77" t="e">
        <f t="shared" ref="J415:J452" si="111">E415/E$408*100</f>
        <v>#DIV/0!</v>
      </c>
      <c r="K415" s="77" t="e">
        <f t="shared" ref="K415:K452" si="112">F415/F$408*100</f>
        <v>#DIV/0!</v>
      </c>
      <c r="L415" s="77">
        <f t="shared" ref="L415:L452" si="113">G415/G$408*100</f>
        <v>0</v>
      </c>
      <c r="M415" s="77" t="e">
        <f t="shared" ref="M415:M452" si="114">H415/H$408*100</f>
        <v>#DIV/0!</v>
      </c>
      <c r="N415" s="78">
        <v>0</v>
      </c>
      <c r="O415" s="78">
        <v>0</v>
      </c>
      <c r="P415" s="78">
        <v>0</v>
      </c>
      <c r="Q415" s="76">
        <f t="shared" si="98"/>
        <v>0</v>
      </c>
      <c r="R415" s="78">
        <v>0</v>
      </c>
      <c r="S415" s="77" t="e">
        <f t="shared" si="99"/>
        <v>#DIV/0!</v>
      </c>
      <c r="T415" s="77" t="e">
        <f t="shared" si="100"/>
        <v>#DIV/0!</v>
      </c>
      <c r="U415" s="77" t="e">
        <f t="shared" si="101"/>
        <v>#DIV/0!</v>
      </c>
      <c r="V415" s="77" t="e">
        <f t="shared" si="102"/>
        <v>#DIV/0!</v>
      </c>
      <c r="W415" s="77" t="e">
        <f t="shared" si="103"/>
        <v>#DIV/0!</v>
      </c>
    </row>
    <row r="416" spans="1:23" x14ac:dyDescent="0.25">
      <c r="A416" s="42" t="s">
        <v>2101</v>
      </c>
      <c r="B416" s="31" t="s">
        <v>764</v>
      </c>
      <c r="C416" s="30" t="s">
        <v>2102</v>
      </c>
      <c r="D416" s="78">
        <v>0</v>
      </c>
      <c r="E416" s="78">
        <v>0</v>
      </c>
      <c r="F416" s="78">
        <v>0</v>
      </c>
      <c r="G416" s="76">
        <f t="shared" si="104"/>
        <v>0</v>
      </c>
      <c r="H416" s="78">
        <v>0</v>
      </c>
      <c r="I416" s="77">
        <f t="shared" si="110"/>
        <v>0</v>
      </c>
      <c r="J416" s="77" t="e">
        <f t="shared" si="111"/>
        <v>#DIV/0!</v>
      </c>
      <c r="K416" s="77" t="e">
        <f t="shared" si="112"/>
        <v>#DIV/0!</v>
      </c>
      <c r="L416" s="77">
        <f t="shared" si="113"/>
        <v>0</v>
      </c>
      <c r="M416" s="77" t="e">
        <f t="shared" si="114"/>
        <v>#DIV/0!</v>
      </c>
      <c r="N416" s="78">
        <v>0</v>
      </c>
      <c r="O416" s="78">
        <v>0</v>
      </c>
      <c r="P416" s="78">
        <v>0</v>
      </c>
      <c r="Q416" s="76">
        <f t="shared" si="98"/>
        <v>0</v>
      </c>
      <c r="R416" s="78">
        <v>0</v>
      </c>
      <c r="S416" s="77" t="e">
        <f t="shared" si="99"/>
        <v>#DIV/0!</v>
      </c>
      <c r="T416" s="77" t="e">
        <f t="shared" si="100"/>
        <v>#DIV/0!</v>
      </c>
      <c r="U416" s="77" t="e">
        <f t="shared" si="101"/>
        <v>#DIV/0!</v>
      </c>
      <c r="V416" s="77" t="e">
        <f t="shared" si="102"/>
        <v>#DIV/0!</v>
      </c>
      <c r="W416" s="77" t="e">
        <f t="shared" si="103"/>
        <v>#DIV/0!</v>
      </c>
    </row>
    <row r="417" spans="1:23" ht="45" x14ac:dyDescent="0.25">
      <c r="A417" s="42" t="s">
        <v>2103</v>
      </c>
      <c r="B417" s="31" t="s">
        <v>767</v>
      </c>
      <c r="C417" s="30" t="s">
        <v>2104</v>
      </c>
      <c r="D417" s="78">
        <v>0</v>
      </c>
      <c r="E417" s="78">
        <v>0</v>
      </c>
      <c r="F417" s="78">
        <v>0</v>
      </c>
      <c r="G417" s="76">
        <f t="shared" si="104"/>
        <v>0</v>
      </c>
      <c r="H417" s="78">
        <v>0</v>
      </c>
      <c r="I417" s="77">
        <f t="shared" si="110"/>
        <v>0</v>
      </c>
      <c r="J417" s="77" t="e">
        <f t="shared" si="111"/>
        <v>#DIV/0!</v>
      </c>
      <c r="K417" s="77" t="e">
        <f t="shared" si="112"/>
        <v>#DIV/0!</v>
      </c>
      <c r="L417" s="77">
        <f t="shared" si="113"/>
        <v>0</v>
      </c>
      <c r="M417" s="77" t="e">
        <f t="shared" si="114"/>
        <v>#DIV/0!</v>
      </c>
      <c r="N417" s="78">
        <v>0</v>
      </c>
      <c r="O417" s="78">
        <v>0</v>
      </c>
      <c r="P417" s="78">
        <v>0</v>
      </c>
      <c r="Q417" s="76">
        <f t="shared" si="98"/>
        <v>0</v>
      </c>
      <c r="R417" s="78">
        <v>0</v>
      </c>
      <c r="S417" s="77" t="e">
        <f t="shared" si="99"/>
        <v>#DIV/0!</v>
      </c>
      <c r="T417" s="77" t="e">
        <f t="shared" si="100"/>
        <v>#DIV/0!</v>
      </c>
      <c r="U417" s="77" t="e">
        <f t="shared" si="101"/>
        <v>#DIV/0!</v>
      </c>
      <c r="V417" s="77" t="e">
        <f t="shared" si="102"/>
        <v>#DIV/0!</v>
      </c>
      <c r="W417" s="77" t="e">
        <f t="shared" si="103"/>
        <v>#DIV/0!</v>
      </c>
    </row>
    <row r="418" spans="1:23" ht="30" x14ac:dyDescent="0.25">
      <c r="A418" s="42" t="s">
        <v>2105</v>
      </c>
      <c r="B418" s="31" t="s">
        <v>770</v>
      </c>
      <c r="C418" s="30" t="s">
        <v>2106</v>
      </c>
      <c r="D418" s="78">
        <v>1</v>
      </c>
      <c r="E418" s="78">
        <v>0</v>
      </c>
      <c r="F418" s="78">
        <v>0</v>
      </c>
      <c r="G418" s="76">
        <f t="shared" si="104"/>
        <v>1</v>
      </c>
      <c r="H418" s="78">
        <v>0</v>
      </c>
      <c r="I418" s="77">
        <f t="shared" si="110"/>
        <v>33.333333333333329</v>
      </c>
      <c r="J418" s="77" t="e">
        <f t="shared" si="111"/>
        <v>#DIV/0!</v>
      </c>
      <c r="K418" s="77" t="e">
        <f t="shared" si="112"/>
        <v>#DIV/0!</v>
      </c>
      <c r="L418" s="77">
        <f t="shared" si="113"/>
        <v>33.333333333333329</v>
      </c>
      <c r="M418" s="77" t="e">
        <f t="shared" si="114"/>
        <v>#DIV/0!</v>
      </c>
      <c r="N418" s="78">
        <v>0</v>
      </c>
      <c r="O418" s="78">
        <v>0</v>
      </c>
      <c r="P418" s="78">
        <v>0</v>
      </c>
      <c r="Q418" s="76">
        <f t="shared" si="98"/>
        <v>0</v>
      </c>
      <c r="R418" s="78">
        <v>0</v>
      </c>
      <c r="S418" s="77">
        <f t="shared" si="99"/>
        <v>0</v>
      </c>
      <c r="T418" s="77" t="e">
        <f t="shared" si="100"/>
        <v>#DIV/0!</v>
      </c>
      <c r="U418" s="77" t="e">
        <f t="shared" si="101"/>
        <v>#DIV/0!</v>
      </c>
      <c r="V418" s="77">
        <f t="shared" si="102"/>
        <v>0</v>
      </c>
      <c r="W418" s="77" t="e">
        <f t="shared" si="103"/>
        <v>#DIV/0!</v>
      </c>
    </row>
    <row r="419" spans="1:23" x14ac:dyDescent="0.25">
      <c r="A419" s="42" t="s">
        <v>2107</v>
      </c>
      <c r="B419" s="31" t="s">
        <v>773</v>
      </c>
      <c r="C419" s="30" t="s">
        <v>2108</v>
      </c>
      <c r="D419" s="78">
        <v>0</v>
      </c>
      <c r="E419" s="78">
        <v>0</v>
      </c>
      <c r="F419" s="78">
        <v>0</v>
      </c>
      <c r="G419" s="76">
        <f t="shared" si="104"/>
        <v>0</v>
      </c>
      <c r="H419" s="78">
        <v>0</v>
      </c>
      <c r="I419" s="77">
        <f t="shared" si="110"/>
        <v>0</v>
      </c>
      <c r="J419" s="77" t="e">
        <f t="shared" si="111"/>
        <v>#DIV/0!</v>
      </c>
      <c r="K419" s="77" t="e">
        <f t="shared" si="112"/>
        <v>#DIV/0!</v>
      </c>
      <c r="L419" s="77">
        <f t="shared" si="113"/>
        <v>0</v>
      </c>
      <c r="M419" s="77" t="e">
        <f t="shared" si="114"/>
        <v>#DIV/0!</v>
      </c>
      <c r="N419" s="78">
        <v>0</v>
      </c>
      <c r="O419" s="78">
        <v>0</v>
      </c>
      <c r="P419" s="78">
        <v>0</v>
      </c>
      <c r="Q419" s="76">
        <f t="shared" si="98"/>
        <v>0</v>
      </c>
      <c r="R419" s="78">
        <v>0</v>
      </c>
      <c r="S419" s="77" t="e">
        <f t="shared" si="99"/>
        <v>#DIV/0!</v>
      </c>
      <c r="T419" s="77" t="e">
        <f t="shared" si="100"/>
        <v>#DIV/0!</v>
      </c>
      <c r="U419" s="77" t="e">
        <f t="shared" si="101"/>
        <v>#DIV/0!</v>
      </c>
      <c r="V419" s="77" t="e">
        <f t="shared" si="102"/>
        <v>#DIV/0!</v>
      </c>
      <c r="W419" s="77" t="e">
        <f t="shared" si="103"/>
        <v>#DIV/0!</v>
      </c>
    </row>
    <row r="420" spans="1:23" x14ac:dyDescent="0.25">
      <c r="A420" s="42" t="s">
        <v>2109</v>
      </c>
      <c r="B420" s="31" t="s">
        <v>776</v>
      </c>
      <c r="C420" s="30" t="s">
        <v>2110</v>
      </c>
      <c r="D420" s="78">
        <v>0</v>
      </c>
      <c r="E420" s="78">
        <v>0</v>
      </c>
      <c r="F420" s="78">
        <v>0</v>
      </c>
      <c r="G420" s="76">
        <f t="shared" si="104"/>
        <v>0</v>
      </c>
      <c r="H420" s="78">
        <v>0</v>
      </c>
      <c r="I420" s="77">
        <f t="shared" si="110"/>
        <v>0</v>
      </c>
      <c r="J420" s="77" t="e">
        <f t="shared" si="111"/>
        <v>#DIV/0!</v>
      </c>
      <c r="K420" s="77" t="e">
        <f t="shared" si="112"/>
        <v>#DIV/0!</v>
      </c>
      <c r="L420" s="77">
        <f t="shared" si="113"/>
        <v>0</v>
      </c>
      <c r="M420" s="77" t="e">
        <f t="shared" si="114"/>
        <v>#DIV/0!</v>
      </c>
      <c r="N420" s="78">
        <v>0</v>
      </c>
      <c r="O420" s="78">
        <v>0</v>
      </c>
      <c r="P420" s="78">
        <v>0</v>
      </c>
      <c r="Q420" s="76">
        <f t="shared" si="98"/>
        <v>0</v>
      </c>
      <c r="R420" s="78">
        <v>0</v>
      </c>
      <c r="S420" s="77" t="e">
        <f t="shared" si="99"/>
        <v>#DIV/0!</v>
      </c>
      <c r="T420" s="77" t="e">
        <f t="shared" si="100"/>
        <v>#DIV/0!</v>
      </c>
      <c r="U420" s="77" t="e">
        <f t="shared" si="101"/>
        <v>#DIV/0!</v>
      </c>
      <c r="V420" s="77" t="e">
        <f t="shared" si="102"/>
        <v>#DIV/0!</v>
      </c>
      <c r="W420" s="77" t="e">
        <f t="shared" si="103"/>
        <v>#DIV/0!</v>
      </c>
    </row>
    <row r="421" spans="1:23" ht="30" x14ac:dyDescent="0.25">
      <c r="A421" s="42" t="s">
        <v>2111</v>
      </c>
      <c r="B421" s="31" t="s">
        <v>779</v>
      </c>
      <c r="C421" s="30" t="s">
        <v>2112</v>
      </c>
      <c r="D421" s="78">
        <v>0</v>
      </c>
      <c r="E421" s="78">
        <v>0</v>
      </c>
      <c r="F421" s="78">
        <v>0</v>
      </c>
      <c r="G421" s="76">
        <f t="shared" si="104"/>
        <v>0</v>
      </c>
      <c r="H421" s="78">
        <v>0</v>
      </c>
      <c r="I421" s="77">
        <f t="shared" si="110"/>
        <v>0</v>
      </c>
      <c r="J421" s="77" t="e">
        <f t="shared" si="111"/>
        <v>#DIV/0!</v>
      </c>
      <c r="K421" s="77" t="e">
        <f t="shared" si="112"/>
        <v>#DIV/0!</v>
      </c>
      <c r="L421" s="77">
        <f t="shared" si="113"/>
        <v>0</v>
      </c>
      <c r="M421" s="77" t="e">
        <f t="shared" si="114"/>
        <v>#DIV/0!</v>
      </c>
      <c r="N421" s="78">
        <v>0</v>
      </c>
      <c r="O421" s="78">
        <v>0</v>
      </c>
      <c r="P421" s="78">
        <v>0</v>
      </c>
      <c r="Q421" s="76">
        <f t="shared" si="98"/>
        <v>0</v>
      </c>
      <c r="R421" s="78">
        <v>0</v>
      </c>
      <c r="S421" s="77" t="e">
        <f t="shared" si="99"/>
        <v>#DIV/0!</v>
      </c>
      <c r="T421" s="77" t="e">
        <f t="shared" si="100"/>
        <v>#DIV/0!</v>
      </c>
      <c r="U421" s="77" t="e">
        <f t="shared" si="101"/>
        <v>#DIV/0!</v>
      </c>
      <c r="V421" s="77" t="e">
        <f t="shared" si="102"/>
        <v>#DIV/0!</v>
      </c>
      <c r="W421" s="77" t="e">
        <f t="shared" si="103"/>
        <v>#DIV/0!</v>
      </c>
    </row>
    <row r="422" spans="1:23" ht="30" x14ac:dyDescent="0.25">
      <c r="A422" s="42" t="s">
        <v>2113</v>
      </c>
      <c r="B422" s="31" t="s">
        <v>782</v>
      </c>
      <c r="C422" s="30" t="s">
        <v>2114</v>
      </c>
      <c r="D422" s="78">
        <v>0</v>
      </c>
      <c r="E422" s="78">
        <v>0</v>
      </c>
      <c r="F422" s="78">
        <v>0</v>
      </c>
      <c r="G422" s="76">
        <f t="shared" si="104"/>
        <v>0</v>
      </c>
      <c r="H422" s="78">
        <v>0</v>
      </c>
      <c r="I422" s="77">
        <f t="shared" si="110"/>
        <v>0</v>
      </c>
      <c r="J422" s="77" t="e">
        <f t="shared" si="111"/>
        <v>#DIV/0!</v>
      </c>
      <c r="K422" s="77" t="e">
        <f t="shared" si="112"/>
        <v>#DIV/0!</v>
      </c>
      <c r="L422" s="77">
        <f t="shared" si="113"/>
        <v>0</v>
      </c>
      <c r="M422" s="77" t="e">
        <f t="shared" si="114"/>
        <v>#DIV/0!</v>
      </c>
      <c r="N422" s="78">
        <v>0</v>
      </c>
      <c r="O422" s="78">
        <v>0</v>
      </c>
      <c r="P422" s="78">
        <v>0</v>
      </c>
      <c r="Q422" s="76">
        <f t="shared" si="98"/>
        <v>0</v>
      </c>
      <c r="R422" s="78">
        <v>0</v>
      </c>
      <c r="S422" s="77" t="e">
        <f t="shared" si="99"/>
        <v>#DIV/0!</v>
      </c>
      <c r="T422" s="77" t="e">
        <f t="shared" si="100"/>
        <v>#DIV/0!</v>
      </c>
      <c r="U422" s="77" t="e">
        <f t="shared" si="101"/>
        <v>#DIV/0!</v>
      </c>
      <c r="V422" s="77" t="e">
        <f t="shared" si="102"/>
        <v>#DIV/0!</v>
      </c>
      <c r="W422" s="77" t="e">
        <f t="shared" si="103"/>
        <v>#DIV/0!</v>
      </c>
    </row>
    <row r="423" spans="1:23" x14ac:dyDescent="0.25">
      <c r="A423" s="42" t="s">
        <v>2115</v>
      </c>
      <c r="B423" s="31" t="s">
        <v>785</v>
      </c>
      <c r="C423" s="30" t="s">
        <v>2116</v>
      </c>
      <c r="D423" s="78">
        <v>0</v>
      </c>
      <c r="E423" s="78">
        <v>0</v>
      </c>
      <c r="F423" s="78">
        <v>0</v>
      </c>
      <c r="G423" s="76">
        <f t="shared" si="104"/>
        <v>0</v>
      </c>
      <c r="H423" s="78">
        <v>0</v>
      </c>
      <c r="I423" s="77">
        <f t="shared" si="110"/>
        <v>0</v>
      </c>
      <c r="J423" s="77" t="e">
        <f t="shared" si="111"/>
        <v>#DIV/0!</v>
      </c>
      <c r="K423" s="77" t="e">
        <f t="shared" si="112"/>
        <v>#DIV/0!</v>
      </c>
      <c r="L423" s="77">
        <f t="shared" si="113"/>
        <v>0</v>
      </c>
      <c r="M423" s="77" t="e">
        <f t="shared" si="114"/>
        <v>#DIV/0!</v>
      </c>
      <c r="N423" s="78">
        <v>0</v>
      </c>
      <c r="O423" s="78">
        <v>0</v>
      </c>
      <c r="P423" s="78">
        <v>0</v>
      </c>
      <c r="Q423" s="76">
        <f t="shared" si="98"/>
        <v>0</v>
      </c>
      <c r="R423" s="78">
        <v>0</v>
      </c>
      <c r="S423" s="77" t="e">
        <f t="shared" si="99"/>
        <v>#DIV/0!</v>
      </c>
      <c r="T423" s="77" t="e">
        <f t="shared" si="100"/>
        <v>#DIV/0!</v>
      </c>
      <c r="U423" s="77" t="e">
        <f t="shared" si="101"/>
        <v>#DIV/0!</v>
      </c>
      <c r="V423" s="77" t="e">
        <f t="shared" si="102"/>
        <v>#DIV/0!</v>
      </c>
      <c r="W423" s="77" t="e">
        <f t="shared" si="103"/>
        <v>#DIV/0!</v>
      </c>
    </row>
    <row r="424" spans="1:23" ht="30" x14ac:dyDescent="0.25">
      <c r="A424" s="42" t="s">
        <v>2117</v>
      </c>
      <c r="B424" s="31" t="s">
        <v>788</v>
      </c>
      <c r="C424" s="30" t="s">
        <v>2118</v>
      </c>
      <c r="D424" s="78">
        <v>0</v>
      </c>
      <c r="E424" s="78">
        <v>0</v>
      </c>
      <c r="F424" s="78">
        <v>0</v>
      </c>
      <c r="G424" s="76">
        <f t="shared" si="104"/>
        <v>0</v>
      </c>
      <c r="H424" s="78">
        <v>0</v>
      </c>
      <c r="I424" s="77">
        <f t="shared" si="110"/>
        <v>0</v>
      </c>
      <c r="J424" s="77" t="e">
        <f t="shared" si="111"/>
        <v>#DIV/0!</v>
      </c>
      <c r="K424" s="77" t="e">
        <f t="shared" si="112"/>
        <v>#DIV/0!</v>
      </c>
      <c r="L424" s="77">
        <f t="shared" si="113"/>
        <v>0</v>
      </c>
      <c r="M424" s="77" t="e">
        <f t="shared" si="114"/>
        <v>#DIV/0!</v>
      </c>
      <c r="N424" s="78">
        <v>0</v>
      </c>
      <c r="O424" s="78">
        <v>0</v>
      </c>
      <c r="P424" s="78">
        <v>0</v>
      </c>
      <c r="Q424" s="76">
        <f t="shared" si="98"/>
        <v>0</v>
      </c>
      <c r="R424" s="78">
        <v>0</v>
      </c>
      <c r="S424" s="77" t="e">
        <f t="shared" si="99"/>
        <v>#DIV/0!</v>
      </c>
      <c r="T424" s="77" t="e">
        <f t="shared" si="100"/>
        <v>#DIV/0!</v>
      </c>
      <c r="U424" s="77" t="e">
        <f t="shared" si="101"/>
        <v>#DIV/0!</v>
      </c>
      <c r="V424" s="77" t="e">
        <f t="shared" si="102"/>
        <v>#DIV/0!</v>
      </c>
      <c r="W424" s="77" t="e">
        <f t="shared" si="103"/>
        <v>#DIV/0!</v>
      </c>
    </row>
    <row r="425" spans="1:23" x14ac:dyDescent="0.25">
      <c r="A425" s="42" t="s">
        <v>2119</v>
      </c>
      <c r="B425" s="31" t="s">
        <v>791</v>
      </c>
      <c r="C425" s="30" t="s">
        <v>2120</v>
      </c>
      <c r="D425" s="78">
        <v>0</v>
      </c>
      <c r="E425" s="78">
        <v>0</v>
      </c>
      <c r="F425" s="78">
        <v>0</v>
      </c>
      <c r="G425" s="76">
        <f t="shared" si="104"/>
        <v>0</v>
      </c>
      <c r="H425" s="78">
        <v>0</v>
      </c>
      <c r="I425" s="77">
        <f t="shared" si="110"/>
        <v>0</v>
      </c>
      <c r="J425" s="77" t="e">
        <f t="shared" si="111"/>
        <v>#DIV/0!</v>
      </c>
      <c r="K425" s="77" t="e">
        <f t="shared" si="112"/>
        <v>#DIV/0!</v>
      </c>
      <c r="L425" s="77">
        <f t="shared" si="113"/>
        <v>0</v>
      </c>
      <c r="M425" s="77" t="e">
        <f t="shared" si="114"/>
        <v>#DIV/0!</v>
      </c>
      <c r="N425" s="78">
        <v>0</v>
      </c>
      <c r="O425" s="78">
        <v>0</v>
      </c>
      <c r="P425" s="78">
        <v>0</v>
      </c>
      <c r="Q425" s="76">
        <f t="shared" si="98"/>
        <v>0</v>
      </c>
      <c r="R425" s="78">
        <v>0</v>
      </c>
      <c r="S425" s="77" t="e">
        <f t="shared" si="99"/>
        <v>#DIV/0!</v>
      </c>
      <c r="T425" s="77" t="e">
        <f t="shared" si="100"/>
        <v>#DIV/0!</v>
      </c>
      <c r="U425" s="77" t="e">
        <f t="shared" si="101"/>
        <v>#DIV/0!</v>
      </c>
      <c r="V425" s="77" t="e">
        <f t="shared" si="102"/>
        <v>#DIV/0!</v>
      </c>
      <c r="W425" s="77" t="e">
        <f t="shared" si="103"/>
        <v>#DIV/0!</v>
      </c>
    </row>
    <row r="426" spans="1:23" x14ac:dyDescent="0.25">
      <c r="A426" s="42" t="s">
        <v>2121</v>
      </c>
      <c r="B426" s="31" t="s">
        <v>794</v>
      </c>
      <c r="C426" s="30" t="s">
        <v>2122</v>
      </c>
      <c r="D426" s="78">
        <v>0</v>
      </c>
      <c r="E426" s="78">
        <v>0</v>
      </c>
      <c r="F426" s="78">
        <v>0</v>
      </c>
      <c r="G426" s="76">
        <f t="shared" si="104"/>
        <v>0</v>
      </c>
      <c r="H426" s="78">
        <v>0</v>
      </c>
      <c r="I426" s="77">
        <f t="shared" si="110"/>
        <v>0</v>
      </c>
      <c r="J426" s="77" t="e">
        <f t="shared" si="111"/>
        <v>#DIV/0!</v>
      </c>
      <c r="K426" s="77" t="e">
        <f t="shared" si="112"/>
        <v>#DIV/0!</v>
      </c>
      <c r="L426" s="77">
        <f t="shared" si="113"/>
        <v>0</v>
      </c>
      <c r="M426" s="77" t="e">
        <f t="shared" si="114"/>
        <v>#DIV/0!</v>
      </c>
      <c r="N426" s="78">
        <v>0</v>
      </c>
      <c r="O426" s="78">
        <v>0</v>
      </c>
      <c r="P426" s="78">
        <v>0</v>
      </c>
      <c r="Q426" s="76">
        <f t="shared" si="98"/>
        <v>0</v>
      </c>
      <c r="R426" s="78">
        <v>0</v>
      </c>
      <c r="S426" s="77" t="e">
        <f t="shared" si="99"/>
        <v>#DIV/0!</v>
      </c>
      <c r="T426" s="77" t="e">
        <f t="shared" si="100"/>
        <v>#DIV/0!</v>
      </c>
      <c r="U426" s="77" t="e">
        <f t="shared" si="101"/>
        <v>#DIV/0!</v>
      </c>
      <c r="V426" s="77" t="e">
        <f t="shared" si="102"/>
        <v>#DIV/0!</v>
      </c>
      <c r="W426" s="77" t="e">
        <f t="shared" si="103"/>
        <v>#DIV/0!</v>
      </c>
    </row>
    <row r="427" spans="1:23" ht="30" x14ac:dyDescent="0.25">
      <c r="A427" s="42" t="s">
        <v>2123</v>
      </c>
      <c r="B427" s="31" t="s">
        <v>797</v>
      </c>
      <c r="C427" s="30" t="s">
        <v>2124</v>
      </c>
      <c r="D427" s="78">
        <v>0</v>
      </c>
      <c r="E427" s="78">
        <v>0</v>
      </c>
      <c r="F427" s="78">
        <v>0</v>
      </c>
      <c r="G427" s="76">
        <f t="shared" si="104"/>
        <v>0</v>
      </c>
      <c r="H427" s="78">
        <v>0</v>
      </c>
      <c r="I427" s="77">
        <f t="shared" si="110"/>
        <v>0</v>
      </c>
      <c r="J427" s="77" t="e">
        <f t="shared" si="111"/>
        <v>#DIV/0!</v>
      </c>
      <c r="K427" s="77" t="e">
        <f t="shared" si="112"/>
        <v>#DIV/0!</v>
      </c>
      <c r="L427" s="77">
        <f t="shared" si="113"/>
        <v>0</v>
      </c>
      <c r="M427" s="77" t="e">
        <f t="shared" si="114"/>
        <v>#DIV/0!</v>
      </c>
      <c r="N427" s="78">
        <v>0</v>
      </c>
      <c r="O427" s="78">
        <v>0</v>
      </c>
      <c r="P427" s="78">
        <v>0</v>
      </c>
      <c r="Q427" s="76">
        <f t="shared" si="98"/>
        <v>0</v>
      </c>
      <c r="R427" s="78">
        <v>0</v>
      </c>
      <c r="S427" s="77" t="e">
        <f t="shared" si="99"/>
        <v>#DIV/0!</v>
      </c>
      <c r="T427" s="77" t="e">
        <f t="shared" si="100"/>
        <v>#DIV/0!</v>
      </c>
      <c r="U427" s="77" t="e">
        <f t="shared" si="101"/>
        <v>#DIV/0!</v>
      </c>
      <c r="V427" s="77" t="e">
        <f t="shared" si="102"/>
        <v>#DIV/0!</v>
      </c>
      <c r="W427" s="77" t="e">
        <f t="shared" si="103"/>
        <v>#DIV/0!</v>
      </c>
    </row>
    <row r="428" spans="1:23" ht="30" x14ac:dyDescent="0.25">
      <c r="A428" s="42" t="s">
        <v>2125</v>
      </c>
      <c r="B428" s="31" t="s">
        <v>800</v>
      </c>
      <c r="C428" s="30" t="s">
        <v>2126</v>
      </c>
      <c r="D428" s="78">
        <v>0</v>
      </c>
      <c r="E428" s="78">
        <v>0</v>
      </c>
      <c r="F428" s="78">
        <v>0</v>
      </c>
      <c r="G428" s="76">
        <f t="shared" si="104"/>
        <v>0</v>
      </c>
      <c r="H428" s="78">
        <v>0</v>
      </c>
      <c r="I428" s="77">
        <f t="shared" si="110"/>
        <v>0</v>
      </c>
      <c r="J428" s="77" t="e">
        <f t="shared" si="111"/>
        <v>#DIV/0!</v>
      </c>
      <c r="K428" s="77" t="e">
        <f t="shared" si="112"/>
        <v>#DIV/0!</v>
      </c>
      <c r="L428" s="77">
        <f t="shared" si="113"/>
        <v>0</v>
      </c>
      <c r="M428" s="77" t="e">
        <f t="shared" si="114"/>
        <v>#DIV/0!</v>
      </c>
      <c r="N428" s="78">
        <v>0</v>
      </c>
      <c r="O428" s="78">
        <v>0</v>
      </c>
      <c r="P428" s="78">
        <v>0</v>
      </c>
      <c r="Q428" s="76">
        <f t="shared" si="98"/>
        <v>0</v>
      </c>
      <c r="R428" s="78">
        <v>0</v>
      </c>
      <c r="S428" s="77" t="e">
        <f t="shared" si="99"/>
        <v>#DIV/0!</v>
      </c>
      <c r="T428" s="77" t="e">
        <f t="shared" si="100"/>
        <v>#DIV/0!</v>
      </c>
      <c r="U428" s="77" t="e">
        <f t="shared" si="101"/>
        <v>#DIV/0!</v>
      </c>
      <c r="V428" s="77" t="e">
        <f t="shared" si="102"/>
        <v>#DIV/0!</v>
      </c>
      <c r="W428" s="77" t="e">
        <f t="shared" si="103"/>
        <v>#DIV/0!</v>
      </c>
    </row>
    <row r="429" spans="1:23" x14ac:dyDescent="0.25">
      <c r="A429" s="42" t="s">
        <v>2127</v>
      </c>
      <c r="B429" s="31" t="s">
        <v>803</v>
      </c>
      <c r="C429" s="30" t="s">
        <v>2128</v>
      </c>
      <c r="D429" s="78">
        <v>0</v>
      </c>
      <c r="E429" s="78">
        <v>0</v>
      </c>
      <c r="F429" s="78">
        <v>0</v>
      </c>
      <c r="G429" s="76">
        <f t="shared" si="104"/>
        <v>0</v>
      </c>
      <c r="H429" s="78">
        <v>0</v>
      </c>
      <c r="I429" s="77">
        <f t="shared" si="110"/>
        <v>0</v>
      </c>
      <c r="J429" s="77" t="e">
        <f t="shared" si="111"/>
        <v>#DIV/0!</v>
      </c>
      <c r="K429" s="77" t="e">
        <f t="shared" si="112"/>
        <v>#DIV/0!</v>
      </c>
      <c r="L429" s="77">
        <f t="shared" si="113"/>
        <v>0</v>
      </c>
      <c r="M429" s="77" t="e">
        <f t="shared" si="114"/>
        <v>#DIV/0!</v>
      </c>
      <c r="N429" s="78">
        <v>0</v>
      </c>
      <c r="O429" s="78">
        <v>0</v>
      </c>
      <c r="P429" s="78">
        <v>0</v>
      </c>
      <c r="Q429" s="76">
        <f t="shared" si="98"/>
        <v>0</v>
      </c>
      <c r="R429" s="78">
        <v>0</v>
      </c>
      <c r="S429" s="77" t="e">
        <f t="shared" si="99"/>
        <v>#DIV/0!</v>
      </c>
      <c r="T429" s="77" t="e">
        <f t="shared" si="100"/>
        <v>#DIV/0!</v>
      </c>
      <c r="U429" s="77" t="e">
        <f t="shared" si="101"/>
        <v>#DIV/0!</v>
      </c>
      <c r="V429" s="77" t="e">
        <f t="shared" si="102"/>
        <v>#DIV/0!</v>
      </c>
      <c r="W429" s="77" t="e">
        <f t="shared" si="103"/>
        <v>#DIV/0!</v>
      </c>
    </row>
    <row r="430" spans="1:23" x14ac:dyDescent="0.25">
      <c r="A430" s="42" t="s">
        <v>2129</v>
      </c>
      <c r="B430" s="31" t="s">
        <v>806</v>
      </c>
      <c r="C430" s="30" t="s">
        <v>2130</v>
      </c>
      <c r="D430" s="78">
        <v>0</v>
      </c>
      <c r="E430" s="78">
        <v>0</v>
      </c>
      <c r="F430" s="78">
        <v>0</v>
      </c>
      <c r="G430" s="76">
        <f t="shared" si="104"/>
        <v>0</v>
      </c>
      <c r="H430" s="78">
        <v>0</v>
      </c>
      <c r="I430" s="77">
        <f t="shared" si="110"/>
        <v>0</v>
      </c>
      <c r="J430" s="77" t="e">
        <f t="shared" si="111"/>
        <v>#DIV/0!</v>
      </c>
      <c r="K430" s="77" t="e">
        <f t="shared" si="112"/>
        <v>#DIV/0!</v>
      </c>
      <c r="L430" s="77">
        <f t="shared" si="113"/>
        <v>0</v>
      </c>
      <c r="M430" s="77" t="e">
        <f t="shared" si="114"/>
        <v>#DIV/0!</v>
      </c>
      <c r="N430" s="78">
        <v>0</v>
      </c>
      <c r="O430" s="78">
        <v>0</v>
      </c>
      <c r="P430" s="78">
        <v>0</v>
      </c>
      <c r="Q430" s="76">
        <f t="shared" si="98"/>
        <v>0</v>
      </c>
      <c r="R430" s="78">
        <v>0</v>
      </c>
      <c r="S430" s="77" t="e">
        <f t="shared" si="99"/>
        <v>#DIV/0!</v>
      </c>
      <c r="T430" s="77" t="e">
        <f t="shared" si="100"/>
        <v>#DIV/0!</v>
      </c>
      <c r="U430" s="77" t="e">
        <f t="shared" si="101"/>
        <v>#DIV/0!</v>
      </c>
      <c r="V430" s="77" t="e">
        <f t="shared" si="102"/>
        <v>#DIV/0!</v>
      </c>
      <c r="W430" s="77" t="e">
        <f t="shared" si="103"/>
        <v>#DIV/0!</v>
      </c>
    </row>
    <row r="431" spans="1:23" x14ac:dyDescent="0.25">
      <c r="A431" s="42" t="s">
        <v>2131</v>
      </c>
      <c r="B431" s="31" t="s">
        <v>809</v>
      </c>
      <c r="C431" s="30" t="s">
        <v>2132</v>
      </c>
      <c r="D431" s="78">
        <v>0</v>
      </c>
      <c r="E431" s="78">
        <v>0</v>
      </c>
      <c r="F431" s="78">
        <v>0</v>
      </c>
      <c r="G431" s="76">
        <f t="shared" si="104"/>
        <v>0</v>
      </c>
      <c r="H431" s="78">
        <v>0</v>
      </c>
      <c r="I431" s="77">
        <f t="shared" si="110"/>
        <v>0</v>
      </c>
      <c r="J431" s="77" t="e">
        <f t="shared" si="111"/>
        <v>#DIV/0!</v>
      </c>
      <c r="K431" s="77" t="e">
        <f t="shared" si="112"/>
        <v>#DIV/0!</v>
      </c>
      <c r="L431" s="77">
        <f t="shared" si="113"/>
        <v>0</v>
      </c>
      <c r="M431" s="77" t="e">
        <f t="shared" si="114"/>
        <v>#DIV/0!</v>
      </c>
      <c r="N431" s="78">
        <v>0</v>
      </c>
      <c r="O431" s="78">
        <v>0</v>
      </c>
      <c r="P431" s="78">
        <v>0</v>
      </c>
      <c r="Q431" s="76">
        <f t="shared" si="98"/>
        <v>0</v>
      </c>
      <c r="R431" s="78">
        <v>0</v>
      </c>
      <c r="S431" s="77" t="e">
        <f t="shared" si="99"/>
        <v>#DIV/0!</v>
      </c>
      <c r="T431" s="77" t="e">
        <f t="shared" si="100"/>
        <v>#DIV/0!</v>
      </c>
      <c r="U431" s="77" t="e">
        <f t="shared" si="101"/>
        <v>#DIV/0!</v>
      </c>
      <c r="V431" s="77" t="e">
        <f t="shared" si="102"/>
        <v>#DIV/0!</v>
      </c>
      <c r="W431" s="77" t="e">
        <f t="shared" si="103"/>
        <v>#DIV/0!</v>
      </c>
    </row>
    <row r="432" spans="1:23" x14ac:dyDescent="0.25">
      <c r="A432" s="42" t="s">
        <v>2133</v>
      </c>
      <c r="B432" s="31" t="s">
        <v>812</v>
      </c>
      <c r="C432" s="30" t="s">
        <v>2134</v>
      </c>
      <c r="D432" s="78">
        <v>0</v>
      </c>
      <c r="E432" s="78">
        <v>0</v>
      </c>
      <c r="F432" s="78">
        <v>0</v>
      </c>
      <c r="G432" s="76">
        <f t="shared" si="104"/>
        <v>0</v>
      </c>
      <c r="H432" s="78">
        <v>0</v>
      </c>
      <c r="I432" s="77">
        <f t="shared" si="110"/>
        <v>0</v>
      </c>
      <c r="J432" s="77" t="e">
        <f t="shared" si="111"/>
        <v>#DIV/0!</v>
      </c>
      <c r="K432" s="77" t="e">
        <f t="shared" si="112"/>
        <v>#DIV/0!</v>
      </c>
      <c r="L432" s="77">
        <f t="shared" si="113"/>
        <v>0</v>
      </c>
      <c r="M432" s="77" t="e">
        <f t="shared" si="114"/>
        <v>#DIV/0!</v>
      </c>
      <c r="N432" s="78">
        <v>0</v>
      </c>
      <c r="O432" s="78">
        <v>0</v>
      </c>
      <c r="P432" s="78">
        <v>0</v>
      </c>
      <c r="Q432" s="76">
        <f t="shared" si="98"/>
        <v>0</v>
      </c>
      <c r="R432" s="78">
        <v>0</v>
      </c>
      <c r="S432" s="77" t="e">
        <f t="shared" si="99"/>
        <v>#DIV/0!</v>
      </c>
      <c r="T432" s="77" t="e">
        <f t="shared" si="100"/>
        <v>#DIV/0!</v>
      </c>
      <c r="U432" s="77" t="e">
        <f t="shared" si="101"/>
        <v>#DIV/0!</v>
      </c>
      <c r="V432" s="77" t="e">
        <f t="shared" si="102"/>
        <v>#DIV/0!</v>
      </c>
      <c r="W432" s="77" t="e">
        <f t="shared" si="103"/>
        <v>#DIV/0!</v>
      </c>
    </row>
    <row r="433" spans="1:23" ht="30" x14ac:dyDescent="0.25">
      <c r="A433" s="42" t="s">
        <v>2135</v>
      </c>
      <c r="B433" s="31" t="s">
        <v>2136</v>
      </c>
      <c r="C433" s="30" t="s">
        <v>2137</v>
      </c>
      <c r="D433" s="78">
        <v>0</v>
      </c>
      <c r="E433" s="78">
        <v>0</v>
      </c>
      <c r="F433" s="78">
        <v>0</v>
      </c>
      <c r="G433" s="76">
        <f t="shared" si="104"/>
        <v>0</v>
      </c>
      <c r="H433" s="78">
        <v>0</v>
      </c>
      <c r="I433" s="77">
        <f t="shared" si="110"/>
        <v>0</v>
      </c>
      <c r="J433" s="77" t="e">
        <f t="shared" si="111"/>
        <v>#DIV/0!</v>
      </c>
      <c r="K433" s="77" t="e">
        <f t="shared" si="112"/>
        <v>#DIV/0!</v>
      </c>
      <c r="L433" s="77">
        <f t="shared" si="113"/>
        <v>0</v>
      </c>
      <c r="M433" s="77" t="e">
        <f t="shared" si="114"/>
        <v>#DIV/0!</v>
      </c>
      <c r="N433" s="78">
        <v>0</v>
      </c>
      <c r="O433" s="78">
        <v>0</v>
      </c>
      <c r="P433" s="78">
        <v>0</v>
      </c>
      <c r="Q433" s="76">
        <f t="shared" si="98"/>
        <v>0</v>
      </c>
      <c r="R433" s="78">
        <v>0</v>
      </c>
      <c r="S433" s="77" t="e">
        <f t="shared" si="99"/>
        <v>#DIV/0!</v>
      </c>
      <c r="T433" s="77" t="e">
        <f t="shared" si="100"/>
        <v>#DIV/0!</v>
      </c>
      <c r="U433" s="77" t="e">
        <f t="shared" si="101"/>
        <v>#DIV/0!</v>
      </c>
      <c r="V433" s="77" t="e">
        <f t="shared" si="102"/>
        <v>#DIV/0!</v>
      </c>
      <c r="W433" s="77" t="e">
        <f t="shared" si="103"/>
        <v>#DIV/0!</v>
      </c>
    </row>
    <row r="434" spans="1:23" ht="30" x14ac:dyDescent="0.25">
      <c r="A434" s="42" t="s">
        <v>2138</v>
      </c>
      <c r="B434" s="31" t="s">
        <v>2139</v>
      </c>
      <c r="C434" s="30" t="s">
        <v>2140</v>
      </c>
      <c r="D434" s="78">
        <v>0</v>
      </c>
      <c r="E434" s="78">
        <v>0</v>
      </c>
      <c r="F434" s="78">
        <v>0</v>
      </c>
      <c r="G434" s="76">
        <f t="shared" si="104"/>
        <v>0</v>
      </c>
      <c r="H434" s="78">
        <v>0</v>
      </c>
      <c r="I434" s="77">
        <f t="shared" si="110"/>
        <v>0</v>
      </c>
      <c r="J434" s="77" t="e">
        <f t="shared" si="111"/>
        <v>#DIV/0!</v>
      </c>
      <c r="K434" s="77" t="e">
        <f t="shared" si="112"/>
        <v>#DIV/0!</v>
      </c>
      <c r="L434" s="77">
        <f t="shared" si="113"/>
        <v>0</v>
      </c>
      <c r="M434" s="77" t="e">
        <f t="shared" si="114"/>
        <v>#DIV/0!</v>
      </c>
      <c r="N434" s="78">
        <v>0</v>
      </c>
      <c r="O434" s="78">
        <v>0</v>
      </c>
      <c r="P434" s="78">
        <v>0</v>
      </c>
      <c r="Q434" s="76">
        <f t="shared" si="98"/>
        <v>0</v>
      </c>
      <c r="R434" s="78">
        <v>0</v>
      </c>
      <c r="S434" s="77" t="e">
        <f t="shared" si="99"/>
        <v>#DIV/0!</v>
      </c>
      <c r="T434" s="77" t="e">
        <f t="shared" si="100"/>
        <v>#DIV/0!</v>
      </c>
      <c r="U434" s="77" t="e">
        <f t="shared" si="101"/>
        <v>#DIV/0!</v>
      </c>
      <c r="V434" s="77" t="e">
        <f t="shared" si="102"/>
        <v>#DIV/0!</v>
      </c>
      <c r="W434" s="77" t="e">
        <f t="shared" si="103"/>
        <v>#DIV/0!</v>
      </c>
    </row>
    <row r="435" spans="1:23" ht="30" x14ac:dyDescent="0.25">
      <c r="A435" s="42" t="s">
        <v>2141</v>
      </c>
      <c r="B435" s="31" t="s">
        <v>2142</v>
      </c>
      <c r="C435" s="30" t="s">
        <v>2143</v>
      </c>
      <c r="D435" s="78">
        <v>0</v>
      </c>
      <c r="E435" s="78">
        <v>0</v>
      </c>
      <c r="F435" s="78">
        <v>0</v>
      </c>
      <c r="G435" s="76">
        <f t="shared" si="104"/>
        <v>0</v>
      </c>
      <c r="H435" s="78">
        <v>0</v>
      </c>
      <c r="I435" s="77">
        <f t="shared" si="110"/>
        <v>0</v>
      </c>
      <c r="J435" s="77" t="e">
        <f t="shared" si="111"/>
        <v>#DIV/0!</v>
      </c>
      <c r="K435" s="77" t="e">
        <f t="shared" si="112"/>
        <v>#DIV/0!</v>
      </c>
      <c r="L435" s="77">
        <f t="shared" si="113"/>
        <v>0</v>
      </c>
      <c r="M435" s="77" t="e">
        <f t="shared" si="114"/>
        <v>#DIV/0!</v>
      </c>
      <c r="N435" s="78">
        <v>0</v>
      </c>
      <c r="O435" s="78">
        <v>0</v>
      </c>
      <c r="P435" s="78">
        <v>0</v>
      </c>
      <c r="Q435" s="76">
        <f t="shared" si="98"/>
        <v>0</v>
      </c>
      <c r="R435" s="78">
        <v>0</v>
      </c>
      <c r="S435" s="77" t="e">
        <f t="shared" si="99"/>
        <v>#DIV/0!</v>
      </c>
      <c r="T435" s="77" t="e">
        <f t="shared" si="100"/>
        <v>#DIV/0!</v>
      </c>
      <c r="U435" s="77" t="e">
        <f t="shared" si="101"/>
        <v>#DIV/0!</v>
      </c>
      <c r="V435" s="77" t="e">
        <f t="shared" si="102"/>
        <v>#DIV/0!</v>
      </c>
      <c r="W435" s="77" t="e">
        <f t="shared" si="103"/>
        <v>#DIV/0!</v>
      </c>
    </row>
    <row r="436" spans="1:23" ht="30" x14ac:dyDescent="0.25">
      <c r="A436" s="42" t="s">
        <v>2144</v>
      </c>
      <c r="B436" s="31" t="s">
        <v>2145</v>
      </c>
      <c r="C436" s="30" t="s">
        <v>2146</v>
      </c>
      <c r="D436" s="78">
        <v>0</v>
      </c>
      <c r="E436" s="78">
        <v>0</v>
      </c>
      <c r="F436" s="78">
        <v>0</v>
      </c>
      <c r="G436" s="76">
        <f t="shared" si="104"/>
        <v>0</v>
      </c>
      <c r="H436" s="78">
        <v>0</v>
      </c>
      <c r="I436" s="77">
        <f t="shared" si="110"/>
        <v>0</v>
      </c>
      <c r="J436" s="77" t="e">
        <f t="shared" si="111"/>
        <v>#DIV/0!</v>
      </c>
      <c r="K436" s="77" t="e">
        <f t="shared" si="112"/>
        <v>#DIV/0!</v>
      </c>
      <c r="L436" s="77">
        <f t="shared" si="113"/>
        <v>0</v>
      </c>
      <c r="M436" s="77" t="e">
        <f t="shared" si="114"/>
        <v>#DIV/0!</v>
      </c>
      <c r="N436" s="78">
        <v>0</v>
      </c>
      <c r="O436" s="78">
        <v>0</v>
      </c>
      <c r="P436" s="78">
        <v>0</v>
      </c>
      <c r="Q436" s="76">
        <f t="shared" si="98"/>
        <v>0</v>
      </c>
      <c r="R436" s="78">
        <v>0</v>
      </c>
      <c r="S436" s="77" t="e">
        <f t="shared" si="99"/>
        <v>#DIV/0!</v>
      </c>
      <c r="T436" s="77" t="e">
        <f t="shared" si="100"/>
        <v>#DIV/0!</v>
      </c>
      <c r="U436" s="77" t="e">
        <f t="shared" si="101"/>
        <v>#DIV/0!</v>
      </c>
      <c r="V436" s="77" t="e">
        <f t="shared" si="102"/>
        <v>#DIV/0!</v>
      </c>
      <c r="W436" s="77" t="e">
        <f t="shared" si="103"/>
        <v>#DIV/0!</v>
      </c>
    </row>
    <row r="437" spans="1:23" x14ac:dyDescent="0.25">
      <c r="A437" s="42" t="s">
        <v>2147</v>
      </c>
      <c r="B437" s="31" t="s">
        <v>2148</v>
      </c>
      <c r="C437" s="30" t="s">
        <v>2149</v>
      </c>
      <c r="D437" s="78">
        <v>0</v>
      </c>
      <c r="E437" s="78">
        <v>0</v>
      </c>
      <c r="F437" s="78">
        <v>0</v>
      </c>
      <c r="G437" s="76">
        <f t="shared" si="104"/>
        <v>0</v>
      </c>
      <c r="H437" s="78">
        <v>0</v>
      </c>
      <c r="I437" s="77">
        <f t="shared" si="110"/>
        <v>0</v>
      </c>
      <c r="J437" s="77" t="e">
        <f t="shared" si="111"/>
        <v>#DIV/0!</v>
      </c>
      <c r="K437" s="77" t="e">
        <f t="shared" si="112"/>
        <v>#DIV/0!</v>
      </c>
      <c r="L437" s="77">
        <f t="shared" si="113"/>
        <v>0</v>
      </c>
      <c r="M437" s="77" t="e">
        <f t="shared" si="114"/>
        <v>#DIV/0!</v>
      </c>
      <c r="N437" s="78">
        <v>0</v>
      </c>
      <c r="O437" s="78">
        <v>0</v>
      </c>
      <c r="P437" s="78">
        <v>0</v>
      </c>
      <c r="Q437" s="76">
        <f t="shared" si="98"/>
        <v>0</v>
      </c>
      <c r="R437" s="78">
        <v>0</v>
      </c>
      <c r="S437" s="77" t="e">
        <f t="shared" si="99"/>
        <v>#DIV/0!</v>
      </c>
      <c r="T437" s="77" t="e">
        <f t="shared" si="100"/>
        <v>#DIV/0!</v>
      </c>
      <c r="U437" s="77" t="e">
        <f t="shared" si="101"/>
        <v>#DIV/0!</v>
      </c>
      <c r="V437" s="77" t="e">
        <f t="shared" si="102"/>
        <v>#DIV/0!</v>
      </c>
      <c r="W437" s="77" t="e">
        <f t="shared" si="103"/>
        <v>#DIV/0!</v>
      </c>
    </row>
    <row r="438" spans="1:23" x14ac:dyDescent="0.25">
      <c r="A438" s="42" t="s">
        <v>2150</v>
      </c>
      <c r="B438" s="31" t="s">
        <v>2151</v>
      </c>
      <c r="C438" s="30" t="s">
        <v>2152</v>
      </c>
      <c r="D438" s="78">
        <v>0</v>
      </c>
      <c r="E438" s="78">
        <v>0</v>
      </c>
      <c r="F438" s="78">
        <v>0</v>
      </c>
      <c r="G438" s="76">
        <f t="shared" si="104"/>
        <v>0</v>
      </c>
      <c r="H438" s="78">
        <v>0</v>
      </c>
      <c r="I438" s="77">
        <f t="shared" si="110"/>
        <v>0</v>
      </c>
      <c r="J438" s="77" t="e">
        <f t="shared" si="111"/>
        <v>#DIV/0!</v>
      </c>
      <c r="K438" s="77" t="e">
        <f t="shared" si="112"/>
        <v>#DIV/0!</v>
      </c>
      <c r="L438" s="77">
        <f t="shared" si="113"/>
        <v>0</v>
      </c>
      <c r="M438" s="77" t="e">
        <f t="shared" si="114"/>
        <v>#DIV/0!</v>
      </c>
      <c r="N438" s="78">
        <v>0</v>
      </c>
      <c r="O438" s="78">
        <v>0</v>
      </c>
      <c r="P438" s="78">
        <v>0</v>
      </c>
      <c r="Q438" s="76">
        <f t="shared" si="98"/>
        <v>0</v>
      </c>
      <c r="R438" s="78">
        <v>0</v>
      </c>
      <c r="S438" s="77" t="e">
        <f t="shared" si="99"/>
        <v>#DIV/0!</v>
      </c>
      <c r="T438" s="77" t="e">
        <f t="shared" si="100"/>
        <v>#DIV/0!</v>
      </c>
      <c r="U438" s="77" t="e">
        <f t="shared" si="101"/>
        <v>#DIV/0!</v>
      </c>
      <c r="V438" s="77" t="e">
        <f t="shared" si="102"/>
        <v>#DIV/0!</v>
      </c>
      <c r="W438" s="77" t="e">
        <f t="shared" si="103"/>
        <v>#DIV/0!</v>
      </c>
    </row>
    <row r="439" spans="1:23" ht="30" x14ac:dyDescent="0.25">
      <c r="A439" s="42" t="s">
        <v>2153</v>
      </c>
      <c r="B439" s="31" t="s">
        <v>2154</v>
      </c>
      <c r="C439" s="30" t="s">
        <v>2155</v>
      </c>
      <c r="D439" s="78">
        <v>0</v>
      </c>
      <c r="E439" s="78">
        <v>0</v>
      </c>
      <c r="F439" s="78">
        <v>0</v>
      </c>
      <c r="G439" s="76">
        <f t="shared" si="104"/>
        <v>0</v>
      </c>
      <c r="H439" s="78">
        <v>0</v>
      </c>
      <c r="I439" s="77">
        <f t="shared" si="110"/>
        <v>0</v>
      </c>
      <c r="J439" s="77" t="e">
        <f t="shared" si="111"/>
        <v>#DIV/0!</v>
      </c>
      <c r="K439" s="77" t="e">
        <f t="shared" si="112"/>
        <v>#DIV/0!</v>
      </c>
      <c r="L439" s="77">
        <f t="shared" si="113"/>
        <v>0</v>
      </c>
      <c r="M439" s="77" t="e">
        <f t="shared" si="114"/>
        <v>#DIV/0!</v>
      </c>
      <c r="N439" s="78">
        <v>0</v>
      </c>
      <c r="O439" s="78">
        <v>0</v>
      </c>
      <c r="P439" s="78">
        <v>0</v>
      </c>
      <c r="Q439" s="76">
        <f t="shared" si="98"/>
        <v>0</v>
      </c>
      <c r="R439" s="78">
        <v>0</v>
      </c>
      <c r="S439" s="77" t="e">
        <f t="shared" si="99"/>
        <v>#DIV/0!</v>
      </c>
      <c r="T439" s="77" t="e">
        <f t="shared" si="100"/>
        <v>#DIV/0!</v>
      </c>
      <c r="U439" s="77" t="e">
        <f t="shared" si="101"/>
        <v>#DIV/0!</v>
      </c>
      <c r="V439" s="77" t="e">
        <f t="shared" si="102"/>
        <v>#DIV/0!</v>
      </c>
      <c r="W439" s="77" t="e">
        <f t="shared" si="103"/>
        <v>#DIV/0!</v>
      </c>
    </row>
    <row r="440" spans="1:23" ht="30" x14ac:dyDescent="0.25">
      <c r="A440" s="42" t="s">
        <v>2156</v>
      </c>
      <c r="B440" s="31" t="s">
        <v>2157</v>
      </c>
      <c r="C440" s="30" t="s">
        <v>2158</v>
      </c>
      <c r="D440" s="78">
        <v>0</v>
      </c>
      <c r="E440" s="78">
        <v>0</v>
      </c>
      <c r="F440" s="78">
        <v>0</v>
      </c>
      <c r="G440" s="76">
        <f t="shared" si="104"/>
        <v>0</v>
      </c>
      <c r="H440" s="78">
        <v>0</v>
      </c>
      <c r="I440" s="77">
        <f t="shared" si="110"/>
        <v>0</v>
      </c>
      <c r="J440" s="77" t="e">
        <f t="shared" si="111"/>
        <v>#DIV/0!</v>
      </c>
      <c r="K440" s="77" t="e">
        <f t="shared" si="112"/>
        <v>#DIV/0!</v>
      </c>
      <c r="L440" s="77">
        <f t="shared" si="113"/>
        <v>0</v>
      </c>
      <c r="M440" s="77" t="e">
        <f t="shared" si="114"/>
        <v>#DIV/0!</v>
      </c>
      <c r="N440" s="78">
        <v>0</v>
      </c>
      <c r="O440" s="78">
        <v>0</v>
      </c>
      <c r="P440" s="78">
        <v>0</v>
      </c>
      <c r="Q440" s="76">
        <f t="shared" si="98"/>
        <v>0</v>
      </c>
      <c r="R440" s="78">
        <v>0</v>
      </c>
      <c r="S440" s="77" t="e">
        <f t="shared" si="99"/>
        <v>#DIV/0!</v>
      </c>
      <c r="T440" s="77" t="e">
        <f t="shared" si="100"/>
        <v>#DIV/0!</v>
      </c>
      <c r="U440" s="77" t="e">
        <f t="shared" si="101"/>
        <v>#DIV/0!</v>
      </c>
      <c r="V440" s="77" t="e">
        <f t="shared" si="102"/>
        <v>#DIV/0!</v>
      </c>
      <c r="W440" s="77" t="e">
        <f t="shared" si="103"/>
        <v>#DIV/0!</v>
      </c>
    </row>
    <row r="441" spans="1:23" ht="30" x14ac:dyDescent="0.25">
      <c r="A441" s="42" t="s">
        <v>2159</v>
      </c>
      <c r="B441" s="31" t="s">
        <v>2160</v>
      </c>
      <c r="C441" s="30" t="s">
        <v>2161</v>
      </c>
      <c r="D441" s="78">
        <v>0</v>
      </c>
      <c r="E441" s="78">
        <v>0</v>
      </c>
      <c r="F441" s="78">
        <v>0</v>
      </c>
      <c r="G441" s="76">
        <f t="shared" si="104"/>
        <v>0</v>
      </c>
      <c r="H441" s="78">
        <v>0</v>
      </c>
      <c r="I441" s="77">
        <f t="shared" si="110"/>
        <v>0</v>
      </c>
      <c r="J441" s="77" t="e">
        <f t="shared" si="111"/>
        <v>#DIV/0!</v>
      </c>
      <c r="K441" s="77" t="e">
        <f t="shared" si="112"/>
        <v>#DIV/0!</v>
      </c>
      <c r="L441" s="77">
        <f t="shared" si="113"/>
        <v>0</v>
      </c>
      <c r="M441" s="77" t="e">
        <f t="shared" si="114"/>
        <v>#DIV/0!</v>
      </c>
      <c r="N441" s="78">
        <v>0</v>
      </c>
      <c r="O441" s="78">
        <v>0</v>
      </c>
      <c r="P441" s="78">
        <v>0</v>
      </c>
      <c r="Q441" s="76">
        <f t="shared" si="98"/>
        <v>0</v>
      </c>
      <c r="R441" s="78">
        <v>0</v>
      </c>
      <c r="S441" s="77" t="e">
        <f t="shared" si="99"/>
        <v>#DIV/0!</v>
      </c>
      <c r="T441" s="77" t="e">
        <f t="shared" si="100"/>
        <v>#DIV/0!</v>
      </c>
      <c r="U441" s="77" t="e">
        <f t="shared" si="101"/>
        <v>#DIV/0!</v>
      </c>
      <c r="V441" s="77" t="e">
        <f t="shared" si="102"/>
        <v>#DIV/0!</v>
      </c>
      <c r="W441" s="77" t="e">
        <f t="shared" si="103"/>
        <v>#DIV/0!</v>
      </c>
    </row>
    <row r="442" spans="1:23" ht="30" x14ac:dyDescent="0.25">
      <c r="A442" s="42" t="s">
        <v>2162</v>
      </c>
      <c r="B442" s="31" t="s">
        <v>2163</v>
      </c>
      <c r="C442" s="30" t="s">
        <v>2164</v>
      </c>
      <c r="D442" s="78">
        <v>0</v>
      </c>
      <c r="E442" s="78">
        <v>0</v>
      </c>
      <c r="F442" s="78">
        <v>0</v>
      </c>
      <c r="G442" s="76">
        <f t="shared" si="104"/>
        <v>0</v>
      </c>
      <c r="H442" s="78">
        <v>0</v>
      </c>
      <c r="I442" s="77">
        <f t="shared" si="110"/>
        <v>0</v>
      </c>
      <c r="J442" s="77" t="e">
        <f t="shared" si="111"/>
        <v>#DIV/0!</v>
      </c>
      <c r="K442" s="77" t="e">
        <f t="shared" si="112"/>
        <v>#DIV/0!</v>
      </c>
      <c r="L442" s="77">
        <f t="shared" si="113"/>
        <v>0</v>
      </c>
      <c r="M442" s="77" t="e">
        <f t="shared" si="114"/>
        <v>#DIV/0!</v>
      </c>
      <c r="N442" s="78">
        <v>0</v>
      </c>
      <c r="O442" s="78">
        <v>0</v>
      </c>
      <c r="P442" s="78">
        <v>0</v>
      </c>
      <c r="Q442" s="76">
        <f t="shared" si="98"/>
        <v>0</v>
      </c>
      <c r="R442" s="78">
        <v>0</v>
      </c>
      <c r="S442" s="77" t="e">
        <f t="shared" si="99"/>
        <v>#DIV/0!</v>
      </c>
      <c r="T442" s="77" t="e">
        <f t="shared" si="100"/>
        <v>#DIV/0!</v>
      </c>
      <c r="U442" s="77" t="e">
        <f t="shared" si="101"/>
        <v>#DIV/0!</v>
      </c>
      <c r="V442" s="77" t="e">
        <f t="shared" si="102"/>
        <v>#DIV/0!</v>
      </c>
      <c r="W442" s="77" t="e">
        <f t="shared" si="103"/>
        <v>#DIV/0!</v>
      </c>
    </row>
    <row r="443" spans="1:23" x14ac:dyDescent="0.25">
      <c r="A443" s="42" t="s">
        <v>2165</v>
      </c>
      <c r="B443" s="31" t="s">
        <v>2166</v>
      </c>
      <c r="C443" s="30" t="s">
        <v>2167</v>
      </c>
      <c r="D443" s="78">
        <v>0</v>
      </c>
      <c r="E443" s="78">
        <v>0</v>
      </c>
      <c r="F443" s="78">
        <v>0</v>
      </c>
      <c r="G443" s="76">
        <f t="shared" si="104"/>
        <v>0</v>
      </c>
      <c r="H443" s="78">
        <v>0</v>
      </c>
      <c r="I443" s="77">
        <f t="shared" si="110"/>
        <v>0</v>
      </c>
      <c r="J443" s="77" t="e">
        <f t="shared" si="111"/>
        <v>#DIV/0!</v>
      </c>
      <c r="K443" s="77" t="e">
        <f t="shared" si="112"/>
        <v>#DIV/0!</v>
      </c>
      <c r="L443" s="77">
        <f t="shared" si="113"/>
        <v>0</v>
      </c>
      <c r="M443" s="77" t="e">
        <f t="shared" si="114"/>
        <v>#DIV/0!</v>
      </c>
      <c r="N443" s="78">
        <v>0</v>
      </c>
      <c r="O443" s="78">
        <v>0</v>
      </c>
      <c r="P443" s="78">
        <v>0</v>
      </c>
      <c r="Q443" s="76">
        <f t="shared" si="98"/>
        <v>0</v>
      </c>
      <c r="R443" s="78">
        <v>0</v>
      </c>
      <c r="S443" s="77" t="e">
        <f t="shared" si="99"/>
        <v>#DIV/0!</v>
      </c>
      <c r="T443" s="77" t="e">
        <f t="shared" si="100"/>
        <v>#DIV/0!</v>
      </c>
      <c r="U443" s="77" t="e">
        <f t="shared" si="101"/>
        <v>#DIV/0!</v>
      </c>
      <c r="V443" s="77" t="e">
        <f t="shared" si="102"/>
        <v>#DIV/0!</v>
      </c>
      <c r="W443" s="77" t="e">
        <f t="shared" si="103"/>
        <v>#DIV/0!</v>
      </c>
    </row>
    <row r="444" spans="1:23" ht="30" x14ac:dyDescent="0.25">
      <c r="A444" s="42" t="s">
        <v>2168</v>
      </c>
      <c r="B444" s="31" t="s">
        <v>2169</v>
      </c>
      <c r="C444" s="30" t="s">
        <v>2170</v>
      </c>
      <c r="D444" s="78">
        <v>0</v>
      </c>
      <c r="E444" s="78">
        <v>0</v>
      </c>
      <c r="F444" s="78">
        <v>0</v>
      </c>
      <c r="G444" s="76">
        <f t="shared" si="104"/>
        <v>0</v>
      </c>
      <c r="H444" s="78">
        <v>0</v>
      </c>
      <c r="I444" s="77">
        <f t="shared" si="110"/>
        <v>0</v>
      </c>
      <c r="J444" s="77" t="e">
        <f t="shared" si="111"/>
        <v>#DIV/0!</v>
      </c>
      <c r="K444" s="77" t="e">
        <f t="shared" si="112"/>
        <v>#DIV/0!</v>
      </c>
      <c r="L444" s="77">
        <f t="shared" si="113"/>
        <v>0</v>
      </c>
      <c r="M444" s="77" t="e">
        <f t="shared" si="114"/>
        <v>#DIV/0!</v>
      </c>
      <c r="N444" s="78">
        <v>0</v>
      </c>
      <c r="O444" s="78">
        <v>0</v>
      </c>
      <c r="P444" s="78">
        <v>0</v>
      </c>
      <c r="Q444" s="76">
        <f t="shared" si="98"/>
        <v>0</v>
      </c>
      <c r="R444" s="78">
        <v>0</v>
      </c>
      <c r="S444" s="77" t="e">
        <f t="shared" si="99"/>
        <v>#DIV/0!</v>
      </c>
      <c r="T444" s="77" t="e">
        <f t="shared" si="100"/>
        <v>#DIV/0!</v>
      </c>
      <c r="U444" s="77" t="e">
        <f t="shared" si="101"/>
        <v>#DIV/0!</v>
      </c>
      <c r="V444" s="77" t="e">
        <f t="shared" si="102"/>
        <v>#DIV/0!</v>
      </c>
      <c r="W444" s="77" t="e">
        <f t="shared" si="103"/>
        <v>#DIV/0!</v>
      </c>
    </row>
    <row r="445" spans="1:23" ht="45" x14ac:dyDescent="0.25">
      <c r="A445" s="42" t="s">
        <v>2171</v>
      </c>
      <c r="B445" s="31" t="s">
        <v>2172</v>
      </c>
      <c r="C445" s="30" t="s">
        <v>2173</v>
      </c>
      <c r="D445" s="78">
        <v>0</v>
      </c>
      <c r="E445" s="78">
        <v>0</v>
      </c>
      <c r="F445" s="78">
        <v>0</v>
      </c>
      <c r="G445" s="76">
        <f t="shared" si="104"/>
        <v>0</v>
      </c>
      <c r="H445" s="78">
        <v>0</v>
      </c>
      <c r="I445" s="77">
        <f t="shared" si="110"/>
        <v>0</v>
      </c>
      <c r="J445" s="77" t="e">
        <f t="shared" si="111"/>
        <v>#DIV/0!</v>
      </c>
      <c r="K445" s="77" t="e">
        <f t="shared" si="112"/>
        <v>#DIV/0!</v>
      </c>
      <c r="L445" s="77">
        <f t="shared" si="113"/>
        <v>0</v>
      </c>
      <c r="M445" s="77" t="e">
        <f t="shared" si="114"/>
        <v>#DIV/0!</v>
      </c>
      <c r="N445" s="78">
        <v>0</v>
      </c>
      <c r="O445" s="78">
        <v>0</v>
      </c>
      <c r="P445" s="78">
        <v>0</v>
      </c>
      <c r="Q445" s="76">
        <f t="shared" si="98"/>
        <v>0</v>
      </c>
      <c r="R445" s="78">
        <v>0</v>
      </c>
      <c r="S445" s="77" t="e">
        <f t="shared" si="99"/>
        <v>#DIV/0!</v>
      </c>
      <c r="T445" s="77" t="e">
        <f t="shared" si="100"/>
        <v>#DIV/0!</v>
      </c>
      <c r="U445" s="77" t="e">
        <f t="shared" si="101"/>
        <v>#DIV/0!</v>
      </c>
      <c r="V445" s="77" t="e">
        <f t="shared" si="102"/>
        <v>#DIV/0!</v>
      </c>
      <c r="W445" s="77" t="e">
        <f t="shared" si="103"/>
        <v>#DIV/0!</v>
      </c>
    </row>
    <row r="446" spans="1:23" x14ac:dyDescent="0.25">
      <c r="A446" s="42" t="s">
        <v>2174</v>
      </c>
      <c r="B446" s="31" t="s">
        <v>2175</v>
      </c>
      <c r="C446" s="30" t="s">
        <v>2176</v>
      </c>
      <c r="D446" s="78">
        <v>0</v>
      </c>
      <c r="E446" s="78">
        <v>0</v>
      </c>
      <c r="F446" s="78">
        <v>0</v>
      </c>
      <c r="G446" s="76">
        <f t="shared" si="104"/>
        <v>0</v>
      </c>
      <c r="H446" s="78">
        <v>0</v>
      </c>
      <c r="I446" s="77">
        <f t="shared" si="110"/>
        <v>0</v>
      </c>
      <c r="J446" s="77" t="e">
        <f t="shared" si="111"/>
        <v>#DIV/0!</v>
      </c>
      <c r="K446" s="77" t="e">
        <f t="shared" si="112"/>
        <v>#DIV/0!</v>
      </c>
      <c r="L446" s="77">
        <f t="shared" si="113"/>
        <v>0</v>
      </c>
      <c r="M446" s="77" t="e">
        <f t="shared" si="114"/>
        <v>#DIV/0!</v>
      </c>
      <c r="N446" s="78">
        <v>0</v>
      </c>
      <c r="O446" s="78">
        <v>0</v>
      </c>
      <c r="P446" s="78">
        <v>0</v>
      </c>
      <c r="Q446" s="76">
        <f t="shared" si="98"/>
        <v>0</v>
      </c>
      <c r="R446" s="78">
        <v>0</v>
      </c>
      <c r="S446" s="77" t="e">
        <f t="shared" si="99"/>
        <v>#DIV/0!</v>
      </c>
      <c r="T446" s="77" t="e">
        <f t="shared" si="100"/>
        <v>#DIV/0!</v>
      </c>
      <c r="U446" s="77" t="e">
        <f t="shared" si="101"/>
        <v>#DIV/0!</v>
      </c>
      <c r="V446" s="77" t="e">
        <f t="shared" si="102"/>
        <v>#DIV/0!</v>
      </c>
      <c r="W446" s="77" t="e">
        <f t="shared" si="103"/>
        <v>#DIV/0!</v>
      </c>
    </row>
    <row r="447" spans="1:23" x14ac:dyDescent="0.25">
      <c r="A447" s="42" t="s">
        <v>2177</v>
      </c>
      <c r="B447" s="31" t="s">
        <v>2178</v>
      </c>
      <c r="C447" s="30" t="s">
        <v>2179</v>
      </c>
      <c r="D447" s="78">
        <v>0</v>
      </c>
      <c r="E447" s="78">
        <v>0</v>
      </c>
      <c r="F447" s="78">
        <v>0</v>
      </c>
      <c r="G447" s="76">
        <f t="shared" si="104"/>
        <v>0</v>
      </c>
      <c r="H447" s="78">
        <v>0</v>
      </c>
      <c r="I447" s="77">
        <f t="shared" si="110"/>
        <v>0</v>
      </c>
      <c r="J447" s="77" t="e">
        <f t="shared" si="111"/>
        <v>#DIV/0!</v>
      </c>
      <c r="K447" s="77" t="e">
        <f t="shared" si="112"/>
        <v>#DIV/0!</v>
      </c>
      <c r="L447" s="77">
        <f t="shared" si="113"/>
        <v>0</v>
      </c>
      <c r="M447" s="77" t="e">
        <f t="shared" si="114"/>
        <v>#DIV/0!</v>
      </c>
      <c r="N447" s="78">
        <v>0</v>
      </c>
      <c r="O447" s="78">
        <v>0</v>
      </c>
      <c r="P447" s="78">
        <v>0</v>
      </c>
      <c r="Q447" s="76">
        <f t="shared" si="98"/>
        <v>0</v>
      </c>
      <c r="R447" s="78">
        <v>0</v>
      </c>
      <c r="S447" s="77" t="e">
        <f t="shared" si="99"/>
        <v>#DIV/0!</v>
      </c>
      <c r="T447" s="77" t="e">
        <f t="shared" si="100"/>
        <v>#DIV/0!</v>
      </c>
      <c r="U447" s="77" t="e">
        <f t="shared" si="101"/>
        <v>#DIV/0!</v>
      </c>
      <c r="V447" s="77" t="e">
        <f t="shared" si="102"/>
        <v>#DIV/0!</v>
      </c>
      <c r="W447" s="77" t="e">
        <f t="shared" si="103"/>
        <v>#DIV/0!</v>
      </c>
    </row>
    <row r="448" spans="1:23" ht="30" x14ac:dyDescent="0.25">
      <c r="A448" s="42" t="s">
        <v>2180</v>
      </c>
      <c r="B448" s="31" t="s">
        <v>2181</v>
      </c>
      <c r="C448" s="30" t="s">
        <v>2182</v>
      </c>
      <c r="D448" s="78">
        <v>0</v>
      </c>
      <c r="E448" s="78">
        <v>0</v>
      </c>
      <c r="F448" s="78">
        <v>0</v>
      </c>
      <c r="G448" s="76">
        <f t="shared" si="104"/>
        <v>0</v>
      </c>
      <c r="H448" s="78">
        <v>0</v>
      </c>
      <c r="I448" s="77">
        <f t="shared" si="110"/>
        <v>0</v>
      </c>
      <c r="J448" s="77" t="e">
        <f t="shared" si="111"/>
        <v>#DIV/0!</v>
      </c>
      <c r="K448" s="77" t="e">
        <f t="shared" si="112"/>
        <v>#DIV/0!</v>
      </c>
      <c r="L448" s="77">
        <f t="shared" si="113"/>
        <v>0</v>
      </c>
      <c r="M448" s="77" t="e">
        <f t="shared" si="114"/>
        <v>#DIV/0!</v>
      </c>
      <c r="N448" s="78">
        <v>0</v>
      </c>
      <c r="O448" s="78">
        <v>0</v>
      </c>
      <c r="P448" s="78">
        <v>0</v>
      </c>
      <c r="Q448" s="76">
        <f t="shared" si="98"/>
        <v>0</v>
      </c>
      <c r="R448" s="78">
        <v>0</v>
      </c>
      <c r="S448" s="77" t="e">
        <f t="shared" si="99"/>
        <v>#DIV/0!</v>
      </c>
      <c r="T448" s="77" t="e">
        <f t="shared" si="100"/>
        <v>#DIV/0!</v>
      </c>
      <c r="U448" s="77" t="e">
        <f t="shared" si="101"/>
        <v>#DIV/0!</v>
      </c>
      <c r="V448" s="77" t="e">
        <f t="shared" si="102"/>
        <v>#DIV/0!</v>
      </c>
      <c r="W448" s="77" t="e">
        <f t="shared" si="103"/>
        <v>#DIV/0!</v>
      </c>
    </row>
    <row r="449" spans="1:23" ht="30" x14ac:dyDescent="0.25">
      <c r="A449" s="42" t="s">
        <v>2183</v>
      </c>
      <c r="B449" s="31" t="s">
        <v>2184</v>
      </c>
      <c r="C449" s="30" t="s">
        <v>2185</v>
      </c>
      <c r="D449" s="78">
        <v>0</v>
      </c>
      <c r="E449" s="78">
        <v>0</v>
      </c>
      <c r="F449" s="78">
        <v>0</v>
      </c>
      <c r="G449" s="76">
        <f t="shared" si="104"/>
        <v>0</v>
      </c>
      <c r="H449" s="78">
        <v>0</v>
      </c>
      <c r="I449" s="77">
        <f t="shared" si="110"/>
        <v>0</v>
      </c>
      <c r="J449" s="77" t="e">
        <f t="shared" si="111"/>
        <v>#DIV/0!</v>
      </c>
      <c r="K449" s="77" t="e">
        <f t="shared" si="112"/>
        <v>#DIV/0!</v>
      </c>
      <c r="L449" s="77">
        <f t="shared" si="113"/>
        <v>0</v>
      </c>
      <c r="M449" s="77" t="e">
        <f t="shared" si="114"/>
        <v>#DIV/0!</v>
      </c>
      <c r="N449" s="78">
        <v>0</v>
      </c>
      <c r="O449" s="78">
        <v>0</v>
      </c>
      <c r="P449" s="78">
        <v>0</v>
      </c>
      <c r="Q449" s="76">
        <f t="shared" si="98"/>
        <v>0</v>
      </c>
      <c r="R449" s="78">
        <v>0</v>
      </c>
      <c r="S449" s="77" t="e">
        <f t="shared" si="99"/>
        <v>#DIV/0!</v>
      </c>
      <c r="T449" s="77" t="e">
        <f t="shared" si="100"/>
        <v>#DIV/0!</v>
      </c>
      <c r="U449" s="77" t="e">
        <f t="shared" si="101"/>
        <v>#DIV/0!</v>
      </c>
      <c r="V449" s="77" t="e">
        <f t="shared" si="102"/>
        <v>#DIV/0!</v>
      </c>
      <c r="W449" s="77" t="e">
        <f t="shared" si="103"/>
        <v>#DIV/0!</v>
      </c>
    </row>
    <row r="450" spans="1:23" x14ac:dyDescent="0.25">
      <c r="A450" s="42" t="s">
        <v>2186</v>
      </c>
      <c r="B450" s="31" t="s">
        <v>2187</v>
      </c>
      <c r="C450" s="30" t="s">
        <v>2188</v>
      </c>
      <c r="D450" s="78">
        <v>0</v>
      </c>
      <c r="E450" s="78">
        <v>0</v>
      </c>
      <c r="F450" s="78">
        <v>0</v>
      </c>
      <c r="G450" s="76">
        <f t="shared" si="104"/>
        <v>0</v>
      </c>
      <c r="H450" s="78">
        <v>0</v>
      </c>
      <c r="I450" s="77">
        <f t="shared" si="110"/>
        <v>0</v>
      </c>
      <c r="J450" s="77" t="e">
        <f t="shared" si="111"/>
        <v>#DIV/0!</v>
      </c>
      <c r="K450" s="77" t="e">
        <f t="shared" si="112"/>
        <v>#DIV/0!</v>
      </c>
      <c r="L450" s="77">
        <f t="shared" si="113"/>
        <v>0</v>
      </c>
      <c r="M450" s="77" t="e">
        <f t="shared" si="114"/>
        <v>#DIV/0!</v>
      </c>
      <c r="N450" s="78">
        <v>0</v>
      </c>
      <c r="O450" s="78">
        <v>0</v>
      </c>
      <c r="P450" s="78">
        <v>0</v>
      </c>
      <c r="Q450" s="76">
        <f t="shared" si="98"/>
        <v>0</v>
      </c>
      <c r="R450" s="78">
        <v>0</v>
      </c>
      <c r="S450" s="77" t="e">
        <f t="shared" si="99"/>
        <v>#DIV/0!</v>
      </c>
      <c r="T450" s="77" t="e">
        <f t="shared" si="100"/>
        <v>#DIV/0!</v>
      </c>
      <c r="U450" s="77" t="e">
        <f t="shared" si="101"/>
        <v>#DIV/0!</v>
      </c>
      <c r="V450" s="77" t="e">
        <f t="shared" si="102"/>
        <v>#DIV/0!</v>
      </c>
      <c r="W450" s="77" t="e">
        <f t="shared" si="103"/>
        <v>#DIV/0!</v>
      </c>
    </row>
    <row r="451" spans="1:23" ht="30" x14ac:dyDescent="0.25">
      <c r="A451" s="42" t="s">
        <v>2189</v>
      </c>
      <c r="B451" s="31" t="s">
        <v>2190</v>
      </c>
      <c r="C451" s="30" t="s">
        <v>2191</v>
      </c>
      <c r="D451" s="78">
        <v>0</v>
      </c>
      <c r="E451" s="78">
        <v>0</v>
      </c>
      <c r="F451" s="78">
        <v>0</v>
      </c>
      <c r="G451" s="76">
        <f t="shared" si="104"/>
        <v>0</v>
      </c>
      <c r="H451" s="78">
        <v>0</v>
      </c>
      <c r="I451" s="77">
        <f t="shared" si="110"/>
        <v>0</v>
      </c>
      <c r="J451" s="77" t="e">
        <f t="shared" si="111"/>
        <v>#DIV/0!</v>
      </c>
      <c r="K451" s="77" t="e">
        <f t="shared" si="112"/>
        <v>#DIV/0!</v>
      </c>
      <c r="L451" s="77">
        <f t="shared" si="113"/>
        <v>0</v>
      </c>
      <c r="M451" s="77" t="e">
        <f t="shared" si="114"/>
        <v>#DIV/0!</v>
      </c>
      <c r="N451" s="78">
        <v>0</v>
      </c>
      <c r="O451" s="78">
        <v>0</v>
      </c>
      <c r="P451" s="78">
        <v>0</v>
      </c>
      <c r="Q451" s="76">
        <f t="shared" si="98"/>
        <v>0</v>
      </c>
      <c r="R451" s="78">
        <v>0</v>
      </c>
      <c r="S451" s="77" t="e">
        <f t="shared" si="99"/>
        <v>#DIV/0!</v>
      </c>
      <c r="T451" s="77" t="e">
        <f t="shared" si="100"/>
        <v>#DIV/0!</v>
      </c>
      <c r="U451" s="77" t="e">
        <f t="shared" si="101"/>
        <v>#DIV/0!</v>
      </c>
      <c r="V451" s="77" t="e">
        <f t="shared" si="102"/>
        <v>#DIV/0!</v>
      </c>
      <c r="W451" s="77" t="e">
        <f t="shared" si="103"/>
        <v>#DIV/0!</v>
      </c>
    </row>
    <row r="452" spans="1:23" ht="30" x14ac:dyDescent="0.25">
      <c r="A452" s="42" t="s">
        <v>2192</v>
      </c>
      <c r="B452" s="31" t="s">
        <v>2193</v>
      </c>
      <c r="C452" s="30" t="s">
        <v>2194</v>
      </c>
      <c r="D452" s="80">
        <f>SUM(D453:D454)</f>
        <v>0</v>
      </c>
      <c r="E452" s="80">
        <f>SUM(E453:E454)</f>
        <v>0</v>
      </c>
      <c r="F452" s="80">
        <f>SUM(F453:F454)</f>
        <v>0</v>
      </c>
      <c r="G452" s="76">
        <f t="shared" si="104"/>
        <v>0</v>
      </c>
      <c r="H452" s="80">
        <f>SUM(H453:H454)</f>
        <v>0</v>
      </c>
      <c r="I452" s="77">
        <f t="shared" si="110"/>
        <v>0</v>
      </c>
      <c r="J452" s="77" t="e">
        <f t="shared" si="111"/>
        <v>#DIV/0!</v>
      </c>
      <c r="K452" s="77" t="e">
        <f t="shared" si="112"/>
        <v>#DIV/0!</v>
      </c>
      <c r="L452" s="77">
        <f t="shared" si="113"/>
        <v>0</v>
      </c>
      <c r="M452" s="77" t="e">
        <f t="shared" si="114"/>
        <v>#DIV/0!</v>
      </c>
      <c r="N452" s="80">
        <f>SUM(N453:N454)</f>
        <v>0</v>
      </c>
      <c r="O452" s="80">
        <f>SUM(O453:O454)</f>
        <v>0</v>
      </c>
      <c r="P452" s="80">
        <f>SUM(P453:P454)</f>
        <v>0</v>
      </c>
      <c r="Q452" s="76">
        <f t="shared" si="98"/>
        <v>0</v>
      </c>
      <c r="R452" s="80">
        <f>SUM(R453:R454)</f>
        <v>0</v>
      </c>
      <c r="S452" s="77" t="e">
        <f t="shared" si="99"/>
        <v>#DIV/0!</v>
      </c>
      <c r="T452" s="77" t="e">
        <f t="shared" si="100"/>
        <v>#DIV/0!</v>
      </c>
      <c r="U452" s="77" t="e">
        <f t="shared" si="101"/>
        <v>#DIV/0!</v>
      </c>
      <c r="V452" s="77" t="e">
        <f t="shared" si="102"/>
        <v>#DIV/0!</v>
      </c>
      <c r="W452" s="77" t="e">
        <f t="shared" si="103"/>
        <v>#DIV/0!</v>
      </c>
    </row>
    <row r="453" spans="1:23" ht="26.25" x14ac:dyDescent="0.25">
      <c r="A453" s="42" t="s">
        <v>2195</v>
      </c>
      <c r="B453" s="31" t="s">
        <v>2196</v>
      </c>
      <c r="C453" s="30" t="s">
        <v>2092</v>
      </c>
      <c r="D453" s="78">
        <v>0</v>
      </c>
      <c r="E453" s="78">
        <v>0</v>
      </c>
      <c r="F453" s="78">
        <v>0</v>
      </c>
      <c r="G453" s="76">
        <f t="shared" si="104"/>
        <v>0</v>
      </c>
      <c r="H453" s="78">
        <v>0</v>
      </c>
      <c r="I453" s="77" t="e">
        <f t="shared" ref="I453:M454" si="115">D453/D$452*100</f>
        <v>#DIV/0!</v>
      </c>
      <c r="J453" s="77" t="e">
        <f t="shared" si="115"/>
        <v>#DIV/0!</v>
      </c>
      <c r="K453" s="77" t="e">
        <f t="shared" si="115"/>
        <v>#DIV/0!</v>
      </c>
      <c r="L453" s="77" t="e">
        <f t="shared" si="115"/>
        <v>#DIV/0!</v>
      </c>
      <c r="M453" s="77" t="e">
        <f t="shared" si="115"/>
        <v>#DIV/0!</v>
      </c>
      <c r="N453" s="78">
        <v>0</v>
      </c>
      <c r="O453" s="78">
        <v>0</v>
      </c>
      <c r="P453" s="78">
        <v>0</v>
      </c>
      <c r="Q453" s="76">
        <f t="shared" ref="Q453:Q516" si="116">N453+O453+P453</f>
        <v>0</v>
      </c>
      <c r="R453" s="78">
        <v>0</v>
      </c>
      <c r="S453" s="77" t="e">
        <f t="shared" ref="S453:S516" si="117">N453*I453/D453</f>
        <v>#DIV/0!</v>
      </c>
      <c r="T453" s="77" t="e">
        <f t="shared" ref="T453:T516" si="118">O453*J453/E453</f>
        <v>#DIV/0!</v>
      </c>
      <c r="U453" s="77" t="e">
        <f t="shared" ref="U453:U516" si="119">P453*K453/F453</f>
        <v>#DIV/0!</v>
      </c>
      <c r="V453" s="77" t="e">
        <f t="shared" ref="V453:V516" si="120">Q453*L453/G453</f>
        <v>#DIV/0!</v>
      </c>
      <c r="W453" s="77" t="e">
        <f t="shared" ref="W453:W516" si="121">R453*M453/H453</f>
        <v>#DIV/0!</v>
      </c>
    </row>
    <row r="454" spans="1:23" ht="26.25" x14ac:dyDescent="0.25">
      <c r="A454" s="42" t="s">
        <v>2197</v>
      </c>
      <c r="B454" s="31" t="s">
        <v>2198</v>
      </c>
      <c r="C454" s="30" t="s">
        <v>2094</v>
      </c>
      <c r="D454" s="78">
        <v>0</v>
      </c>
      <c r="E454" s="78">
        <v>0</v>
      </c>
      <c r="F454" s="78">
        <v>0</v>
      </c>
      <c r="G454" s="76">
        <f t="shared" si="104"/>
        <v>0</v>
      </c>
      <c r="H454" s="78">
        <v>0</v>
      </c>
      <c r="I454" s="77" t="e">
        <f t="shared" si="115"/>
        <v>#DIV/0!</v>
      </c>
      <c r="J454" s="77" t="e">
        <f t="shared" si="115"/>
        <v>#DIV/0!</v>
      </c>
      <c r="K454" s="77" t="e">
        <f t="shared" si="115"/>
        <v>#DIV/0!</v>
      </c>
      <c r="L454" s="77" t="e">
        <f t="shared" si="115"/>
        <v>#DIV/0!</v>
      </c>
      <c r="M454" s="77" t="e">
        <f t="shared" si="115"/>
        <v>#DIV/0!</v>
      </c>
      <c r="N454" s="78">
        <v>0</v>
      </c>
      <c r="O454" s="78">
        <v>0</v>
      </c>
      <c r="P454" s="78">
        <v>0</v>
      </c>
      <c r="Q454" s="76">
        <f t="shared" si="116"/>
        <v>0</v>
      </c>
      <c r="R454" s="78">
        <v>0</v>
      </c>
      <c r="S454" s="77" t="e">
        <f t="shared" si="117"/>
        <v>#DIV/0!</v>
      </c>
      <c r="T454" s="77" t="e">
        <f t="shared" si="118"/>
        <v>#DIV/0!</v>
      </c>
      <c r="U454" s="77" t="e">
        <f t="shared" si="119"/>
        <v>#DIV/0!</v>
      </c>
      <c r="V454" s="77" t="e">
        <f t="shared" si="120"/>
        <v>#DIV/0!</v>
      </c>
      <c r="W454" s="77" t="e">
        <f t="shared" si="121"/>
        <v>#DIV/0!</v>
      </c>
    </row>
    <row r="455" spans="1:23" ht="30" x14ac:dyDescent="0.25">
      <c r="A455" s="42" t="s">
        <v>2199</v>
      </c>
      <c r="B455" s="31" t="s">
        <v>2200</v>
      </c>
      <c r="C455" s="30" t="s">
        <v>2201</v>
      </c>
      <c r="D455" s="80">
        <f>SUM(D456:D457)</f>
        <v>0</v>
      </c>
      <c r="E455" s="80">
        <f>SUM(E456:E457)</f>
        <v>0</v>
      </c>
      <c r="F455" s="80">
        <f>SUM(F456:F457)</f>
        <v>0</v>
      </c>
      <c r="G455" s="76">
        <f t="shared" si="104"/>
        <v>0</v>
      </c>
      <c r="H455" s="80">
        <f>SUM(H456:H457)</f>
        <v>0</v>
      </c>
      <c r="I455" s="77">
        <f>D455/D$408*100</f>
        <v>0</v>
      </c>
      <c r="J455" s="77" t="e">
        <f>E455/E$408*100</f>
        <v>#DIV/0!</v>
      </c>
      <c r="K455" s="77" t="e">
        <f>F455/F$408*100</f>
        <v>#DIV/0!</v>
      </c>
      <c r="L455" s="77">
        <f>G455/G$408*100</f>
        <v>0</v>
      </c>
      <c r="M455" s="77" t="e">
        <f>H455/H$408*100</f>
        <v>#DIV/0!</v>
      </c>
      <c r="N455" s="80">
        <f>SUM(N456:N457)</f>
        <v>0</v>
      </c>
      <c r="O455" s="80">
        <f>SUM(O456:O457)</f>
        <v>0</v>
      </c>
      <c r="P455" s="80">
        <f>SUM(P456:P457)</f>
        <v>0</v>
      </c>
      <c r="Q455" s="76">
        <f t="shared" si="116"/>
        <v>0</v>
      </c>
      <c r="R455" s="80">
        <f>SUM(R456:R457)</f>
        <v>0</v>
      </c>
      <c r="S455" s="77" t="e">
        <f t="shared" si="117"/>
        <v>#DIV/0!</v>
      </c>
      <c r="T455" s="77" t="e">
        <f t="shared" si="118"/>
        <v>#DIV/0!</v>
      </c>
      <c r="U455" s="77" t="e">
        <f t="shared" si="119"/>
        <v>#DIV/0!</v>
      </c>
      <c r="V455" s="77" t="e">
        <f t="shared" si="120"/>
        <v>#DIV/0!</v>
      </c>
      <c r="W455" s="77" t="e">
        <f t="shared" si="121"/>
        <v>#DIV/0!</v>
      </c>
    </row>
    <row r="456" spans="1:23" ht="26.25" x14ac:dyDescent="0.25">
      <c r="A456" s="42" t="s">
        <v>2202</v>
      </c>
      <c r="B456" s="31" t="s">
        <v>2203</v>
      </c>
      <c r="C456" s="30" t="s">
        <v>2092</v>
      </c>
      <c r="D456" s="78">
        <v>0</v>
      </c>
      <c r="E456" s="78">
        <v>0</v>
      </c>
      <c r="F456" s="78">
        <v>0</v>
      </c>
      <c r="G456" s="76">
        <f t="shared" ref="G456:G516" si="122">D456+E456+F456</f>
        <v>0</v>
      </c>
      <c r="H456" s="78">
        <v>0</v>
      </c>
      <c r="I456" s="77" t="e">
        <f t="shared" ref="I456:M457" si="123">D456/D$455*100</f>
        <v>#DIV/0!</v>
      </c>
      <c r="J456" s="77" t="e">
        <f t="shared" si="123"/>
        <v>#DIV/0!</v>
      </c>
      <c r="K456" s="77" t="e">
        <f t="shared" si="123"/>
        <v>#DIV/0!</v>
      </c>
      <c r="L456" s="77" t="e">
        <f t="shared" si="123"/>
        <v>#DIV/0!</v>
      </c>
      <c r="M456" s="77" t="e">
        <f t="shared" si="123"/>
        <v>#DIV/0!</v>
      </c>
      <c r="N456" s="78">
        <v>0</v>
      </c>
      <c r="O456" s="78">
        <v>0</v>
      </c>
      <c r="P456" s="78">
        <v>0</v>
      </c>
      <c r="Q456" s="76">
        <f t="shared" si="116"/>
        <v>0</v>
      </c>
      <c r="R456" s="78">
        <v>0</v>
      </c>
      <c r="S456" s="77" t="e">
        <f t="shared" si="117"/>
        <v>#DIV/0!</v>
      </c>
      <c r="T456" s="77" t="e">
        <f t="shared" si="118"/>
        <v>#DIV/0!</v>
      </c>
      <c r="U456" s="77" t="e">
        <f t="shared" si="119"/>
        <v>#DIV/0!</v>
      </c>
      <c r="V456" s="77" t="e">
        <f t="shared" si="120"/>
        <v>#DIV/0!</v>
      </c>
      <c r="W456" s="77" t="e">
        <f t="shared" si="121"/>
        <v>#DIV/0!</v>
      </c>
    </row>
    <row r="457" spans="1:23" ht="26.25" x14ac:dyDescent="0.25">
      <c r="A457" s="42" t="s">
        <v>2204</v>
      </c>
      <c r="B457" s="31" t="s">
        <v>2205</v>
      </c>
      <c r="C457" s="30" t="s">
        <v>2094</v>
      </c>
      <c r="D457" s="78">
        <v>0</v>
      </c>
      <c r="E457" s="78">
        <v>0</v>
      </c>
      <c r="F457" s="78">
        <v>0</v>
      </c>
      <c r="G457" s="76">
        <f t="shared" si="122"/>
        <v>0</v>
      </c>
      <c r="H457" s="78">
        <v>0</v>
      </c>
      <c r="I457" s="77" t="e">
        <f t="shared" si="123"/>
        <v>#DIV/0!</v>
      </c>
      <c r="J457" s="77" t="e">
        <f t="shared" si="123"/>
        <v>#DIV/0!</v>
      </c>
      <c r="K457" s="77" t="e">
        <f t="shared" si="123"/>
        <v>#DIV/0!</v>
      </c>
      <c r="L457" s="77" t="e">
        <f t="shared" si="123"/>
        <v>#DIV/0!</v>
      </c>
      <c r="M457" s="77" t="e">
        <f t="shared" si="123"/>
        <v>#DIV/0!</v>
      </c>
      <c r="N457" s="78">
        <v>0</v>
      </c>
      <c r="O457" s="78">
        <v>0</v>
      </c>
      <c r="P457" s="78">
        <v>0</v>
      </c>
      <c r="Q457" s="76">
        <f t="shared" si="116"/>
        <v>0</v>
      </c>
      <c r="R457" s="78">
        <v>0</v>
      </c>
      <c r="S457" s="77" t="e">
        <f t="shared" si="117"/>
        <v>#DIV/0!</v>
      </c>
      <c r="T457" s="77" t="e">
        <f t="shared" si="118"/>
        <v>#DIV/0!</v>
      </c>
      <c r="U457" s="77" t="e">
        <f t="shared" si="119"/>
        <v>#DIV/0!</v>
      </c>
      <c r="V457" s="77" t="e">
        <f t="shared" si="120"/>
        <v>#DIV/0!</v>
      </c>
      <c r="W457" s="77" t="e">
        <f t="shared" si="121"/>
        <v>#DIV/0!</v>
      </c>
    </row>
    <row r="458" spans="1:23" ht="30" x14ac:dyDescent="0.25">
      <c r="A458" s="42" t="s">
        <v>2206</v>
      </c>
      <c r="B458" s="31" t="s">
        <v>2207</v>
      </c>
      <c r="C458" s="30" t="s">
        <v>2208</v>
      </c>
      <c r="D458" s="78">
        <v>0</v>
      </c>
      <c r="E458" s="78">
        <v>0</v>
      </c>
      <c r="F458" s="78">
        <v>0</v>
      </c>
      <c r="G458" s="76">
        <f t="shared" si="122"/>
        <v>0</v>
      </c>
      <c r="H458" s="78">
        <v>0</v>
      </c>
      <c r="I458" s="77">
        <f t="shared" ref="I458:M460" si="124">D458/D$408*100</f>
        <v>0</v>
      </c>
      <c r="J458" s="77" t="e">
        <f t="shared" si="124"/>
        <v>#DIV/0!</v>
      </c>
      <c r="K458" s="77" t="e">
        <f t="shared" si="124"/>
        <v>#DIV/0!</v>
      </c>
      <c r="L458" s="77">
        <f t="shared" si="124"/>
        <v>0</v>
      </c>
      <c r="M458" s="77" t="e">
        <f t="shared" si="124"/>
        <v>#DIV/0!</v>
      </c>
      <c r="N458" s="78">
        <v>0</v>
      </c>
      <c r="O458" s="78">
        <v>0</v>
      </c>
      <c r="P458" s="78">
        <v>0</v>
      </c>
      <c r="Q458" s="76">
        <f t="shared" si="116"/>
        <v>0</v>
      </c>
      <c r="R458" s="78">
        <v>0</v>
      </c>
      <c r="S458" s="77" t="e">
        <f t="shared" si="117"/>
        <v>#DIV/0!</v>
      </c>
      <c r="T458" s="77" t="e">
        <f t="shared" si="118"/>
        <v>#DIV/0!</v>
      </c>
      <c r="U458" s="77" t="e">
        <f t="shared" si="119"/>
        <v>#DIV/0!</v>
      </c>
      <c r="V458" s="77" t="e">
        <f t="shared" si="120"/>
        <v>#DIV/0!</v>
      </c>
      <c r="W458" s="77" t="e">
        <f t="shared" si="121"/>
        <v>#DIV/0!</v>
      </c>
    </row>
    <row r="459" spans="1:23" ht="30" x14ac:dyDescent="0.25">
      <c r="A459" s="42" t="s">
        <v>2209</v>
      </c>
      <c r="B459" s="31" t="s">
        <v>2210</v>
      </c>
      <c r="C459" s="30" t="s">
        <v>2211</v>
      </c>
      <c r="D459" s="80">
        <f>SUM(D460:D461)</f>
        <v>0</v>
      </c>
      <c r="E459" s="80">
        <f>SUM(E460:E461)</f>
        <v>0</v>
      </c>
      <c r="F459" s="80">
        <f>SUM(F460:F461)</f>
        <v>0</v>
      </c>
      <c r="G459" s="76">
        <f t="shared" si="122"/>
        <v>0</v>
      </c>
      <c r="H459" s="80">
        <f>SUM(H460:H461)</f>
        <v>0</v>
      </c>
      <c r="I459" s="77">
        <f t="shared" si="124"/>
        <v>0</v>
      </c>
      <c r="J459" s="77" t="e">
        <f t="shared" si="124"/>
        <v>#DIV/0!</v>
      </c>
      <c r="K459" s="77" t="e">
        <f t="shared" si="124"/>
        <v>#DIV/0!</v>
      </c>
      <c r="L459" s="77">
        <f t="shared" si="124"/>
        <v>0</v>
      </c>
      <c r="M459" s="77" t="e">
        <f t="shared" si="124"/>
        <v>#DIV/0!</v>
      </c>
      <c r="N459" s="80">
        <f>SUM(N460:N461)</f>
        <v>0</v>
      </c>
      <c r="O459" s="80">
        <f>SUM(O460:O461)</f>
        <v>0</v>
      </c>
      <c r="P459" s="80">
        <f>SUM(P460:P461)</f>
        <v>0</v>
      </c>
      <c r="Q459" s="76">
        <f t="shared" si="116"/>
        <v>0</v>
      </c>
      <c r="R459" s="80">
        <f>SUM(R460:R461)</f>
        <v>0</v>
      </c>
      <c r="S459" s="77" t="e">
        <f t="shared" si="117"/>
        <v>#DIV/0!</v>
      </c>
      <c r="T459" s="77" t="e">
        <f t="shared" si="118"/>
        <v>#DIV/0!</v>
      </c>
      <c r="U459" s="77" t="e">
        <f t="shared" si="119"/>
        <v>#DIV/0!</v>
      </c>
      <c r="V459" s="77" t="e">
        <f t="shared" si="120"/>
        <v>#DIV/0!</v>
      </c>
      <c r="W459" s="77" t="e">
        <f t="shared" si="121"/>
        <v>#DIV/0!</v>
      </c>
    </row>
    <row r="460" spans="1:23" ht="26.25" x14ac:dyDescent="0.25">
      <c r="A460" s="42" t="s">
        <v>2212</v>
      </c>
      <c r="B460" s="31" t="s">
        <v>2213</v>
      </c>
      <c r="C460" s="30" t="s">
        <v>2092</v>
      </c>
      <c r="D460" s="78">
        <v>0</v>
      </c>
      <c r="E460" s="78">
        <v>0</v>
      </c>
      <c r="F460" s="78">
        <v>0</v>
      </c>
      <c r="G460" s="76">
        <f t="shared" si="122"/>
        <v>0</v>
      </c>
      <c r="H460" s="78">
        <v>0</v>
      </c>
      <c r="I460" s="77">
        <f t="shared" si="124"/>
        <v>0</v>
      </c>
      <c r="J460" s="77" t="e">
        <f t="shared" si="124"/>
        <v>#DIV/0!</v>
      </c>
      <c r="K460" s="77" t="e">
        <f t="shared" si="124"/>
        <v>#DIV/0!</v>
      </c>
      <c r="L460" s="77">
        <f t="shared" si="124"/>
        <v>0</v>
      </c>
      <c r="M460" s="77" t="e">
        <f t="shared" si="124"/>
        <v>#DIV/0!</v>
      </c>
      <c r="N460" s="78">
        <v>0</v>
      </c>
      <c r="O460" s="78">
        <v>0</v>
      </c>
      <c r="P460" s="78">
        <v>0</v>
      </c>
      <c r="Q460" s="76">
        <f t="shared" si="116"/>
        <v>0</v>
      </c>
      <c r="R460" s="78">
        <v>0</v>
      </c>
      <c r="S460" s="77" t="e">
        <f t="shared" si="117"/>
        <v>#DIV/0!</v>
      </c>
      <c r="T460" s="77" t="e">
        <f t="shared" si="118"/>
        <v>#DIV/0!</v>
      </c>
      <c r="U460" s="77" t="e">
        <f t="shared" si="119"/>
        <v>#DIV/0!</v>
      </c>
      <c r="V460" s="77" t="e">
        <f t="shared" si="120"/>
        <v>#DIV/0!</v>
      </c>
      <c r="W460" s="77" t="e">
        <f t="shared" si="121"/>
        <v>#DIV/0!</v>
      </c>
    </row>
    <row r="461" spans="1:23" ht="26.25" x14ac:dyDescent="0.25">
      <c r="A461" s="42" t="s">
        <v>2214</v>
      </c>
      <c r="B461" s="31" t="s">
        <v>2215</v>
      </c>
      <c r="C461" s="30" t="s">
        <v>2094</v>
      </c>
      <c r="D461" s="78">
        <v>0</v>
      </c>
      <c r="E461" s="78">
        <v>0</v>
      </c>
      <c r="F461" s="78">
        <v>0</v>
      </c>
      <c r="G461" s="76">
        <f t="shared" si="122"/>
        <v>0</v>
      </c>
      <c r="H461" s="78">
        <v>0</v>
      </c>
      <c r="I461" s="77">
        <f>D461/D408*100</f>
        <v>0</v>
      </c>
      <c r="J461" s="77" t="e">
        <f>E461/E408*100</f>
        <v>#DIV/0!</v>
      </c>
      <c r="K461" s="77" t="e">
        <f>F461/F408*100</f>
        <v>#DIV/0!</v>
      </c>
      <c r="L461" s="77">
        <f>G461/G408*100</f>
        <v>0</v>
      </c>
      <c r="M461" s="77" t="e">
        <f>H461/H408*100</f>
        <v>#DIV/0!</v>
      </c>
      <c r="N461" s="78">
        <v>0</v>
      </c>
      <c r="O461" s="78">
        <v>0</v>
      </c>
      <c r="P461" s="78">
        <v>0</v>
      </c>
      <c r="Q461" s="76">
        <f t="shared" si="116"/>
        <v>0</v>
      </c>
      <c r="R461" s="78">
        <v>0</v>
      </c>
      <c r="S461" s="77" t="e">
        <f t="shared" si="117"/>
        <v>#DIV/0!</v>
      </c>
      <c r="T461" s="77" t="e">
        <f t="shared" si="118"/>
        <v>#DIV/0!</v>
      </c>
      <c r="U461" s="77" t="e">
        <f t="shared" si="119"/>
        <v>#DIV/0!</v>
      </c>
      <c r="V461" s="77" t="e">
        <f t="shared" si="120"/>
        <v>#DIV/0!</v>
      </c>
      <c r="W461" s="77" t="e">
        <f t="shared" si="121"/>
        <v>#DIV/0!</v>
      </c>
    </row>
    <row r="462" spans="1:23" ht="30" x14ac:dyDescent="0.25">
      <c r="A462" s="42" t="s">
        <v>2216</v>
      </c>
      <c r="B462" s="31" t="s">
        <v>2217</v>
      </c>
      <c r="C462" s="30" t="s">
        <v>2218</v>
      </c>
      <c r="D462" s="80">
        <f>SUM(D463:D464)</f>
        <v>2</v>
      </c>
      <c r="E462" s="80">
        <f>SUM(E463:E464)</f>
        <v>0</v>
      </c>
      <c r="F462" s="80">
        <f>SUM(F463:F464)</f>
        <v>0</v>
      </c>
      <c r="G462" s="76">
        <f t="shared" si="122"/>
        <v>2</v>
      </c>
      <c r="H462" s="80">
        <f>SUM(H463:H464)</f>
        <v>0</v>
      </c>
      <c r="I462" s="77">
        <f>D462/D408*100</f>
        <v>66.666666666666657</v>
      </c>
      <c r="J462" s="77" t="e">
        <f>E462/E408*100</f>
        <v>#DIV/0!</v>
      </c>
      <c r="K462" s="77" t="e">
        <f>F462/F408*100</f>
        <v>#DIV/0!</v>
      </c>
      <c r="L462" s="77">
        <f>G462/G408*100</f>
        <v>66.666666666666657</v>
      </c>
      <c r="M462" s="77" t="e">
        <f>H462/H408*100</f>
        <v>#DIV/0!</v>
      </c>
      <c r="N462" s="80">
        <f>SUM(N463:N464)</f>
        <v>2</v>
      </c>
      <c r="O462" s="80">
        <f>SUM(O463:O464)</f>
        <v>0</v>
      </c>
      <c r="P462" s="80">
        <f>SUM(P463:P464)</f>
        <v>0</v>
      </c>
      <c r="Q462" s="76">
        <f t="shared" si="116"/>
        <v>2</v>
      </c>
      <c r="R462" s="80">
        <f>SUM(R463:R464)</f>
        <v>0</v>
      </c>
      <c r="S462" s="77">
        <f t="shared" si="117"/>
        <v>66.666666666666657</v>
      </c>
      <c r="T462" s="77" t="e">
        <f t="shared" si="118"/>
        <v>#DIV/0!</v>
      </c>
      <c r="U462" s="77" t="e">
        <f t="shared" si="119"/>
        <v>#DIV/0!</v>
      </c>
      <c r="V462" s="77">
        <f t="shared" si="120"/>
        <v>66.666666666666657</v>
      </c>
      <c r="W462" s="77" t="e">
        <f t="shared" si="121"/>
        <v>#DIV/0!</v>
      </c>
    </row>
    <row r="463" spans="1:23" ht="26.25" x14ac:dyDescent="0.25">
      <c r="A463" s="42" t="s">
        <v>2219</v>
      </c>
      <c r="B463" s="31" t="s">
        <v>2220</v>
      </c>
      <c r="C463" s="30" t="s">
        <v>2092</v>
      </c>
      <c r="D463" s="78">
        <v>2</v>
      </c>
      <c r="E463" s="78">
        <v>0</v>
      </c>
      <c r="F463" s="78">
        <v>0</v>
      </c>
      <c r="G463" s="76">
        <f t="shared" si="122"/>
        <v>2</v>
      </c>
      <c r="H463" s="78">
        <v>0</v>
      </c>
      <c r="I463" s="77">
        <f>D463/D408*100</f>
        <v>66.666666666666657</v>
      </c>
      <c r="J463" s="77" t="e">
        <f>E463/E408*100</f>
        <v>#DIV/0!</v>
      </c>
      <c r="K463" s="77" t="e">
        <f>F463/F408*100</f>
        <v>#DIV/0!</v>
      </c>
      <c r="L463" s="77">
        <f>G463/G408*100</f>
        <v>66.666666666666657</v>
      </c>
      <c r="M463" s="77" t="e">
        <f>H463/H408*100</f>
        <v>#DIV/0!</v>
      </c>
      <c r="N463" s="78">
        <v>2</v>
      </c>
      <c r="O463" s="78">
        <v>0</v>
      </c>
      <c r="P463" s="78">
        <v>0</v>
      </c>
      <c r="Q463" s="76">
        <f t="shared" si="116"/>
        <v>2</v>
      </c>
      <c r="R463" s="78">
        <v>0</v>
      </c>
      <c r="S463" s="77">
        <f t="shared" si="117"/>
        <v>66.666666666666657</v>
      </c>
      <c r="T463" s="77" t="e">
        <f t="shared" si="118"/>
        <v>#DIV/0!</v>
      </c>
      <c r="U463" s="77" t="e">
        <f t="shared" si="119"/>
        <v>#DIV/0!</v>
      </c>
      <c r="V463" s="77">
        <f t="shared" si="120"/>
        <v>66.666666666666657</v>
      </c>
      <c r="W463" s="77" t="e">
        <f t="shared" si="121"/>
        <v>#DIV/0!</v>
      </c>
    </row>
    <row r="464" spans="1:23" ht="26.25" x14ac:dyDescent="0.25">
      <c r="A464" s="42" t="s">
        <v>2221</v>
      </c>
      <c r="B464" s="31" t="s">
        <v>2222</v>
      </c>
      <c r="C464" s="30" t="s">
        <v>2094</v>
      </c>
      <c r="D464" s="78">
        <v>0</v>
      </c>
      <c r="E464" s="78">
        <v>0</v>
      </c>
      <c r="F464" s="78">
        <v>0</v>
      </c>
      <c r="G464" s="76">
        <f t="shared" si="122"/>
        <v>0</v>
      </c>
      <c r="H464" s="78">
        <v>0</v>
      </c>
      <c r="I464" s="77">
        <f>D464/D408*100</f>
        <v>0</v>
      </c>
      <c r="J464" s="77" t="e">
        <f>E464/E408*100</f>
        <v>#DIV/0!</v>
      </c>
      <c r="K464" s="77" t="e">
        <f>F464/F408*100</f>
        <v>#DIV/0!</v>
      </c>
      <c r="L464" s="77">
        <f>G464/G408*100</f>
        <v>0</v>
      </c>
      <c r="M464" s="77" t="e">
        <f>H464/H408*100</f>
        <v>#DIV/0!</v>
      </c>
      <c r="N464" s="78">
        <v>0</v>
      </c>
      <c r="O464" s="78">
        <v>0</v>
      </c>
      <c r="P464" s="78">
        <v>0</v>
      </c>
      <c r="Q464" s="76">
        <f t="shared" si="116"/>
        <v>0</v>
      </c>
      <c r="R464" s="78">
        <v>0</v>
      </c>
      <c r="S464" s="77" t="e">
        <f t="shared" si="117"/>
        <v>#DIV/0!</v>
      </c>
      <c r="T464" s="77" t="e">
        <f t="shared" si="118"/>
        <v>#DIV/0!</v>
      </c>
      <c r="U464" s="77" t="e">
        <f t="shared" si="119"/>
        <v>#DIV/0!</v>
      </c>
      <c r="V464" s="77" t="e">
        <f t="shared" si="120"/>
        <v>#DIV/0!</v>
      </c>
      <c r="W464" s="77" t="e">
        <f t="shared" si="121"/>
        <v>#DIV/0!</v>
      </c>
    </row>
    <row r="465" spans="1:23" x14ac:dyDescent="0.25">
      <c r="A465" s="42" t="s">
        <v>2223</v>
      </c>
      <c r="B465" s="31" t="s">
        <v>2224</v>
      </c>
      <c r="C465" s="30" t="s">
        <v>2225</v>
      </c>
      <c r="D465" s="80">
        <f>SUM(D466:D467)</f>
        <v>0</v>
      </c>
      <c r="E465" s="80">
        <f>SUM(E466:E467)</f>
        <v>0</v>
      </c>
      <c r="F465" s="80">
        <f>SUM(F466:F467)</f>
        <v>0</v>
      </c>
      <c r="G465" s="76">
        <f t="shared" si="122"/>
        <v>0</v>
      </c>
      <c r="H465" s="80">
        <f>SUM(H466:H467)</f>
        <v>0</v>
      </c>
      <c r="I465" s="77">
        <f>D465/D408*100</f>
        <v>0</v>
      </c>
      <c r="J465" s="77" t="e">
        <f>E465/E408*100</f>
        <v>#DIV/0!</v>
      </c>
      <c r="K465" s="77" t="e">
        <f>F465/F408*100</f>
        <v>#DIV/0!</v>
      </c>
      <c r="L465" s="77">
        <f>G465/G408*100</f>
        <v>0</v>
      </c>
      <c r="M465" s="77" t="e">
        <f>H465/H408*100</f>
        <v>#DIV/0!</v>
      </c>
      <c r="N465" s="80">
        <f>SUM(N466:N467)</f>
        <v>0</v>
      </c>
      <c r="O465" s="80">
        <f>SUM(O466:O467)</f>
        <v>0</v>
      </c>
      <c r="P465" s="80">
        <f>SUM(P466:P467)</f>
        <v>0</v>
      </c>
      <c r="Q465" s="76">
        <f t="shared" si="116"/>
        <v>0</v>
      </c>
      <c r="R465" s="80">
        <f>SUM(R466:R467)</f>
        <v>0</v>
      </c>
      <c r="S465" s="77" t="e">
        <f t="shared" si="117"/>
        <v>#DIV/0!</v>
      </c>
      <c r="T465" s="77" t="e">
        <f t="shared" si="118"/>
        <v>#DIV/0!</v>
      </c>
      <c r="U465" s="77" t="e">
        <f t="shared" si="119"/>
        <v>#DIV/0!</v>
      </c>
      <c r="V465" s="77" t="e">
        <f t="shared" si="120"/>
        <v>#DIV/0!</v>
      </c>
      <c r="W465" s="77" t="e">
        <f t="shared" si="121"/>
        <v>#DIV/0!</v>
      </c>
    </row>
    <row r="466" spans="1:23" ht="26.25" x14ac:dyDescent="0.25">
      <c r="A466" s="42" t="s">
        <v>2226</v>
      </c>
      <c r="B466" s="31" t="s">
        <v>2227</v>
      </c>
      <c r="C466" s="30" t="s">
        <v>2092</v>
      </c>
      <c r="D466" s="78">
        <v>0</v>
      </c>
      <c r="E466" s="78">
        <v>0</v>
      </c>
      <c r="F466" s="78">
        <v>0</v>
      </c>
      <c r="G466" s="76">
        <f t="shared" si="122"/>
        <v>0</v>
      </c>
      <c r="H466" s="78">
        <v>0</v>
      </c>
      <c r="I466" s="77">
        <f>D466/D408*100</f>
        <v>0</v>
      </c>
      <c r="J466" s="77" t="e">
        <f>E466/E408*100</f>
        <v>#DIV/0!</v>
      </c>
      <c r="K466" s="77" t="e">
        <f>F466/F408*100</f>
        <v>#DIV/0!</v>
      </c>
      <c r="L466" s="77">
        <f>G466/G408*100</f>
        <v>0</v>
      </c>
      <c r="M466" s="77" t="e">
        <f>H466/H408*100</f>
        <v>#DIV/0!</v>
      </c>
      <c r="N466" s="78">
        <v>0</v>
      </c>
      <c r="O466" s="78">
        <v>0</v>
      </c>
      <c r="P466" s="78">
        <v>0</v>
      </c>
      <c r="Q466" s="76">
        <f t="shared" si="116"/>
        <v>0</v>
      </c>
      <c r="R466" s="78">
        <v>0</v>
      </c>
      <c r="S466" s="77" t="e">
        <f t="shared" si="117"/>
        <v>#DIV/0!</v>
      </c>
      <c r="T466" s="77" t="e">
        <f t="shared" si="118"/>
        <v>#DIV/0!</v>
      </c>
      <c r="U466" s="77" t="e">
        <f t="shared" si="119"/>
        <v>#DIV/0!</v>
      </c>
      <c r="V466" s="77" t="e">
        <f t="shared" si="120"/>
        <v>#DIV/0!</v>
      </c>
      <c r="W466" s="77" t="e">
        <f t="shared" si="121"/>
        <v>#DIV/0!</v>
      </c>
    </row>
    <row r="467" spans="1:23" ht="26.25" x14ac:dyDescent="0.25">
      <c r="A467" s="42" t="s">
        <v>2228</v>
      </c>
      <c r="B467" s="31" t="s">
        <v>2229</v>
      </c>
      <c r="C467" s="30" t="s">
        <v>2094</v>
      </c>
      <c r="D467" s="78">
        <v>0</v>
      </c>
      <c r="E467" s="78">
        <v>0</v>
      </c>
      <c r="F467" s="78">
        <v>0</v>
      </c>
      <c r="G467" s="76">
        <f t="shared" si="122"/>
        <v>0</v>
      </c>
      <c r="H467" s="78">
        <v>0</v>
      </c>
      <c r="I467" s="77">
        <f>D467/D408*100</f>
        <v>0</v>
      </c>
      <c r="J467" s="77" t="e">
        <f>E467/E408*100</f>
        <v>#DIV/0!</v>
      </c>
      <c r="K467" s="77" t="e">
        <f>F467/F408*100</f>
        <v>#DIV/0!</v>
      </c>
      <c r="L467" s="77">
        <f>G467/G408*100</f>
        <v>0</v>
      </c>
      <c r="M467" s="77" t="e">
        <f>H467/H408*100</f>
        <v>#DIV/0!</v>
      </c>
      <c r="N467" s="78">
        <v>0</v>
      </c>
      <c r="O467" s="78">
        <v>0</v>
      </c>
      <c r="P467" s="78">
        <v>0</v>
      </c>
      <c r="Q467" s="76">
        <f t="shared" si="116"/>
        <v>0</v>
      </c>
      <c r="R467" s="78">
        <v>0</v>
      </c>
      <c r="S467" s="77" t="e">
        <f t="shared" si="117"/>
        <v>#DIV/0!</v>
      </c>
      <c r="T467" s="77" t="e">
        <f t="shared" si="118"/>
        <v>#DIV/0!</v>
      </c>
      <c r="U467" s="77" t="e">
        <f t="shared" si="119"/>
        <v>#DIV/0!</v>
      </c>
      <c r="V467" s="77" t="e">
        <f t="shared" si="120"/>
        <v>#DIV/0!</v>
      </c>
      <c r="W467" s="77" t="e">
        <f t="shared" si="121"/>
        <v>#DIV/0!</v>
      </c>
    </row>
    <row r="468" spans="1:23" ht="30" x14ac:dyDescent="0.25">
      <c r="A468" s="42" t="s">
        <v>2230</v>
      </c>
      <c r="B468" s="31" t="s">
        <v>2231</v>
      </c>
      <c r="C468" s="30" t="s">
        <v>2232</v>
      </c>
      <c r="D468" s="80">
        <f>SUM(D469:D470)</f>
        <v>0</v>
      </c>
      <c r="E468" s="80">
        <f>SUM(E469:E470)</f>
        <v>0</v>
      </c>
      <c r="F468" s="80">
        <f>SUM(F469:F470)</f>
        <v>0</v>
      </c>
      <c r="G468" s="76">
        <f t="shared" si="122"/>
        <v>0</v>
      </c>
      <c r="H468" s="80">
        <f>SUM(H469:H470)</f>
        <v>0</v>
      </c>
      <c r="I468" s="77">
        <f>D468/D408*100</f>
        <v>0</v>
      </c>
      <c r="J468" s="77" t="e">
        <f>E468/E408*100</f>
        <v>#DIV/0!</v>
      </c>
      <c r="K468" s="77" t="e">
        <f>F468/F408*100</f>
        <v>#DIV/0!</v>
      </c>
      <c r="L468" s="77">
        <f>G468/G408*100</f>
        <v>0</v>
      </c>
      <c r="M468" s="77" t="e">
        <f>H468/H408*100</f>
        <v>#DIV/0!</v>
      </c>
      <c r="N468" s="80">
        <f>SUM(N469:N470)</f>
        <v>0</v>
      </c>
      <c r="O468" s="80">
        <f>SUM(O469:O470)</f>
        <v>0</v>
      </c>
      <c r="P468" s="80">
        <f>SUM(P469:P470)</f>
        <v>0</v>
      </c>
      <c r="Q468" s="76">
        <f t="shared" si="116"/>
        <v>0</v>
      </c>
      <c r="R468" s="80">
        <f>SUM(R469:R470)</f>
        <v>0</v>
      </c>
      <c r="S468" s="77" t="e">
        <f t="shared" si="117"/>
        <v>#DIV/0!</v>
      </c>
      <c r="T468" s="77" t="e">
        <f t="shared" si="118"/>
        <v>#DIV/0!</v>
      </c>
      <c r="U468" s="77" t="e">
        <f t="shared" si="119"/>
        <v>#DIV/0!</v>
      </c>
      <c r="V468" s="77" t="e">
        <f t="shared" si="120"/>
        <v>#DIV/0!</v>
      </c>
      <c r="W468" s="77" t="e">
        <f t="shared" si="121"/>
        <v>#DIV/0!</v>
      </c>
    </row>
    <row r="469" spans="1:23" ht="26.25" x14ac:dyDescent="0.25">
      <c r="A469" s="42" t="s">
        <v>2233</v>
      </c>
      <c r="B469" s="31" t="s">
        <v>2234</v>
      </c>
      <c r="C469" s="30" t="s">
        <v>2092</v>
      </c>
      <c r="D469" s="78">
        <v>0</v>
      </c>
      <c r="E469" s="75">
        <v>0</v>
      </c>
      <c r="F469" s="75">
        <v>0</v>
      </c>
      <c r="G469" s="76">
        <f t="shared" si="122"/>
        <v>0</v>
      </c>
      <c r="H469" s="75">
        <v>0</v>
      </c>
      <c r="I469" s="77">
        <f>D469/D408*100</f>
        <v>0</v>
      </c>
      <c r="J469" s="77" t="e">
        <f>E469/E408*100</f>
        <v>#DIV/0!</v>
      </c>
      <c r="K469" s="77" t="e">
        <f>F469/F408*100</f>
        <v>#DIV/0!</v>
      </c>
      <c r="L469" s="77">
        <f>G469/G408*100</f>
        <v>0</v>
      </c>
      <c r="M469" s="77" t="e">
        <f>H469/H408*100</f>
        <v>#DIV/0!</v>
      </c>
      <c r="N469" s="75">
        <v>0</v>
      </c>
      <c r="O469" s="75">
        <v>0</v>
      </c>
      <c r="P469" s="75">
        <v>0</v>
      </c>
      <c r="Q469" s="76">
        <f t="shared" si="116"/>
        <v>0</v>
      </c>
      <c r="R469" s="75">
        <v>0</v>
      </c>
      <c r="S469" s="77" t="e">
        <f t="shared" si="117"/>
        <v>#DIV/0!</v>
      </c>
      <c r="T469" s="77" t="e">
        <f t="shared" si="118"/>
        <v>#DIV/0!</v>
      </c>
      <c r="U469" s="77" t="e">
        <f t="shared" si="119"/>
        <v>#DIV/0!</v>
      </c>
      <c r="V469" s="77" t="e">
        <f t="shared" si="120"/>
        <v>#DIV/0!</v>
      </c>
      <c r="W469" s="77" t="e">
        <f t="shared" si="121"/>
        <v>#DIV/0!</v>
      </c>
    </row>
    <row r="470" spans="1:23" ht="26.25" x14ac:dyDescent="0.25">
      <c r="A470" s="42" t="s">
        <v>2235</v>
      </c>
      <c r="B470" s="31" t="s">
        <v>2236</v>
      </c>
      <c r="C470" s="30" t="s">
        <v>2094</v>
      </c>
      <c r="D470" s="78">
        <v>0</v>
      </c>
      <c r="E470" s="75">
        <v>0</v>
      </c>
      <c r="F470" s="75">
        <v>0</v>
      </c>
      <c r="G470" s="76">
        <f t="shared" si="122"/>
        <v>0</v>
      </c>
      <c r="H470" s="75">
        <v>0</v>
      </c>
      <c r="I470" s="77">
        <f>D470/D408*100</f>
        <v>0</v>
      </c>
      <c r="J470" s="77" t="e">
        <f>E470/E408*100</f>
        <v>#DIV/0!</v>
      </c>
      <c r="K470" s="77" t="e">
        <f>F470/F408*100</f>
        <v>#DIV/0!</v>
      </c>
      <c r="L470" s="77">
        <f>G470/G408*100</f>
        <v>0</v>
      </c>
      <c r="M470" s="77" t="e">
        <f>H470/H408*100</f>
        <v>#DIV/0!</v>
      </c>
      <c r="N470" s="75">
        <v>0</v>
      </c>
      <c r="O470" s="75">
        <v>0</v>
      </c>
      <c r="P470" s="75">
        <v>0</v>
      </c>
      <c r="Q470" s="76">
        <f t="shared" si="116"/>
        <v>0</v>
      </c>
      <c r="R470" s="75">
        <v>0</v>
      </c>
      <c r="S470" s="77" t="e">
        <f t="shared" si="117"/>
        <v>#DIV/0!</v>
      </c>
      <c r="T470" s="77" t="e">
        <f t="shared" si="118"/>
        <v>#DIV/0!</v>
      </c>
      <c r="U470" s="77" t="e">
        <f t="shared" si="119"/>
        <v>#DIV/0!</v>
      </c>
      <c r="V470" s="77" t="e">
        <f t="shared" si="120"/>
        <v>#DIV/0!</v>
      </c>
      <c r="W470" s="77" t="e">
        <f t="shared" si="121"/>
        <v>#DIV/0!</v>
      </c>
    </row>
    <row r="471" spans="1:23" x14ac:dyDescent="0.25">
      <c r="A471" s="42" t="s">
        <v>2237</v>
      </c>
      <c r="B471" s="31" t="s">
        <v>2238</v>
      </c>
      <c r="C471" s="30" t="s">
        <v>2239</v>
      </c>
      <c r="D471" s="78">
        <v>0</v>
      </c>
      <c r="E471" s="75">
        <v>0</v>
      </c>
      <c r="F471" s="75">
        <v>0</v>
      </c>
      <c r="G471" s="76">
        <f t="shared" si="122"/>
        <v>0</v>
      </c>
      <c r="H471" s="75">
        <v>0</v>
      </c>
      <c r="I471" s="77">
        <f t="shared" ref="I471:M477" si="125">D471/D$408*100</f>
        <v>0</v>
      </c>
      <c r="J471" s="77" t="e">
        <f t="shared" si="125"/>
        <v>#DIV/0!</v>
      </c>
      <c r="K471" s="77" t="e">
        <f t="shared" si="125"/>
        <v>#DIV/0!</v>
      </c>
      <c r="L471" s="77">
        <f t="shared" si="125"/>
        <v>0</v>
      </c>
      <c r="M471" s="77" t="e">
        <f t="shared" si="125"/>
        <v>#DIV/0!</v>
      </c>
      <c r="N471" s="75">
        <v>0</v>
      </c>
      <c r="O471" s="75">
        <v>0</v>
      </c>
      <c r="P471" s="75">
        <v>0</v>
      </c>
      <c r="Q471" s="76">
        <f t="shared" si="116"/>
        <v>0</v>
      </c>
      <c r="R471" s="75">
        <v>0</v>
      </c>
      <c r="S471" s="77" t="e">
        <f t="shared" si="117"/>
        <v>#DIV/0!</v>
      </c>
      <c r="T471" s="77" t="e">
        <f t="shared" si="118"/>
        <v>#DIV/0!</v>
      </c>
      <c r="U471" s="77" t="e">
        <f t="shared" si="119"/>
        <v>#DIV/0!</v>
      </c>
      <c r="V471" s="77" t="e">
        <f t="shared" si="120"/>
        <v>#DIV/0!</v>
      </c>
      <c r="W471" s="77" t="e">
        <f t="shared" si="121"/>
        <v>#DIV/0!</v>
      </c>
    </row>
    <row r="472" spans="1:23" ht="30" x14ac:dyDescent="0.25">
      <c r="A472" s="42" t="s">
        <v>2240</v>
      </c>
      <c r="B472" s="31" t="s">
        <v>2241</v>
      </c>
      <c r="C472" s="30" t="s">
        <v>2242</v>
      </c>
      <c r="D472" s="78">
        <v>0</v>
      </c>
      <c r="E472" s="75">
        <v>0</v>
      </c>
      <c r="F472" s="75">
        <v>0</v>
      </c>
      <c r="G472" s="76">
        <f t="shared" si="122"/>
        <v>0</v>
      </c>
      <c r="H472" s="75">
        <v>0</v>
      </c>
      <c r="I472" s="77">
        <f t="shared" si="125"/>
        <v>0</v>
      </c>
      <c r="J472" s="77" t="e">
        <f t="shared" si="125"/>
        <v>#DIV/0!</v>
      </c>
      <c r="K472" s="77" t="e">
        <f t="shared" si="125"/>
        <v>#DIV/0!</v>
      </c>
      <c r="L472" s="77">
        <f t="shared" si="125"/>
        <v>0</v>
      </c>
      <c r="M472" s="77" t="e">
        <f t="shared" si="125"/>
        <v>#DIV/0!</v>
      </c>
      <c r="N472" s="75">
        <v>0</v>
      </c>
      <c r="O472" s="75">
        <v>0</v>
      </c>
      <c r="P472" s="75">
        <v>0</v>
      </c>
      <c r="Q472" s="76">
        <f t="shared" si="116"/>
        <v>0</v>
      </c>
      <c r="R472" s="75">
        <v>0</v>
      </c>
      <c r="S472" s="77" t="e">
        <f t="shared" si="117"/>
        <v>#DIV/0!</v>
      </c>
      <c r="T472" s="77" t="e">
        <f t="shared" si="118"/>
        <v>#DIV/0!</v>
      </c>
      <c r="U472" s="77" t="e">
        <f t="shared" si="119"/>
        <v>#DIV/0!</v>
      </c>
      <c r="V472" s="77" t="e">
        <f t="shared" si="120"/>
        <v>#DIV/0!</v>
      </c>
      <c r="W472" s="77" t="e">
        <f t="shared" si="121"/>
        <v>#DIV/0!</v>
      </c>
    </row>
    <row r="473" spans="1:23" x14ac:dyDescent="0.25">
      <c r="A473" s="42" t="s">
        <v>2243</v>
      </c>
      <c r="B473" s="31" t="s">
        <v>2244</v>
      </c>
      <c r="C473" s="30" t="s">
        <v>2245</v>
      </c>
      <c r="D473" s="78">
        <v>0</v>
      </c>
      <c r="E473" s="75">
        <v>0</v>
      </c>
      <c r="F473" s="75">
        <v>0</v>
      </c>
      <c r="G473" s="76">
        <f t="shared" si="122"/>
        <v>0</v>
      </c>
      <c r="H473" s="75">
        <v>0</v>
      </c>
      <c r="I473" s="77">
        <f t="shared" si="125"/>
        <v>0</v>
      </c>
      <c r="J473" s="77" t="e">
        <f t="shared" si="125"/>
        <v>#DIV/0!</v>
      </c>
      <c r="K473" s="77" t="e">
        <f t="shared" si="125"/>
        <v>#DIV/0!</v>
      </c>
      <c r="L473" s="77">
        <f t="shared" si="125"/>
        <v>0</v>
      </c>
      <c r="M473" s="77" t="e">
        <f t="shared" si="125"/>
        <v>#DIV/0!</v>
      </c>
      <c r="N473" s="75">
        <v>0</v>
      </c>
      <c r="O473" s="75">
        <v>0</v>
      </c>
      <c r="P473" s="75">
        <v>0</v>
      </c>
      <c r="Q473" s="76">
        <f t="shared" si="116"/>
        <v>0</v>
      </c>
      <c r="R473" s="75">
        <v>0</v>
      </c>
      <c r="S473" s="77" t="e">
        <f t="shared" si="117"/>
        <v>#DIV/0!</v>
      </c>
      <c r="T473" s="77" t="e">
        <f t="shared" si="118"/>
        <v>#DIV/0!</v>
      </c>
      <c r="U473" s="77" t="e">
        <f t="shared" si="119"/>
        <v>#DIV/0!</v>
      </c>
      <c r="V473" s="77" t="e">
        <f t="shared" si="120"/>
        <v>#DIV/0!</v>
      </c>
      <c r="W473" s="77" t="e">
        <f t="shared" si="121"/>
        <v>#DIV/0!</v>
      </c>
    </row>
    <row r="474" spans="1:23" x14ac:dyDescent="0.25">
      <c r="A474" s="42" t="s">
        <v>2246</v>
      </c>
      <c r="B474" s="31">
        <v>485</v>
      </c>
      <c r="C474" s="30" t="s">
        <v>2247</v>
      </c>
      <c r="D474" s="78">
        <v>0</v>
      </c>
      <c r="E474" s="75">
        <v>0</v>
      </c>
      <c r="F474" s="75">
        <v>0</v>
      </c>
      <c r="G474" s="76">
        <f t="shared" si="122"/>
        <v>0</v>
      </c>
      <c r="H474" s="75">
        <v>0</v>
      </c>
      <c r="I474" s="77">
        <f t="shared" si="125"/>
        <v>0</v>
      </c>
      <c r="J474" s="77" t="e">
        <f t="shared" si="125"/>
        <v>#DIV/0!</v>
      </c>
      <c r="K474" s="77" t="e">
        <f t="shared" si="125"/>
        <v>#DIV/0!</v>
      </c>
      <c r="L474" s="77">
        <f t="shared" si="125"/>
        <v>0</v>
      </c>
      <c r="M474" s="77" t="e">
        <f t="shared" si="125"/>
        <v>#DIV/0!</v>
      </c>
      <c r="N474" s="75">
        <v>0</v>
      </c>
      <c r="O474" s="75">
        <v>0</v>
      </c>
      <c r="P474" s="75">
        <v>0</v>
      </c>
      <c r="Q474" s="76">
        <f t="shared" si="116"/>
        <v>0</v>
      </c>
      <c r="R474" s="75">
        <v>0</v>
      </c>
      <c r="S474" s="77" t="e">
        <f t="shared" si="117"/>
        <v>#DIV/0!</v>
      </c>
      <c r="T474" s="77" t="e">
        <f t="shared" si="118"/>
        <v>#DIV/0!</v>
      </c>
      <c r="U474" s="77" t="e">
        <f t="shared" si="119"/>
        <v>#DIV/0!</v>
      </c>
      <c r="V474" s="77" t="e">
        <f t="shared" si="120"/>
        <v>#DIV/0!</v>
      </c>
      <c r="W474" s="77" t="e">
        <f t="shared" si="121"/>
        <v>#DIV/0!</v>
      </c>
    </row>
    <row r="475" spans="1:23" ht="30" x14ac:dyDescent="0.25">
      <c r="A475" s="42" t="s">
        <v>2248</v>
      </c>
      <c r="B475" s="31">
        <v>486</v>
      </c>
      <c r="C475" s="30" t="s">
        <v>2249</v>
      </c>
      <c r="D475" s="78">
        <v>0</v>
      </c>
      <c r="E475" s="75">
        <v>0</v>
      </c>
      <c r="F475" s="75">
        <v>0</v>
      </c>
      <c r="G475" s="76">
        <f t="shared" si="122"/>
        <v>0</v>
      </c>
      <c r="H475" s="75">
        <v>0</v>
      </c>
      <c r="I475" s="77">
        <f t="shared" si="125"/>
        <v>0</v>
      </c>
      <c r="J475" s="77" t="e">
        <f t="shared" si="125"/>
        <v>#DIV/0!</v>
      </c>
      <c r="K475" s="77" t="e">
        <f t="shared" si="125"/>
        <v>#DIV/0!</v>
      </c>
      <c r="L475" s="77">
        <f t="shared" si="125"/>
        <v>0</v>
      </c>
      <c r="M475" s="77" t="e">
        <f t="shared" si="125"/>
        <v>#DIV/0!</v>
      </c>
      <c r="N475" s="75">
        <v>0</v>
      </c>
      <c r="O475" s="75">
        <v>0</v>
      </c>
      <c r="P475" s="75">
        <v>0</v>
      </c>
      <c r="Q475" s="76">
        <f t="shared" si="116"/>
        <v>0</v>
      </c>
      <c r="R475" s="75">
        <v>0</v>
      </c>
      <c r="S475" s="77" t="e">
        <f t="shared" si="117"/>
        <v>#DIV/0!</v>
      </c>
      <c r="T475" s="77" t="e">
        <f t="shared" si="118"/>
        <v>#DIV/0!</v>
      </c>
      <c r="U475" s="77" t="e">
        <f t="shared" si="119"/>
        <v>#DIV/0!</v>
      </c>
      <c r="V475" s="77" t="e">
        <f t="shared" si="120"/>
        <v>#DIV/0!</v>
      </c>
      <c r="W475" s="77" t="e">
        <f t="shared" si="121"/>
        <v>#DIV/0!</v>
      </c>
    </row>
    <row r="476" spans="1:23" ht="30" x14ac:dyDescent="0.25">
      <c r="A476" s="42" t="s">
        <v>2250</v>
      </c>
      <c r="B476" s="31">
        <v>487</v>
      </c>
      <c r="C476" s="30" t="s">
        <v>2251</v>
      </c>
      <c r="D476" s="78">
        <v>0</v>
      </c>
      <c r="E476" s="75">
        <v>0</v>
      </c>
      <c r="F476" s="75">
        <v>0</v>
      </c>
      <c r="G476" s="76">
        <f t="shared" si="122"/>
        <v>0</v>
      </c>
      <c r="H476" s="75">
        <v>0</v>
      </c>
      <c r="I476" s="77">
        <f t="shared" si="125"/>
        <v>0</v>
      </c>
      <c r="J476" s="77" t="e">
        <f t="shared" si="125"/>
        <v>#DIV/0!</v>
      </c>
      <c r="K476" s="77" t="e">
        <f t="shared" si="125"/>
        <v>#DIV/0!</v>
      </c>
      <c r="L476" s="77">
        <f t="shared" si="125"/>
        <v>0</v>
      </c>
      <c r="M476" s="77" t="e">
        <f t="shared" si="125"/>
        <v>#DIV/0!</v>
      </c>
      <c r="N476" s="75">
        <v>0</v>
      </c>
      <c r="O476" s="75">
        <v>0</v>
      </c>
      <c r="P476" s="75">
        <v>0</v>
      </c>
      <c r="Q476" s="76">
        <f t="shared" si="116"/>
        <v>0</v>
      </c>
      <c r="R476" s="75">
        <v>0</v>
      </c>
      <c r="S476" s="77" t="e">
        <f t="shared" si="117"/>
        <v>#DIV/0!</v>
      </c>
      <c r="T476" s="77" t="e">
        <f t="shared" si="118"/>
        <v>#DIV/0!</v>
      </c>
      <c r="U476" s="77" t="e">
        <f t="shared" si="119"/>
        <v>#DIV/0!</v>
      </c>
      <c r="V476" s="77" t="e">
        <f t="shared" si="120"/>
        <v>#DIV/0!</v>
      </c>
      <c r="W476" s="77" t="e">
        <f t="shared" si="121"/>
        <v>#DIV/0!</v>
      </c>
    </row>
    <row r="477" spans="1:23" ht="30" x14ac:dyDescent="0.25">
      <c r="A477" s="42" t="s">
        <v>2252</v>
      </c>
      <c r="B477" s="31">
        <v>488</v>
      </c>
      <c r="C477" s="30" t="s">
        <v>2253</v>
      </c>
      <c r="D477" s="78">
        <v>0</v>
      </c>
      <c r="E477" s="75">
        <v>0</v>
      </c>
      <c r="F477" s="75">
        <v>0</v>
      </c>
      <c r="G477" s="76">
        <f t="shared" si="122"/>
        <v>0</v>
      </c>
      <c r="H477" s="75">
        <v>0</v>
      </c>
      <c r="I477" s="77">
        <f t="shared" si="125"/>
        <v>0</v>
      </c>
      <c r="J477" s="77" t="e">
        <f t="shared" si="125"/>
        <v>#DIV/0!</v>
      </c>
      <c r="K477" s="77" t="e">
        <f t="shared" si="125"/>
        <v>#DIV/0!</v>
      </c>
      <c r="L477" s="77">
        <f t="shared" si="125"/>
        <v>0</v>
      </c>
      <c r="M477" s="77" t="e">
        <f t="shared" si="125"/>
        <v>#DIV/0!</v>
      </c>
      <c r="N477" s="75">
        <v>0</v>
      </c>
      <c r="O477" s="75">
        <v>0</v>
      </c>
      <c r="P477" s="75">
        <v>0</v>
      </c>
      <c r="Q477" s="76">
        <f t="shared" si="116"/>
        <v>0</v>
      </c>
      <c r="R477" s="75">
        <v>0</v>
      </c>
      <c r="S477" s="77" t="e">
        <f t="shared" si="117"/>
        <v>#DIV/0!</v>
      </c>
      <c r="T477" s="77" t="e">
        <f t="shared" si="118"/>
        <v>#DIV/0!</v>
      </c>
      <c r="U477" s="77" t="e">
        <f t="shared" si="119"/>
        <v>#DIV/0!</v>
      </c>
      <c r="V477" s="77" t="e">
        <f t="shared" si="120"/>
        <v>#DIV/0!</v>
      </c>
      <c r="W477" s="77" t="e">
        <f t="shared" si="121"/>
        <v>#DIV/0!</v>
      </c>
    </row>
    <row r="478" spans="1:23" ht="28.5" x14ac:dyDescent="0.25">
      <c r="A478" s="32" t="s">
        <v>2254</v>
      </c>
      <c r="B478" s="6" t="s">
        <v>2255</v>
      </c>
      <c r="C478" s="34" t="s">
        <v>2256</v>
      </c>
      <c r="D478" s="69">
        <f>SUM(D479,D482,D485:D486,D489:D494)</f>
        <v>0</v>
      </c>
      <c r="E478" s="69">
        <f>SUM(E479,E482,E485:E486,E489:E494)</f>
        <v>0</v>
      </c>
      <c r="F478" s="69">
        <f>SUM(F479,F482,F485:F486,F489:F494)</f>
        <v>0</v>
      </c>
      <c r="G478" s="69">
        <f t="shared" si="122"/>
        <v>0</v>
      </c>
      <c r="H478" s="69">
        <f>SUM(H479,H482,H485:H486,H489:H494)</f>
        <v>0</v>
      </c>
      <c r="I478" s="74">
        <f>D478/D407*100</f>
        <v>0</v>
      </c>
      <c r="J478" s="74" t="e">
        <f>E478/E407*100</f>
        <v>#DIV/0!</v>
      </c>
      <c r="K478" s="74" t="e">
        <f>F478/F407*100</f>
        <v>#DIV/0!</v>
      </c>
      <c r="L478" s="74">
        <f>G478/G407*100</f>
        <v>0</v>
      </c>
      <c r="M478" s="74" t="e">
        <f>H478/H407*100</f>
        <v>#DIV/0!</v>
      </c>
      <c r="N478" s="69">
        <f>SUM(N479,N482,N485:N486,N489:N494)</f>
        <v>0</v>
      </c>
      <c r="O478" s="69">
        <f>SUM(O479,O482,O485:O486,O489:O494)</f>
        <v>0</v>
      </c>
      <c r="P478" s="69">
        <f>SUM(P479,P482,P485:P486,P489:P494)</f>
        <v>0</v>
      </c>
      <c r="Q478" s="69">
        <f t="shared" si="116"/>
        <v>0</v>
      </c>
      <c r="R478" s="69">
        <f>SUM(R479,R482,R485:R486,R489:R494)</f>
        <v>0</v>
      </c>
      <c r="S478" s="74" t="e">
        <f t="shared" si="117"/>
        <v>#DIV/0!</v>
      </c>
      <c r="T478" s="74" t="e">
        <f t="shared" si="118"/>
        <v>#DIV/0!</v>
      </c>
      <c r="U478" s="74" t="e">
        <f t="shared" si="119"/>
        <v>#DIV/0!</v>
      </c>
      <c r="V478" s="74" t="e">
        <f t="shared" si="120"/>
        <v>#DIV/0!</v>
      </c>
      <c r="W478" s="74" t="e">
        <f t="shared" si="121"/>
        <v>#DIV/0!</v>
      </c>
    </row>
    <row r="479" spans="1:23" x14ac:dyDescent="0.25">
      <c r="A479" s="42" t="s">
        <v>2257</v>
      </c>
      <c r="B479" s="31" t="s">
        <v>2258</v>
      </c>
      <c r="C479" s="30" t="s">
        <v>2259</v>
      </c>
      <c r="D479" s="80">
        <f>SUM(D480:D481)</f>
        <v>0</v>
      </c>
      <c r="E479" s="80">
        <f>SUM(E480:E481)</f>
        <v>0</v>
      </c>
      <c r="F479" s="80">
        <f>SUM(F480:F481)</f>
        <v>0</v>
      </c>
      <c r="G479" s="76">
        <f t="shared" si="122"/>
        <v>0</v>
      </c>
      <c r="H479" s="80">
        <f>SUM(H480:H481)</f>
        <v>0</v>
      </c>
      <c r="I479" s="77" t="e">
        <f>D479/D$478*100</f>
        <v>#DIV/0!</v>
      </c>
      <c r="J479" s="77" t="e">
        <f>E479/E$478*100</f>
        <v>#DIV/0!</v>
      </c>
      <c r="K479" s="77" t="e">
        <f>F479/F$478*100</f>
        <v>#DIV/0!</v>
      </c>
      <c r="L479" s="77" t="e">
        <f>G479/G$478*100</f>
        <v>#DIV/0!</v>
      </c>
      <c r="M479" s="77" t="e">
        <f>H479/H$478*100</f>
        <v>#DIV/0!</v>
      </c>
      <c r="N479" s="80">
        <f>SUM(N480:N481)</f>
        <v>0</v>
      </c>
      <c r="O479" s="80">
        <f>SUM(O480:O481)</f>
        <v>0</v>
      </c>
      <c r="P479" s="80">
        <f>SUM(P480:P481)</f>
        <v>0</v>
      </c>
      <c r="Q479" s="76">
        <f t="shared" si="116"/>
        <v>0</v>
      </c>
      <c r="R479" s="80">
        <f>SUM(R480:R481)</f>
        <v>0</v>
      </c>
      <c r="S479" s="77" t="e">
        <f t="shared" si="117"/>
        <v>#DIV/0!</v>
      </c>
      <c r="T479" s="77" t="e">
        <f t="shared" si="118"/>
        <v>#DIV/0!</v>
      </c>
      <c r="U479" s="77" t="e">
        <f t="shared" si="119"/>
        <v>#DIV/0!</v>
      </c>
      <c r="V479" s="77" t="e">
        <f t="shared" si="120"/>
        <v>#DIV/0!</v>
      </c>
      <c r="W479" s="77" t="e">
        <f t="shared" si="121"/>
        <v>#DIV/0!</v>
      </c>
    </row>
    <row r="480" spans="1:23" ht="26.25" x14ac:dyDescent="0.25">
      <c r="A480" s="42" t="s">
        <v>2260</v>
      </c>
      <c r="B480" s="31" t="s">
        <v>2261</v>
      </c>
      <c r="C480" s="30" t="s">
        <v>2262</v>
      </c>
      <c r="D480" s="78">
        <v>0</v>
      </c>
      <c r="E480" s="78">
        <v>0</v>
      </c>
      <c r="F480" s="78">
        <v>0</v>
      </c>
      <c r="G480" s="76">
        <f t="shared" si="122"/>
        <v>0</v>
      </c>
      <c r="H480" s="78">
        <v>0</v>
      </c>
      <c r="I480" s="77" t="e">
        <f t="shared" ref="I480:M481" si="126">D480/D$479*100</f>
        <v>#DIV/0!</v>
      </c>
      <c r="J480" s="77" t="e">
        <f t="shared" si="126"/>
        <v>#DIV/0!</v>
      </c>
      <c r="K480" s="77" t="e">
        <f t="shared" si="126"/>
        <v>#DIV/0!</v>
      </c>
      <c r="L480" s="77" t="e">
        <f t="shared" si="126"/>
        <v>#DIV/0!</v>
      </c>
      <c r="M480" s="77" t="e">
        <f t="shared" si="126"/>
        <v>#DIV/0!</v>
      </c>
      <c r="N480" s="78">
        <v>0</v>
      </c>
      <c r="O480" s="78">
        <v>0</v>
      </c>
      <c r="P480" s="78">
        <v>0</v>
      </c>
      <c r="Q480" s="76">
        <f t="shared" si="116"/>
        <v>0</v>
      </c>
      <c r="R480" s="78">
        <v>0</v>
      </c>
      <c r="S480" s="77" t="e">
        <f t="shared" si="117"/>
        <v>#DIV/0!</v>
      </c>
      <c r="T480" s="77" t="e">
        <f t="shared" si="118"/>
        <v>#DIV/0!</v>
      </c>
      <c r="U480" s="77" t="e">
        <f t="shared" si="119"/>
        <v>#DIV/0!</v>
      </c>
      <c r="V480" s="77" t="e">
        <f t="shared" si="120"/>
        <v>#DIV/0!</v>
      </c>
      <c r="W480" s="77" t="e">
        <f t="shared" si="121"/>
        <v>#DIV/0!</v>
      </c>
    </row>
    <row r="481" spans="1:23" ht="26.25" x14ac:dyDescent="0.25">
      <c r="A481" s="42" t="s">
        <v>2263</v>
      </c>
      <c r="B481" s="31" t="s">
        <v>2264</v>
      </c>
      <c r="C481" s="30" t="s">
        <v>2265</v>
      </c>
      <c r="D481" s="78">
        <v>0</v>
      </c>
      <c r="E481" s="78">
        <v>0</v>
      </c>
      <c r="F481" s="78">
        <v>0</v>
      </c>
      <c r="G481" s="76">
        <f t="shared" si="122"/>
        <v>0</v>
      </c>
      <c r="H481" s="78">
        <v>0</v>
      </c>
      <c r="I481" s="77" t="e">
        <f t="shared" si="126"/>
        <v>#DIV/0!</v>
      </c>
      <c r="J481" s="77" t="e">
        <f t="shared" si="126"/>
        <v>#DIV/0!</v>
      </c>
      <c r="K481" s="77" t="e">
        <f t="shared" si="126"/>
        <v>#DIV/0!</v>
      </c>
      <c r="L481" s="77" t="e">
        <f t="shared" si="126"/>
        <v>#DIV/0!</v>
      </c>
      <c r="M481" s="77" t="e">
        <f t="shared" si="126"/>
        <v>#DIV/0!</v>
      </c>
      <c r="N481" s="78">
        <v>0</v>
      </c>
      <c r="O481" s="78">
        <v>0</v>
      </c>
      <c r="P481" s="78">
        <v>0</v>
      </c>
      <c r="Q481" s="76">
        <f t="shared" si="116"/>
        <v>0</v>
      </c>
      <c r="R481" s="78">
        <v>0</v>
      </c>
      <c r="S481" s="77" t="e">
        <f t="shared" si="117"/>
        <v>#DIV/0!</v>
      </c>
      <c r="T481" s="77" t="e">
        <f t="shared" si="118"/>
        <v>#DIV/0!</v>
      </c>
      <c r="U481" s="77" t="e">
        <f t="shared" si="119"/>
        <v>#DIV/0!</v>
      </c>
      <c r="V481" s="77" t="e">
        <f t="shared" si="120"/>
        <v>#DIV/0!</v>
      </c>
      <c r="W481" s="77" t="e">
        <f t="shared" si="121"/>
        <v>#DIV/0!</v>
      </c>
    </row>
    <row r="482" spans="1:23" ht="30" x14ac:dyDescent="0.25">
      <c r="A482" s="42" t="s">
        <v>2266</v>
      </c>
      <c r="B482" s="31" t="s">
        <v>2267</v>
      </c>
      <c r="C482" s="30" t="s">
        <v>2268</v>
      </c>
      <c r="D482" s="80">
        <f>SUM(D483:D484)</f>
        <v>0</v>
      </c>
      <c r="E482" s="80">
        <f>SUM(E483:E484)</f>
        <v>0</v>
      </c>
      <c r="F482" s="80">
        <f>SUM(F483:F484)</f>
        <v>0</v>
      </c>
      <c r="G482" s="76">
        <f t="shared" si="122"/>
        <v>0</v>
      </c>
      <c r="H482" s="80">
        <f>SUM(H483:H484)</f>
        <v>0</v>
      </c>
      <c r="I482" s="77" t="e">
        <f>D482/D$478*100</f>
        <v>#DIV/0!</v>
      </c>
      <c r="J482" s="77" t="e">
        <f>E482/E$478*100</f>
        <v>#DIV/0!</v>
      </c>
      <c r="K482" s="77" t="e">
        <f>F482/F$478*100</f>
        <v>#DIV/0!</v>
      </c>
      <c r="L482" s="77" t="e">
        <f>G482/G$478*100</f>
        <v>#DIV/0!</v>
      </c>
      <c r="M482" s="77" t="e">
        <f>H482/H$478*100</f>
        <v>#DIV/0!</v>
      </c>
      <c r="N482" s="80">
        <f>SUM(N483:N484)</f>
        <v>0</v>
      </c>
      <c r="O482" s="80">
        <f>SUM(O483:O484)</f>
        <v>0</v>
      </c>
      <c r="P482" s="80">
        <f>SUM(P483:P484)</f>
        <v>0</v>
      </c>
      <c r="Q482" s="76">
        <f t="shared" si="116"/>
        <v>0</v>
      </c>
      <c r="R482" s="80">
        <f>SUM(R483:R484)</f>
        <v>0</v>
      </c>
      <c r="S482" s="77" t="e">
        <f t="shared" si="117"/>
        <v>#DIV/0!</v>
      </c>
      <c r="T482" s="77" t="e">
        <f t="shared" si="118"/>
        <v>#DIV/0!</v>
      </c>
      <c r="U482" s="77" t="e">
        <f t="shared" si="119"/>
        <v>#DIV/0!</v>
      </c>
      <c r="V482" s="77" t="e">
        <f t="shared" si="120"/>
        <v>#DIV/0!</v>
      </c>
      <c r="W482" s="77" t="e">
        <f t="shared" si="121"/>
        <v>#DIV/0!</v>
      </c>
    </row>
    <row r="483" spans="1:23" ht="26.25" x14ac:dyDescent="0.25">
      <c r="A483" s="42" t="s">
        <v>2269</v>
      </c>
      <c r="B483" s="31" t="s">
        <v>2270</v>
      </c>
      <c r="C483" s="30" t="s">
        <v>2262</v>
      </c>
      <c r="D483" s="78">
        <v>0</v>
      </c>
      <c r="E483" s="78">
        <v>0</v>
      </c>
      <c r="F483" s="78">
        <v>0</v>
      </c>
      <c r="G483" s="76">
        <f t="shared" si="122"/>
        <v>0</v>
      </c>
      <c r="H483" s="78">
        <v>0</v>
      </c>
      <c r="I483" s="77" t="e">
        <f t="shared" ref="I483:M484" si="127">D483/D$482*100</f>
        <v>#DIV/0!</v>
      </c>
      <c r="J483" s="77" t="e">
        <f t="shared" si="127"/>
        <v>#DIV/0!</v>
      </c>
      <c r="K483" s="77" t="e">
        <f t="shared" si="127"/>
        <v>#DIV/0!</v>
      </c>
      <c r="L483" s="77" t="e">
        <f t="shared" si="127"/>
        <v>#DIV/0!</v>
      </c>
      <c r="M483" s="77" t="e">
        <f t="shared" si="127"/>
        <v>#DIV/0!</v>
      </c>
      <c r="N483" s="78">
        <v>0</v>
      </c>
      <c r="O483" s="78">
        <v>0</v>
      </c>
      <c r="P483" s="78">
        <v>0</v>
      </c>
      <c r="Q483" s="76">
        <f t="shared" si="116"/>
        <v>0</v>
      </c>
      <c r="R483" s="78">
        <v>0</v>
      </c>
      <c r="S483" s="77" t="e">
        <f t="shared" si="117"/>
        <v>#DIV/0!</v>
      </c>
      <c r="T483" s="77" t="e">
        <f t="shared" si="118"/>
        <v>#DIV/0!</v>
      </c>
      <c r="U483" s="77" t="e">
        <f t="shared" si="119"/>
        <v>#DIV/0!</v>
      </c>
      <c r="V483" s="77" t="e">
        <f t="shared" si="120"/>
        <v>#DIV/0!</v>
      </c>
      <c r="W483" s="77" t="e">
        <f t="shared" si="121"/>
        <v>#DIV/0!</v>
      </c>
    </row>
    <row r="484" spans="1:23" ht="26.25" x14ac:dyDescent="0.25">
      <c r="A484" s="42" t="s">
        <v>2271</v>
      </c>
      <c r="B484" s="31" t="s">
        <v>2272</v>
      </c>
      <c r="C484" s="30" t="s">
        <v>2265</v>
      </c>
      <c r="D484" s="78">
        <v>0</v>
      </c>
      <c r="E484" s="78">
        <v>0</v>
      </c>
      <c r="F484" s="78">
        <v>0</v>
      </c>
      <c r="G484" s="76">
        <f t="shared" si="122"/>
        <v>0</v>
      </c>
      <c r="H484" s="78">
        <v>0</v>
      </c>
      <c r="I484" s="77" t="e">
        <f t="shared" si="127"/>
        <v>#DIV/0!</v>
      </c>
      <c r="J484" s="77" t="e">
        <f t="shared" si="127"/>
        <v>#DIV/0!</v>
      </c>
      <c r="K484" s="77" t="e">
        <f t="shared" si="127"/>
        <v>#DIV/0!</v>
      </c>
      <c r="L484" s="77" t="e">
        <f t="shared" si="127"/>
        <v>#DIV/0!</v>
      </c>
      <c r="M484" s="77" t="e">
        <f t="shared" si="127"/>
        <v>#DIV/0!</v>
      </c>
      <c r="N484" s="78">
        <v>0</v>
      </c>
      <c r="O484" s="78">
        <v>0</v>
      </c>
      <c r="P484" s="78">
        <v>0</v>
      </c>
      <c r="Q484" s="76">
        <f t="shared" si="116"/>
        <v>0</v>
      </c>
      <c r="R484" s="78">
        <v>0</v>
      </c>
      <c r="S484" s="77" t="e">
        <f t="shared" si="117"/>
        <v>#DIV/0!</v>
      </c>
      <c r="T484" s="77" t="e">
        <f t="shared" si="118"/>
        <v>#DIV/0!</v>
      </c>
      <c r="U484" s="77" t="e">
        <f t="shared" si="119"/>
        <v>#DIV/0!</v>
      </c>
      <c r="V484" s="77" t="e">
        <f t="shared" si="120"/>
        <v>#DIV/0!</v>
      </c>
      <c r="W484" s="77" t="e">
        <f t="shared" si="121"/>
        <v>#DIV/0!</v>
      </c>
    </row>
    <row r="485" spans="1:23" ht="30" x14ac:dyDescent="0.25">
      <c r="A485" s="42" t="s">
        <v>2273</v>
      </c>
      <c r="B485" s="31" t="s">
        <v>2274</v>
      </c>
      <c r="C485" s="30" t="s">
        <v>2275</v>
      </c>
      <c r="D485" s="78">
        <v>0</v>
      </c>
      <c r="E485" s="78">
        <v>0</v>
      </c>
      <c r="F485" s="78">
        <v>0</v>
      </c>
      <c r="G485" s="76">
        <f t="shared" si="122"/>
        <v>0</v>
      </c>
      <c r="H485" s="78">
        <v>0</v>
      </c>
      <c r="I485" s="77" t="e">
        <f t="shared" ref="I485:M486" si="128">D485/D$478*100</f>
        <v>#DIV/0!</v>
      </c>
      <c r="J485" s="77" t="e">
        <f t="shared" si="128"/>
        <v>#DIV/0!</v>
      </c>
      <c r="K485" s="77" t="e">
        <f t="shared" si="128"/>
        <v>#DIV/0!</v>
      </c>
      <c r="L485" s="77" t="e">
        <f t="shared" si="128"/>
        <v>#DIV/0!</v>
      </c>
      <c r="M485" s="77" t="e">
        <f t="shared" si="128"/>
        <v>#DIV/0!</v>
      </c>
      <c r="N485" s="78">
        <v>0</v>
      </c>
      <c r="O485" s="78">
        <v>0</v>
      </c>
      <c r="P485" s="78">
        <v>0</v>
      </c>
      <c r="Q485" s="76">
        <f t="shared" si="116"/>
        <v>0</v>
      </c>
      <c r="R485" s="78">
        <v>0</v>
      </c>
      <c r="S485" s="77" t="e">
        <f t="shared" si="117"/>
        <v>#DIV/0!</v>
      </c>
      <c r="T485" s="77" t="e">
        <f t="shared" si="118"/>
        <v>#DIV/0!</v>
      </c>
      <c r="U485" s="77" t="e">
        <f t="shared" si="119"/>
        <v>#DIV/0!</v>
      </c>
      <c r="V485" s="77" t="e">
        <f t="shared" si="120"/>
        <v>#DIV/0!</v>
      </c>
      <c r="W485" s="77" t="e">
        <f t="shared" si="121"/>
        <v>#DIV/0!</v>
      </c>
    </row>
    <row r="486" spans="1:23" x14ac:dyDescent="0.25">
      <c r="A486" s="42" t="s">
        <v>2276</v>
      </c>
      <c r="B486" s="31" t="s">
        <v>2277</v>
      </c>
      <c r="C486" s="30" t="s">
        <v>2278</v>
      </c>
      <c r="D486" s="80">
        <f>SUM(D487:D488)</f>
        <v>0</v>
      </c>
      <c r="E486" s="80">
        <f>SUM(E487:E488)</f>
        <v>0</v>
      </c>
      <c r="F486" s="80">
        <f>SUM(F487:F488)</f>
        <v>0</v>
      </c>
      <c r="G486" s="76">
        <f t="shared" si="122"/>
        <v>0</v>
      </c>
      <c r="H486" s="80">
        <f>SUM(H487:H488)</f>
        <v>0</v>
      </c>
      <c r="I486" s="77" t="e">
        <f t="shared" si="128"/>
        <v>#DIV/0!</v>
      </c>
      <c r="J486" s="77" t="e">
        <f t="shared" si="128"/>
        <v>#DIV/0!</v>
      </c>
      <c r="K486" s="77" t="e">
        <f t="shared" si="128"/>
        <v>#DIV/0!</v>
      </c>
      <c r="L486" s="77" t="e">
        <f t="shared" si="128"/>
        <v>#DIV/0!</v>
      </c>
      <c r="M486" s="77" t="e">
        <f t="shared" si="128"/>
        <v>#DIV/0!</v>
      </c>
      <c r="N486" s="80">
        <f>SUM(N487:N488)</f>
        <v>0</v>
      </c>
      <c r="O486" s="80">
        <f>SUM(O487:O488)</f>
        <v>0</v>
      </c>
      <c r="P486" s="80">
        <f>SUM(P487:P488)</f>
        <v>0</v>
      </c>
      <c r="Q486" s="76">
        <f t="shared" si="116"/>
        <v>0</v>
      </c>
      <c r="R486" s="80">
        <f>SUM(R487:R488)</f>
        <v>0</v>
      </c>
      <c r="S486" s="77" t="e">
        <f t="shared" si="117"/>
        <v>#DIV/0!</v>
      </c>
      <c r="T486" s="77" t="e">
        <f t="shared" si="118"/>
        <v>#DIV/0!</v>
      </c>
      <c r="U486" s="77" t="e">
        <f t="shared" si="119"/>
        <v>#DIV/0!</v>
      </c>
      <c r="V486" s="77" t="e">
        <f t="shared" si="120"/>
        <v>#DIV/0!</v>
      </c>
      <c r="W486" s="77" t="e">
        <f t="shared" si="121"/>
        <v>#DIV/0!</v>
      </c>
    </row>
    <row r="487" spans="1:23" ht="26.25" x14ac:dyDescent="0.25">
      <c r="A487" s="42" t="s">
        <v>2279</v>
      </c>
      <c r="B487" s="31" t="s">
        <v>2280</v>
      </c>
      <c r="C487" s="30" t="s">
        <v>2262</v>
      </c>
      <c r="D487" s="78">
        <v>0</v>
      </c>
      <c r="E487" s="75">
        <v>0</v>
      </c>
      <c r="F487" s="75">
        <v>0</v>
      </c>
      <c r="G487" s="76">
        <f t="shared" si="122"/>
        <v>0</v>
      </c>
      <c r="H487" s="75">
        <v>0</v>
      </c>
      <c r="I487" s="77" t="e">
        <f t="shared" ref="I487:M488" si="129">D487/D$486*100</f>
        <v>#DIV/0!</v>
      </c>
      <c r="J487" s="77" t="e">
        <f t="shared" si="129"/>
        <v>#DIV/0!</v>
      </c>
      <c r="K487" s="77" t="e">
        <f t="shared" si="129"/>
        <v>#DIV/0!</v>
      </c>
      <c r="L487" s="77" t="e">
        <f t="shared" si="129"/>
        <v>#DIV/0!</v>
      </c>
      <c r="M487" s="77" t="e">
        <f t="shared" si="129"/>
        <v>#DIV/0!</v>
      </c>
      <c r="N487" s="75">
        <v>0</v>
      </c>
      <c r="O487" s="75">
        <v>0</v>
      </c>
      <c r="P487" s="75">
        <v>0</v>
      </c>
      <c r="Q487" s="76">
        <f t="shared" si="116"/>
        <v>0</v>
      </c>
      <c r="R487" s="75">
        <v>0</v>
      </c>
      <c r="S487" s="77" t="e">
        <f t="shared" si="117"/>
        <v>#DIV/0!</v>
      </c>
      <c r="T487" s="77" t="e">
        <f t="shared" si="118"/>
        <v>#DIV/0!</v>
      </c>
      <c r="U487" s="77" t="e">
        <f t="shared" si="119"/>
        <v>#DIV/0!</v>
      </c>
      <c r="V487" s="77" t="e">
        <f t="shared" si="120"/>
        <v>#DIV/0!</v>
      </c>
      <c r="W487" s="77" t="e">
        <f t="shared" si="121"/>
        <v>#DIV/0!</v>
      </c>
    </row>
    <row r="488" spans="1:23" ht="26.25" x14ac:dyDescent="0.25">
      <c r="A488" s="42" t="s">
        <v>2281</v>
      </c>
      <c r="B488" s="31" t="s">
        <v>2282</v>
      </c>
      <c r="C488" s="30" t="s">
        <v>2265</v>
      </c>
      <c r="D488" s="78">
        <v>0</v>
      </c>
      <c r="E488" s="75">
        <v>0</v>
      </c>
      <c r="F488" s="75">
        <v>0</v>
      </c>
      <c r="G488" s="76">
        <f t="shared" si="122"/>
        <v>0</v>
      </c>
      <c r="H488" s="75">
        <v>0</v>
      </c>
      <c r="I488" s="77" t="e">
        <f t="shared" si="129"/>
        <v>#DIV/0!</v>
      </c>
      <c r="J488" s="77" t="e">
        <f t="shared" si="129"/>
        <v>#DIV/0!</v>
      </c>
      <c r="K488" s="77" t="e">
        <f t="shared" si="129"/>
        <v>#DIV/0!</v>
      </c>
      <c r="L488" s="77" t="e">
        <f t="shared" si="129"/>
        <v>#DIV/0!</v>
      </c>
      <c r="M488" s="77" t="e">
        <f t="shared" si="129"/>
        <v>#DIV/0!</v>
      </c>
      <c r="N488" s="75">
        <v>0</v>
      </c>
      <c r="O488" s="75">
        <v>0</v>
      </c>
      <c r="P488" s="75">
        <v>0</v>
      </c>
      <c r="Q488" s="76">
        <f t="shared" si="116"/>
        <v>0</v>
      </c>
      <c r="R488" s="75">
        <v>0</v>
      </c>
      <c r="S488" s="77" t="e">
        <f t="shared" si="117"/>
        <v>#DIV/0!</v>
      </c>
      <c r="T488" s="77" t="e">
        <f t="shared" si="118"/>
        <v>#DIV/0!</v>
      </c>
      <c r="U488" s="77" t="e">
        <f t="shared" si="119"/>
        <v>#DIV/0!</v>
      </c>
      <c r="V488" s="77" t="e">
        <f t="shared" si="120"/>
        <v>#DIV/0!</v>
      </c>
      <c r="W488" s="77" t="e">
        <f t="shared" si="121"/>
        <v>#DIV/0!</v>
      </c>
    </row>
    <row r="489" spans="1:23" ht="30" x14ac:dyDescent="0.25">
      <c r="A489" s="42" t="s">
        <v>2283</v>
      </c>
      <c r="B489" s="31" t="s">
        <v>2284</v>
      </c>
      <c r="C489" s="30" t="s">
        <v>2285</v>
      </c>
      <c r="D489" s="78">
        <v>0</v>
      </c>
      <c r="E489" s="75">
        <v>0</v>
      </c>
      <c r="F489" s="75">
        <v>0</v>
      </c>
      <c r="G489" s="76">
        <f t="shared" si="122"/>
        <v>0</v>
      </c>
      <c r="H489" s="75">
        <v>0</v>
      </c>
      <c r="I489" s="77" t="e">
        <f t="shared" ref="I489:M494" si="130">D489/D$478*100</f>
        <v>#DIV/0!</v>
      </c>
      <c r="J489" s="77" t="e">
        <f t="shared" si="130"/>
        <v>#DIV/0!</v>
      </c>
      <c r="K489" s="77" t="e">
        <f t="shared" si="130"/>
        <v>#DIV/0!</v>
      </c>
      <c r="L489" s="77" t="e">
        <f t="shared" si="130"/>
        <v>#DIV/0!</v>
      </c>
      <c r="M489" s="77" t="e">
        <f t="shared" si="130"/>
        <v>#DIV/0!</v>
      </c>
      <c r="N489" s="75">
        <v>0</v>
      </c>
      <c r="O489" s="75">
        <v>0</v>
      </c>
      <c r="P489" s="75">
        <v>0</v>
      </c>
      <c r="Q489" s="76">
        <f t="shared" si="116"/>
        <v>0</v>
      </c>
      <c r="R489" s="75">
        <v>0</v>
      </c>
      <c r="S489" s="77" t="e">
        <f t="shared" si="117"/>
        <v>#DIV/0!</v>
      </c>
      <c r="T489" s="77" t="e">
        <f t="shared" si="118"/>
        <v>#DIV/0!</v>
      </c>
      <c r="U489" s="77" t="e">
        <f t="shared" si="119"/>
        <v>#DIV/0!</v>
      </c>
      <c r="V489" s="77" t="e">
        <f t="shared" si="120"/>
        <v>#DIV/0!</v>
      </c>
      <c r="W489" s="77" t="e">
        <f t="shared" si="121"/>
        <v>#DIV/0!</v>
      </c>
    </row>
    <row r="490" spans="1:23" x14ac:dyDescent="0.25">
      <c r="A490" s="42" t="s">
        <v>2286</v>
      </c>
      <c r="B490" s="31">
        <v>489</v>
      </c>
      <c r="C490" s="30" t="s">
        <v>2287</v>
      </c>
      <c r="D490" s="78">
        <v>0</v>
      </c>
      <c r="E490" s="75">
        <v>0</v>
      </c>
      <c r="F490" s="75">
        <v>0</v>
      </c>
      <c r="G490" s="76">
        <f t="shared" si="122"/>
        <v>0</v>
      </c>
      <c r="H490" s="75">
        <v>0</v>
      </c>
      <c r="I490" s="77" t="e">
        <f t="shared" si="130"/>
        <v>#DIV/0!</v>
      </c>
      <c r="J490" s="77" t="e">
        <f t="shared" si="130"/>
        <v>#DIV/0!</v>
      </c>
      <c r="K490" s="77" t="e">
        <f t="shared" si="130"/>
        <v>#DIV/0!</v>
      </c>
      <c r="L490" s="77" t="e">
        <f t="shared" si="130"/>
        <v>#DIV/0!</v>
      </c>
      <c r="M490" s="77" t="e">
        <f t="shared" si="130"/>
        <v>#DIV/0!</v>
      </c>
      <c r="N490" s="75">
        <v>0</v>
      </c>
      <c r="O490" s="75">
        <v>0</v>
      </c>
      <c r="P490" s="75">
        <v>0</v>
      </c>
      <c r="Q490" s="76">
        <f t="shared" si="116"/>
        <v>0</v>
      </c>
      <c r="R490" s="75">
        <v>0</v>
      </c>
      <c r="S490" s="77" t="e">
        <f t="shared" si="117"/>
        <v>#DIV/0!</v>
      </c>
      <c r="T490" s="77" t="e">
        <f t="shared" si="118"/>
        <v>#DIV/0!</v>
      </c>
      <c r="U490" s="77" t="e">
        <f t="shared" si="119"/>
        <v>#DIV/0!</v>
      </c>
      <c r="V490" s="77" t="e">
        <f t="shared" si="120"/>
        <v>#DIV/0!</v>
      </c>
      <c r="W490" s="77" t="e">
        <f t="shared" si="121"/>
        <v>#DIV/0!</v>
      </c>
    </row>
    <row r="491" spans="1:23" x14ac:dyDescent="0.25">
      <c r="A491" s="42" t="s">
        <v>2288</v>
      </c>
      <c r="B491" s="31">
        <v>490</v>
      </c>
      <c r="C491" s="30" t="s">
        <v>2289</v>
      </c>
      <c r="D491" s="78">
        <v>0</v>
      </c>
      <c r="E491" s="75">
        <v>0</v>
      </c>
      <c r="F491" s="75">
        <v>0</v>
      </c>
      <c r="G491" s="76">
        <f t="shared" si="122"/>
        <v>0</v>
      </c>
      <c r="H491" s="75">
        <v>0</v>
      </c>
      <c r="I491" s="77" t="e">
        <f t="shared" si="130"/>
        <v>#DIV/0!</v>
      </c>
      <c r="J491" s="77" t="e">
        <f t="shared" si="130"/>
        <v>#DIV/0!</v>
      </c>
      <c r="K491" s="77" t="e">
        <f t="shared" si="130"/>
        <v>#DIV/0!</v>
      </c>
      <c r="L491" s="77" t="e">
        <f t="shared" si="130"/>
        <v>#DIV/0!</v>
      </c>
      <c r="M491" s="77" t="e">
        <f t="shared" si="130"/>
        <v>#DIV/0!</v>
      </c>
      <c r="N491" s="75">
        <v>0</v>
      </c>
      <c r="O491" s="75">
        <v>0</v>
      </c>
      <c r="P491" s="75">
        <v>0</v>
      </c>
      <c r="Q491" s="76">
        <f t="shared" si="116"/>
        <v>0</v>
      </c>
      <c r="R491" s="75">
        <v>0</v>
      </c>
      <c r="S491" s="77" t="e">
        <f t="shared" si="117"/>
        <v>#DIV/0!</v>
      </c>
      <c r="T491" s="77" t="e">
        <f t="shared" si="118"/>
        <v>#DIV/0!</v>
      </c>
      <c r="U491" s="77" t="e">
        <f t="shared" si="119"/>
        <v>#DIV/0!</v>
      </c>
      <c r="V491" s="77" t="e">
        <f t="shared" si="120"/>
        <v>#DIV/0!</v>
      </c>
      <c r="W491" s="77" t="e">
        <f t="shared" si="121"/>
        <v>#DIV/0!</v>
      </c>
    </row>
    <row r="492" spans="1:23" ht="30" x14ac:dyDescent="0.25">
      <c r="A492" s="42" t="s">
        <v>2290</v>
      </c>
      <c r="B492" s="31">
        <v>491</v>
      </c>
      <c r="C492" s="30" t="s">
        <v>2291</v>
      </c>
      <c r="D492" s="78">
        <v>0</v>
      </c>
      <c r="E492" s="75">
        <v>0</v>
      </c>
      <c r="F492" s="75">
        <v>0</v>
      </c>
      <c r="G492" s="76">
        <f t="shared" si="122"/>
        <v>0</v>
      </c>
      <c r="H492" s="75">
        <v>0</v>
      </c>
      <c r="I492" s="77" t="e">
        <f t="shared" si="130"/>
        <v>#DIV/0!</v>
      </c>
      <c r="J492" s="77" t="e">
        <f t="shared" si="130"/>
        <v>#DIV/0!</v>
      </c>
      <c r="K492" s="77" t="e">
        <f t="shared" si="130"/>
        <v>#DIV/0!</v>
      </c>
      <c r="L492" s="77" t="e">
        <f t="shared" si="130"/>
        <v>#DIV/0!</v>
      </c>
      <c r="M492" s="77" t="e">
        <f t="shared" si="130"/>
        <v>#DIV/0!</v>
      </c>
      <c r="N492" s="75">
        <v>0</v>
      </c>
      <c r="O492" s="75">
        <v>0</v>
      </c>
      <c r="P492" s="75">
        <v>0</v>
      </c>
      <c r="Q492" s="76">
        <f t="shared" si="116"/>
        <v>0</v>
      </c>
      <c r="R492" s="75">
        <v>0</v>
      </c>
      <c r="S492" s="77" t="e">
        <f t="shared" si="117"/>
        <v>#DIV/0!</v>
      </c>
      <c r="T492" s="77" t="e">
        <f t="shared" si="118"/>
        <v>#DIV/0!</v>
      </c>
      <c r="U492" s="77" t="e">
        <f t="shared" si="119"/>
        <v>#DIV/0!</v>
      </c>
      <c r="V492" s="77" t="e">
        <f t="shared" si="120"/>
        <v>#DIV/0!</v>
      </c>
      <c r="W492" s="77" t="e">
        <f t="shared" si="121"/>
        <v>#DIV/0!</v>
      </c>
    </row>
    <row r="493" spans="1:23" ht="30" x14ac:dyDescent="0.25">
      <c r="A493" s="42" t="s">
        <v>2292</v>
      </c>
      <c r="B493" s="31">
        <v>492</v>
      </c>
      <c r="C493" s="30" t="s">
        <v>2293</v>
      </c>
      <c r="D493" s="78">
        <v>0</v>
      </c>
      <c r="E493" s="75">
        <v>0</v>
      </c>
      <c r="F493" s="75">
        <v>0</v>
      </c>
      <c r="G493" s="76">
        <f t="shared" si="122"/>
        <v>0</v>
      </c>
      <c r="H493" s="75">
        <v>0</v>
      </c>
      <c r="I493" s="77" t="e">
        <f t="shared" si="130"/>
        <v>#DIV/0!</v>
      </c>
      <c r="J493" s="77" t="e">
        <f t="shared" si="130"/>
        <v>#DIV/0!</v>
      </c>
      <c r="K493" s="77" t="e">
        <f t="shared" si="130"/>
        <v>#DIV/0!</v>
      </c>
      <c r="L493" s="77" t="e">
        <f t="shared" si="130"/>
        <v>#DIV/0!</v>
      </c>
      <c r="M493" s="77" t="e">
        <f t="shared" si="130"/>
        <v>#DIV/0!</v>
      </c>
      <c r="N493" s="75">
        <v>0</v>
      </c>
      <c r="O493" s="75">
        <v>0</v>
      </c>
      <c r="P493" s="75">
        <v>0</v>
      </c>
      <c r="Q493" s="76">
        <f t="shared" si="116"/>
        <v>0</v>
      </c>
      <c r="R493" s="75">
        <v>0</v>
      </c>
      <c r="S493" s="77" t="e">
        <f t="shared" si="117"/>
        <v>#DIV/0!</v>
      </c>
      <c r="T493" s="77" t="e">
        <f t="shared" si="118"/>
        <v>#DIV/0!</v>
      </c>
      <c r="U493" s="77" t="e">
        <f t="shared" si="119"/>
        <v>#DIV/0!</v>
      </c>
      <c r="V493" s="77" t="e">
        <f t="shared" si="120"/>
        <v>#DIV/0!</v>
      </c>
      <c r="W493" s="77" t="e">
        <f t="shared" si="121"/>
        <v>#DIV/0!</v>
      </c>
    </row>
    <row r="494" spans="1:23" ht="45" x14ac:dyDescent="0.25">
      <c r="A494" s="42" t="s">
        <v>2294</v>
      </c>
      <c r="B494" s="31">
        <v>493</v>
      </c>
      <c r="C494" s="30" t="s">
        <v>2295</v>
      </c>
      <c r="D494" s="78">
        <v>0</v>
      </c>
      <c r="E494" s="75">
        <v>0</v>
      </c>
      <c r="F494" s="75">
        <v>0</v>
      </c>
      <c r="G494" s="76">
        <f t="shared" si="122"/>
        <v>0</v>
      </c>
      <c r="H494" s="75">
        <v>0</v>
      </c>
      <c r="I494" s="77" t="e">
        <f t="shared" si="130"/>
        <v>#DIV/0!</v>
      </c>
      <c r="J494" s="77" t="e">
        <f t="shared" si="130"/>
        <v>#DIV/0!</v>
      </c>
      <c r="K494" s="77" t="e">
        <f t="shared" si="130"/>
        <v>#DIV/0!</v>
      </c>
      <c r="L494" s="77" t="e">
        <f t="shared" si="130"/>
        <v>#DIV/0!</v>
      </c>
      <c r="M494" s="77" t="e">
        <f t="shared" si="130"/>
        <v>#DIV/0!</v>
      </c>
      <c r="N494" s="75">
        <v>0</v>
      </c>
      <c r="O494" s="75">
        <v>0</v>
      </c>
      <c r="P494" s="75">
        <v>0</v>
      </c>
      <c r="Q494" s="76">
        <f t="shared" si="116"/>
        <v>0</v>
      </c>
      <c r="R494" s="75">
        <v>0</v>
      </c>
      <c r="S494" s="77" t="e">
        <f t="shared" si="117"/>
        <v>#DIV/0!</v>
      </c>
      <c r="T494" s="77" t="e">
        <f t="shared" si="118"/>
        <v>#DIV/0!</v>
      </c>
      <c r="U494" s="77" t="e">
        <f t="shared" si="119"/>
        <v>#DIV/0!</v>
      </c>
      <c r="V494" s="77" t="e">
        <f t="shared" si="120"/>
        <v>#DIV/0!</v>
      </c>
      <c r="W494" s="77" t="e">
        <f t="shared" si="121"/>
        <v>#DIV/0!</v>
      </c>
    </row>
    <row r="495" spans="1:23" ht="28.5" x14ac:dyDescent="0.25">
      <c r="A495" s="32" t="s">
        <v>2296</v>
      </c>
      <c r="B495" s="6" t="s">
        <v>2297</v>
      </c>
      <c r="C495" s="34" t="s">
        <v>2298</v>
      </c>
      <c r="D495" s="69">
        <f>SUM(D496,D500,D504,D508,D512,D515,D516)</f>
        <v>0</v>
      </c>
      <c r="E495" s="69">
        <f>SUM(E496,E500,E504,E508,E512,E515,E516)</f>
        <v>0</v>
      </c>
      <c r="F495" s="69">
        <f>SUM(F496,F500,F504,F508,F512,F515,F516)</f>
        <v>0</v>
      </c>
      <c r="G495" s="69">
        <f t="shared" si="122"/>
        <v>0</v>
      </c>
      <c r="H495" s="69">
        <f>SUM(H496,H500,H504,H508,H512,H515,H516)</f>
        <v>0</v>
      </c>
      <c r="I495" s="74">
        <f>D495/D407*100</f>
        <v>0</v>
      </c>
      <c r="J495" s="74" t="e">
        <f>E495/E407*100</f>
        <v>#DIV/0!</v>
      </c>
      <c r="K495" s="74" t="e">
        <f>F495/F407*100</f>
        <v>#DIV/0!</v>
      </c>
      <c r="L495" s="74">
        <f>G495/G407*100</f>
        <v>0</v>
      </c>
      <c r="M495" s="74" t="e">
        <f>H495/H407*100</f>
        <v>#DIV/0!</v>
      </c>
      <c r="N495" s="69">
        <f>SUM(N496,N500,N504,N508,N512,N515,N516)</f>
        <v>0</v>
      </c>
      <c r="O495" s="69">
        <f>SUM(O496,O500,O504,O508,O512,O515,O516)</f>
        <v>0</v>
      </c>
      <c r="P495" s="69">
        <f>SUM(P496,P500,P504,P508,P512,P515,P516)</f>
        <v>0</v>
      </c>
      <c r="Q495" s="69">
        <f t="shared" si="116"/>
        <v>0</v>
      </c>
      <c r="R495" s="69">
        <f>SUM(R496,R500,R504,R508,R512,R515,R516)</f>
        <v>0</v>
      </c>
      <c r="S495" s="74" t="e">
        <f t="shared" si="117"/>
        <v>#DIV/0!</v>
      </c>
      <c r="T495" s="74" t="e">
        <f t="shared" si="118"/>
        <v>#DIV/0!</v>
      </c>
      <c r="U495" s="74" t="e">
        <f t="shared" si="119"/>
        <v>#DIV/0!</v>
      </c>
      <c r="V495" s="74" t="e">
        <f t="shared" si="120"/>
        <v>#DIV/0!</v>
      </c>
      <c r="W495" s="74" t="e">
        <f t="shared" si="121"/>
        <v>#DIV/0!</v>
      </c>
    </row>
    <row r="496" spans="1:23" ht="30" x14ac:dyDescent="0.25">
      <c r="A496" s="35" t="s">
        <v>2299</v>
      </c>
      <c r="B496" s="31" t="s">
        <v>2300</v>
      </c>
      <c r="C496" s="30" t="s">
        <v>2301</v>
      </c>
      <c r="D496" s="80">
        <f>SUM(D497:D499)</f>
        <v>0</v>
      </c>
      <c r="E496" s="80">
        <f>SUM(E497:E499)</f>
        <v>0</v>
      </c>
      <c r="F496" s="80">
        <f>SUM(F497:F499)</f>
        <v>0</v>
      </c>
      <c r="G496" s="76">
        <f t="shared" si="122"/>
        <v>0</v>
      </c>
      <c r="H496" s="80">
        <f>SUM(H497:H499)</f>
        <v>0</v>
      </c>
      <c r="I496" s="77" t="e">
        <f>D496/D$495*100</f>
        <v>#DIV/0!</v>
      </c>
      <c r="J496" s="77" t="e">
        <f>E496/E$495*100</f>
        <v>#DIV/0!</v>
      </c>
      <c r="K496" s="77" t="e">
        <f>F496/F$495*100</f>
        <v>#DIV/0!</v>
      </c>
      <c r="L496" s="77" t="e">
        <f>G496/G$495*100</f>
        <v>#DIV/0!</v>
      </c>
      <c r="M496" s="77" t="e">
        <f>H496/H$495*100</f>
        <v>#DIV/0!</v>
      </c>
      <c r="N496" s="80">
        <f>SUM(N497:N499)</f>
        <v>0</v>
      </c>
      <c r="O496" s="80">
        <f>SUM(O497:O499)</f>
        <v>0</v>
      </c>
      <c r="P496" s="80">
        <f>SUM(P497:P499)</f>
        <v>0</v>
      </c>
      <c r="Q496" s="76">
        <f t="shared" si="116"/>
        <v>0</v>
      </c>
      <c r="R496" s="80">
        <f>SUM(R497:R499)</f>
        <v>0</v>
      </c>
      <c r="S496" s="77" t="e">
        <f t="shared" si="117"/>
        <v>#DIV/0!</v>
      </c>
      <c r="T496" s="77" t="e">
        <f t="shared" si="118"/>
        <v>#DIV/0!</v>
      </c>
      <c r="U496" s="77" t="e">
        <f t="shared" si="119"/>
        <v>#DIV/0!</v>
      </c>
      <c r="V496" s="77" t="e">
        <f t="shared" si="120"/>
        <v>#DIV/0!</v>
      </c>
      <c r="W496" s="77" t="e">
        <f t="shared" si="121"/>
        <v>#DIV/0!</v>
      </c>
    </row>
    <row r="497" spans="1:23" x14ac:dyDescent="0.25">
      <c r="A497" s="35" t="s">
        <v>2302</v>
      </c>
      <c r="B497" s="31">
        <v>494</v>
      </c>
      <c r="C497" s="33" t="s">
        <v>2303</v>
      </c>
      <c r="D497" s="78">
        <v>0</v>
      </c>
      <c r="E497" s="78">
        <v>0</v>
      </c>
      <c r="F497" s="78">
        <v>0</v>
      </c>
      <c r="G497" s="76">
        <f t="shared" si="122"/>
        <v>0</v>
      </c>
      <c r="H497" s="78">
        <v>0</v>
      </c>
      <c r="I497" s="77" t="e">
        <f t="shared" ref="I497:M499" si="131">D497/D$496*100</f>
        <v>#DIV/0!</v>
      </c>
      <c r="J497" s="77" t="e">
        <f t="shared" si="131"/>
        <v>#DIV/0!</v>
      </c>
      <c r="K497" s="77" t="e">
        <f t="shared" si="131"/>
        <v>#DIV/0!</v>
      </c>
      <c r="L497" s="77" t="e">
        <f t="shared" si="131"/>
        <v>#DIV/0!</v>
      </c>
      <c r="M497" s="77" t="e">
        <f t="shared" si="131"/>
        <v>#DIV/0!</v>
      </c>
      <c r="N497" s="78">
        <v>0</v>
      </c>
      <c r="O497" s="78">
        <v>0</v>
      </c>
      <c r="P497" s="78">
        <v>0</v>
      </c>
      <c r="Q497" s="76">
        <f t="shared" si="116"/>
        <v>0</v>
      </c>
      <c r="R497" s="78">
        <v>0</v>
      </c>
      <c r="S497" s="77" t="e">
        <f t="shared" si="117"/>
        <v>#DIV/0!</v>
      </c>
      <c r="T497" s="77" t="e">
        <f t="shared" si="118"/>
        <v>#DIV/0!</v>
      </c>
      <c r="U497" s="77" t="e">
        <f t="shared" si="119"/>
        <v>#DIV/0!</v>
      </c>
      <c r="V497" s="77" t="e">
        <f t="shared" si="120"/>
        <v>#DIV/0!</v>
      </c>
      <c r="W497" s="77" t="e">
        <f t="shared" si="121"/>
        <v>#DIV/0!</v>
      </c>
    </row>
    <row r="498" spans="1:23" x14ac:dyDescent="0.25">
      <c r="A498" s="35" t="s">
        <v>2304</v>
      </c>
      <c r="B498" s="31">
        <v>495</v>
      </c>
      <c r="C498" s="33" t="s">
        <v>2305</v>
      </c>
      <c r="D498" s="78">
        <v>0</v>
      </c>
      <c r="E498" s="78">
        <v>0</v>
      </c>
      <c r="F498" s="78">
        <v>0</v>
      </c>
      <c r="G498" s="76">
        <f t="shared" si="122"/>
        <v>0</v>
      </c>
      <c r="H498" s="78">
        <v>0</v>
      </c>
      <c r="I498" s="77" t="e">
        <f t="shared" si="131"/>
        <v>#DIV/0!</v>
      </c>
      <c r="J498" s="77" t="e">
        <f t="shared" si="131"/>
        <v>#DIV/0!</v>
      </c>
      <c r="K498" s="77" t="e">
        <f t="shared" si="131"/>
        <v>#DIV/0!</v>
      </c>
      <c r="L498" s="77" t="e">
        <f t="shared" si="131"/>
        <v>#DIV/0!</v>
      </c>
      <c r="M498" s="77" t="e">
        <f t="shared" si="131"/>
        <v>#DIV/0!</v>
      </c>
      <c r="N498" s="78">
        <v>0</v>
      </c>
      <c r="O498" s="78">
        <v>0</v>
      </c>
      <c r="P498" s="78">
        <v>0</v>
      </c>
      <c r="Q498" s="76">
        <f t="shared" si="116"/>
        <v>0</v>
      </c>
      <c r="R498" s="78">
        <v>0</v>
      </c>
      <c r="S498" s="77" t="e">
        <f t="shared" si="117"/>
        <v>#DIV/0!</v>
      </c>
      <c r="T498" s="77" t="e">
        <f t="shared" si="118"/>
        <v>#DIV/0!</v>
      </c>
      <c r="U498" s="77" t="e">
        <f t="shared" si="119"/>
        <v>#DIV/0!</v>
      </c>
      <c r="V498" s="77" t="e">
        <f t="shared" si="120"/>
        <v>#DIV/0!</v>
      </c>
      <c r="W498" s="77" t="e">
        <f t="shared" si="121"/>
        <v>#DIV/0!</v>
      </c>
    </row>
    <row r="499" spans="1:23" x14ac:dyDescent="0.25">
      <c r="A499" s="35" t="s">
        <v>2306</v>
      </c>
      <c r="B499" s="31">
        <v>496</v>
      </c>
      <c r="C499" s="33" t="s">
        <v>2307</v>
      </c>
      <c r="D499" s="78">
        <v>0</v>
      </c>
      <c r="E499" s="78">
        <v>0</v>
      </c>
      <c r="F499" s="78">
        <v>0</v>
      </c>
      <c r="G499" s="76">
        <f t="shared" si="122"/>
        <v>0</v>
      </c>
      <c r="H499" s="78">
        <v>0</v>
      </c>
      <c r="I499" s="77" t="e">
        <f t="shared" si="131"/>
        <v>#DIV/0!</v>
      </c>
      <c r="J499" s="77" t="e">
        <f t="shared" si="131"/>
        <v>#DIV/0!</v>
      </c>
      <c r="K499" s="77" t="e">
        <f t="shared" si="131"/>
        <v>#DIV/0!</v>
      </c>
      <c r="L499" s="77" t="e">
        <f t="shared" si="131"/>
        <v>#DIV/0!</v>
      </c>
      <c r="M499" s="77" t="e">
        <f t="shared" si="131"/>
        <v>#DIV/0!</v>
      </c>
      <c r="N499" s="78">
        <v>0</v>
      </c>
      <c r="O499" s="78">
        <v>0</v>
      </c>
      <c r="P499" s="78">
        <v>0</v>
      </c>
      <c r="Q499" s="76">
        <f t="shared" si="116"/>
        <v>0</v>
      </c>
      <c r="R499" s="78">
        <v>0</v>
      </c>
      <c r="S499" s="77" t="e">
        <f t="shared" si="117"/>
        <v>#DIV/0!</v>
      </c>
      <c r="T499" s="77" t="e">
        <f t="shared" si="118"/>
        <v>#DIV/0!</v>
      </c>
      <c r="U499" s="77" t="e">
        <f t="shared" si="119"/>
        <v>#DIV/0!</v>
      </c>
      <c r="V499" s="77" t="e">
        <f t="shared" si="120"/>
        <v>#DIV/0!</v>
      </c>
      <c r="W499" s="77" t="e">
        <f t="shared" si="121"/>
        <v>#DIV/0!</v>
      </c>
    </row>
    <row r="500" spans="1:23" ht="30" x14ac:dyDescent="0.25">
      <c r="A500" s="35" t="s">
        <v>2308</v>
      </c>
      <c r="B500" s="31">
        <v>497</v>
      </c>
      <c r="C500" s="30" t="s">
        <v>2309</v>
      </c>
      <c r="D500" s="80">
        <f>SUM(D501:D503)</f>
        <v>0</v>
      </c>
      <c r="E500" s="80">
        <f>SUM(E501:E503)</f>
        <v>0</v>
      </c>
      <c r="F500" s="80">
        <f>SUM(F501:F503)</f>
        <v>0</v>
      </c>
      <c r="G500" s="76">
        <f t="shared" si="122"/>
        <v>0</v>
      </c>
      <c r="H500" s="80">
        <f>SUM(H501:H503)</f>
        <v>0</v>
      </c>
      <c r="I500" s="77" t="e">
        <f>D500/D$495*100</f>
        <v>#DIV/0!</v>
      </c>
      <c r="J500" s="77" t="e">
        <f>E500/E$495*100</f>
        <v>#DIV/0!</v>
      </c>
      <c r="K500" s="77" t="e">
        <f>F500/F$495*100</f>
        <v>#DIV/0!</v>
      </c>
      <c r="L500" s="77" t="e">
        <f>G500/G$495*100</f>
        <v>#DIV/0!</v>
      </c>
      <c r="M500" s="77" t="e">
        <f>H500/H$495*100</f>
        <v>#DIV/0!</v>
      </c>
      <c r="N500" s="80">
        <f>SUM(N501:N503)</f>
        <v>0</v>
      </c>
      <c r="O500" s="80">
        <f>SUM(O501:O503)</f>
        <v>0</v>
      </c>
      <c r="P500" s="80">
        <f>SUM(P501:P503)</f>
        <v>0</v>
      </c>
      <c r="Q500" s="76">
        <f t="shared" si="116"/>
        <v>0</v>
      </c>
      <c r="R500" s="80">
        <f>SUM(R501:R503)</f>
        <v>0</v>
      </c>
      <c r="S500" s="77" t="e">
        <f t="shared" si="117"/>
        <v>#DIV/0!</v>
      </c>
      <c r="T500" s="77" t="e">
        <f t="shared" si="118"/>
        <v>#DIV/0!</v>
      </c>
      <c r="U500" s="77" t="e">
        <f t="shared" si="119"/>
        <v>#DIV/0!</v>
      </c>
      <c r="V500" s="77" t="e">
        <f t="shared" si="120"/>
        <v>#DIV/0!</v>
      </c>
      <c r="W500" s="77" t="e">
        <f t="shared" si="121"/>
        <v>#DIV/0!</v>
      </c>
    </row>
    <row r="501" spans="1:23" x14ac:dyDescent="0.25">
      <c r="A501" s="35" t="s">
        <v>2310</v>
      </c>
      <c r="B501" s="31">
        <v>498</v>
      </c>
      <c r="C501" s="33" t="s">
        <v>2303</v>
      </c>
      <c r="D501" s="78">
        <v>0</v>
      </c>
      <c r="E501" s="78">
        <v>0</v>
      </c>
      <c r="F501" s="78">
        <v>0</v>
      </c>
      <c r="G501" s="76">
        <f t="shared" si="122"/>
        <v>0</v>
      </c>
      <c r="H501" s="78">
        <v>0</v>
      </c>
      <c r="I501" s="77" t="e">
        <f t="shared" ref="I501:M503" si="132">D501/D$500*100</f>
        <v>#DIV/0!</v>
      </c>
      <c r="J501" s="77" t="e">
        <f t="shared" si="132"/>
        <v>#DIV/0!</v>
      </c>
      <c r="K501" s="77" t="e">
        <f t="shared" si="132"/>
        <v>#DIV/0!</v>
      </c>
      <c r="L501" s="77" t="e">
        <f t="shared" si="132"/>
        <v>#DIV/0!</v>
      </c>
      <c r="M501" s="77" t="e">
        <f t="shared" si="132"/>
        <v>#DIV/0!</v>
      </c>
      <c r="N501" s="78">
        <v>0</v>
      </c>
      <c r="O501" s="78">
        <v>0</v>
      </c>
      <c r="P501" s="78">
        <v>0</v>
      </c>
      <c r="Q501" s="76">
        <f t="shared" si="116"/>
        <v>0</v>
      </c>
      <c r="R501" s="78">
        <v>0</v>
      </c>
      <c r="S501" s="77" t="e">
        <f t="shared" si="117"/>
        <v>#DIV/0!</v>
      </c>
      <c r="T501" s="77" t="e">
        <f t="shared" si="118"/>
        <v>#DIV/0!</v>
      </c>
      <c r="U501" s="77" t="e">
        <f t="shared" si="119"/>
        <v>#DIV/0!</v>
      </c>
      <c r="V501" s="77" t="e">
        <f t="shared" si="120"/>
        <v>#DIV/0!</v>
      </c>
      <c r="W501" s="77" t="e">
        <f t="shared" si="121"/>
        <v>#DIV/0!</v>
      </c>
    </row>
    <row r="502" spans="1:23" x14ac:dyDescent="0.25">
      <c r="A502" s="35" t="s">
        <v>2311</v>
      </c>
      <c r="B502" s="31">
        <v>499</v>
      </c>
      <c r="C502" s="33" t="s">
        <v>2305</v>
      </c>
      <c r="D502" s="78">
        <v>0</v>
      </c>
      <c r="E502" s="78">
        <v>0</v>
      </c>
      <c r="F502" s="78">
        <v>0</v>
      </c>
      <c r="G502" s="76">
        <f t="shared" si="122"/>
        <v>0</v>
      </c>
      <c r="H502" s="78">
        <v>0</v>
      </c>
      <c r="I502" s="77" t="e">
        <f t="shared" si="132"/>
        <v>#DIV/0!</v>
      </c>
      <c r="J502" s="77" t="e">
        <f t="shared" si="132"/>
        <v>#DIV/0!</v>
      </c>
      <c r="K502" s="77" t="e">
        <f t="shared" si="132"/>
        <v>#DIV/0!</v>
      </c>
      <c r="L502" s="77" t="e">
        <f t="shared" si="132"/>
        <v>#DIV/0!</v>
      </c>
      <c r="M502" s="77" t="e">
        <f t="shared" si="132"/>
        <v>#DIV/0!</v>
      </c>
      <c r="N502" s="78">
        <v>0</v>
      </c>
      <c r="O502" s="78">
        <v>0</v>
      </c>
      <c r="P502" s="78">
        <v>0</v>
      </c>
      <c r="Q502" s="76">
        <f t="shared" si="116"/>
        <v>0</v>
      </c>
      <c r="R502" s="78">
        <v>0</v>
      </c>
      <c r="S502" s="77" t="e">
        <f t="shared" si="117"/>
        <v>#DIV/0!</v>
      </c>
      <c r="T502" s="77" t="e">
        <f t="shared" si="118"/>
        <v>#DIV/0!</v>
      </c>
      <c r="U502" s="77" t="e">
        <f t="shared" si="119"/>
        <v>#DIV/0!</v>
      </c>
      <c r="V502" s="77" t="e">
        <f t="shared" si="120"/>
        <v>#DIV/0!</v>
      </c>
      <c r="W502" s="77" t="e">
        <f t="shared" si="121"/>
        <v>#DIV/0!</v>
      </c>
    </row>
    <row r="503" spans="1:23" x14ac:dyDescent="0.25">
      <c r="A503" s="35" t="s">
        <v>2312</v>
      </c>
      <c r="B503" s="31">
        <v>500</v>
      </c>
      <c r="C503" s="33" t="s">
        <v>2307</v>
      </c>
      <c r="D503" s="78">
        <v>0</v>
      </c>
      <c r="E503" s="78">
        <v>0</v>
      </c>
      <c r="F503" s="78">
        <v>0</v>
      </c>
      <c r="G503" s="76">
        <f t="shared" si="122"/>
        <v>0</v>
      </c>
      <c r="H503" s="78">
        <v>0</v>
      </c>
      <c r="I503" s="77" t="e">
        <f t="shared" si="132"/>
        <v>#DIV/0!</v>
      </c>
      <c r="J503" s="77" t="e">
        <f t="shared" si="132"/>
        <v>#DIV/0!</v>
      </c>
      <c r="K503" s="77" t="e">
        <f t="shared" si="132"/>
        <v>#DIV/0!</v>
      </c>
      <c r="L503" s="77" t="e">
        <f t="shared" si="132"/>
        <v>#DIV/0!</v>
      </c>
      <c r="M503" s="77" t="e">
        <f t="shared" si="132"/>
        <v>#DIV/0!</v>
      </c>
      <c r="N503" s="78">
        <v>0</v>
      </c>
      <c r="O503" s="78">
        <v>0</v>
      </c>
      <c r="P503" s="78">
        <v>0</v>
      </c>
      <c r="Q503" s="76">
        <f t="shared" si="116"/>
        <v>0</v>
      </c>
      <c r="R503" s="78">
        <v>0</v>
      </c>
      <c r="S503" s="77" t="e">
        <f t="shared" si="117"/>
        <v>#DIV/0!</v>
      </c>
      <c r="T503" s="77" t="e">
        <f t="shared" si="118"/>
        <v>#DIV/0!</v>
      </c>
      <c r="U503" s="77" t="e">
        <f t="shared" si="119"/>
        <v>#DIV/0!</v>
      </c>
      <c r="V503" s="77" t="e">
        <f t="shared" si="120"/>
        <v>#DIV/0!</v>
      </c>
      <c r="W503" s="77" t="e">
        <f t="shared" si="121"/>
        <v>#DIV/0!</v>
      </c>
    </row>
    <row r="504" spans="1:23" x14ac:dyDescent="0.25">
      <c r="A504" s="35" t="s">
        <v>2313</v>
      </c>
      <c r="B504" s="31">
        <v>501</v>
      </c>
      <c r="C504" s="33" t="s">
        <v>2314</v>
      </c>
      <c r="D504" s="80">
        <f>SUM(D505:D507)</f>
        <v>0</v>
      </c>
      <c r="E504" s="80">
        <f>SUM(E505:E507)</f>
        <v>0</v>
      </c>
      <c r="F504" s="80">
        <f>SUM(F505:F507)</f>
        <v>0</v>
      </c>
      <c r="G504" s="76">
        <f t="shared" si="122"/>
        <v>0</v>
      </c>
      <c r="H504" s="80">
        <f>SUM(H505:H507)</f>
        <v>0</v>
      </c>
      <c r="I504" s="77" t="e">
        <f>D504/D$495*100</f>
        <v>#DIV/0!</v>
      </c>
      <c r="J504" s="77" t="e">
        <f>E504/E$495*100</f>
        <v>#DIV/0!</v>
      </c>
      <c r="K504" s="77" t="e">
        <f>F504/F$495*100</f>
        <v>#DIV/0!</v>
      </c>
      <c r="L504" s="77" t="e">
        <f>G504/G$495*100</f>
        <v>#DIV/0!</v>
      </c>
      <c r="M504" s="77" t="e">
        <f>H504/H$495*100</f>
        <v>#DIV/0!</v>
      </c>
      <c r="N504" s="80">
        <f>SUM(N505:N507)</f>
        <v>0</v>
      </c>
      <c r="O504" s="80">
        <f>SUM(O505:O507)</f>
        <v>0</v>
      </c>
      <c r="P504" s="80">
        <f>SUM(P505:P507)</f>
        <v>0</v>
      </c>
      <c r="Q504" s="76">
        <f t="shared" si="116"/>
        <v>0</v>
      </c>
      <c r="R504" s="80">
        <f>SUM(R505:R507)</f>
        <v>0</v>
      </c>
      <c r="S504" s="77" t="e">
        <f t="shared" si="117"/>
        <v>#DIV/0!</v>
      </c>
      <c r="T504" s="77" t="e">
        <f t="shared" si="118"/>
        <v>#DIV/0!</v>
      </c>
      <c r="U504" s="77" t="e">
        <f t="shared" si="119"/>
        <v>#DIV/0!</v>
      </c>
      <c r="V504" s="77" t="e">
        <f t="shared" si="120"/>
        <v>#DIV/0!</v>
      </c>
      <c r="W504" s="77" t="e">
        <f t="shared" si="121"/>
        <v>#DIV/0!</v>
      </c>
    </row>
    <row r="505" spans="1:23" x14ac:dyDescent="0.25">
      <c r="A505" s="35" t="s">
        <v>2315</v>
      </c>
      <c r="B505" s="31">
        <v>502</v>
      </c>
      <c r="C505" s="33" t="s">
        <v>2303</v>
      </c>
      <c r="D505" s="78">
        <v>0</v>
      </c>
      <c r="E505" s="78">
        <v>0</v>
      </c>
      <c r="F505" s="78">
        <v>0</v>
      </c>
      <c r="G505" s="76">
        <f t="shared" si="122"/>
        <v>0</v>
      </c>
      <c r="H505" s="78">
        <v>0</v>
      </c>
      <c r="I505" s="77" t="e">
        <f t="shared" ref="I505:M507" si="133">D505/D$504*100</f>
        <v>#DIV/0!</v>
      </c>
      <c r="J505" s="77" t="e">
        <f t="shared" si="133"/>
        <v>#DIV/0!</v>
      </c>
      <c r="K505" s="77" t="e">
        <f t="shared" si="133"/>
        <v>#DIV/0!</v>
      </c>
      <c r="L505" s="77" t="e">
        <f t="shared" si="133"/>
        <v>#DIV/0!</v>
      </c>
      <c r="M505" s="77" t="e">
        <f t="shared" si="133"/>
        <v>#DIV/0!</v>
      </c>
      <c r="N505" s="78">
        <v>0</v>
      </c>
      <c r="O505" s="78">
        <v>0</v>
      </c>
      <c r="P505" s="78">
        <v>0</v>
      </c>
      <c r="Q505" s="76">
        <f t="shared" si="116"/>
        <v>0</v>
      </c>
      <c r="R505" s="78">
        <v>0</v>
      </c>
      <c r="S505" s="77" t="e">
        <f t="shared" si="117"/>
        <v>#DIV/0!</v>
      </c>
      <c r="T505" s="77" t="e">
        <f t="shared" si="118"/>
        <v>#DIV/0!</v>
      </c>
      <c r="U505" s="77" t="e">
        <f t="shared" si="119"/>
        <v>#DIV/0!</v>
      </c>
      <c r="V505" s="77" t="e">
        <f t="shared" si="120"/>
        <v>#DIV/0!</v>
      </c>
      <c r="W505" s="77" t="e">
        <f t="shared" si="121"/>
        <v>#DIV/0!</v>
      </c>
    </row>
    <row r="506" spans="1:23" x14ac:dyDescent="0.25">
      <c r="A506" s="35" t="s">
        <v>2316</v>
      </c>
      <c r="B506" s="31">
        <v>503</v>
      </c>
      <c r="C506" s="33" t="s">
        <v>2305</v>
      </c>
      <c r="D506" s="78">
        <v>0</v>
      </c>
      <c r="E506" s="78">
        <v>0</v>
      </c>
      <c r="F506" s="78">
        <v>0</v>
      </c>
      <c r="G506" s="76">
        <f t="shared" si="122"/>
        <v>0</v>
      </c>
      <c r="H506" s="78">
        <v>0</v>
      </c>
      <c r="I506" s="77" t="e">
        <f t="shared" si="133"/>
        <v>#DIV/0!</v>
      </c>
      <c r="J506" s="77" t="e">
        <f t="shared" si="133"/>
        <v>#DIV/0!</v>
      </c>
      <c r="K506" s="77" t="e">
        <f t="shared" si="133"/>
        <v>#DIV/0!</v>
      </c>
      <c r="L506" s="77" t="e">
        <f t="shared" si="133"/>
        <v>#DIV/0!</v>
      </c>
      <c r="M506" s="77" t="e">
        <f t="shared" si="133"/>
        <v>#DIV/0!</v>
      </c>
      <c r="N506" s="78">
        <v>0</v>
      </c>
      <c r="O506" s="78">
        <v>0</v>
      </c>
      <c r="P506" s="78">
        <v>0</v>
      </c>
      <c r="Q506" s="76">
        <f t="shared" si="116"/>
        <v>0</v>
      </c>
      <c r="R506" s="78">
        <v>0</v>
      </c>
      <c r="S506" s="77" t="e">
        <f t="shared" si="117"/>
        <v>#DIV/0!</v>
      </c>
      <c r="T506" s="77" t="e">
        <f t="shared" si="118"/>
        <v>#DIV/0!</v>
      </c>
      <c r="U506" s="77" t="e">
        <f t="shared" si="119"/>
        <v>#DIV/0!</v>
      </c>
      <c r="V506" s="77" t="e">
        <f t="shared" si="120"/>
        <v>#DIV/0!</v>
      </c>
      <c r="W506" s="77" t="e">
        <f t="shared" si="121"/>
        <v>#DIV/0!</v>
      </c>
    </row>
    <row r="507" spans="1:23" x14ac:dyDescent="0.25">
      <c r="A507" s="35" t="s">
        <v>2317</v>
      </c>
      <c r="B507" s="31">
        <v>504</v>
      </c>
      <c r="C507" s="33" t="s">
        <v>2307</v>
      </c>
      <c r="D507" s="78">
        <v>0</v>
      </c>
      <c r="E507" s="78">
        <v>0</v>
      </c>
      <c r="F507" s="78">
        <v>0</v>
      </c>
      <c r="G507" s="76">
        <f t="shared" si="122"/>
        <v>0</v>
      </c>
      <c r="H507" s="78">
        <v>0</v>
      </c>
      <c r="I507" s="77" t="e">
        <f t="shared" si="133"/>
        <v>#DIV/0!</v>
      </c>
      <c r="J507" s="77" t="e">
        <f t="shared" si="133"/>
        <v>#DIV/0!</v>
      </c>
      <c r="K507" s="77" t="e">
        <f t="shared" si="133"/>
        <v>#DIV/0!</v>
      </c>
      <c r="L507" s="77" t="e">
        <f t="shared" si="133"/>
        <v>#DIV/0!</v>
      </c>
      <c r="M507" s="77" t="e">
        <f t="shared" si="133"/>
        <v>#DIV/0!</v>
      </c>
      <c r="N507" s="78">
        <v>0</v>
      </c>
      <c r="O507" s="78">
        <v>0</v>
      </c>
      <c r="P507" s="78">
        <v>0</v>
      </c>
      <c r="Q507" s="76">
        <f t="shared" si="116"/>
        <v>0</v>
      </c>
      <c r="R507" s="78">
        <v>0</v>
      </c>
      <c r="S507" s="77" t="e">
        <f t="shared" si="117"/>
        <v>#DIV/0!</v>
      </c>
      <c r="T507" s="77" t="e">
        <f t="shared" si="118"/>
        <v>#DIV/0!</v>
      </c>
      <c r="U507" s="77" t="e">
        <f t="shared" si="119"/>
        <v>#DIV/0!</v>
      </c>
      <c r="V507" s="77" t="e">
        <f t="shared" si="120"/>
        <v>#DIV/0!</v>
      </c>
      <c r="W507" s="77" t="e">
        <f t="shared" si="121"/>
        <v>#DIV/0!</v>
      </c>
    </row>
    <row r="508" spans="1:23" ht="30" x14ac:dyDescent="0.25">
      <c r="A508" s="35" t="s">
        <v>2318</v>
      </c>
      <c r="B508" s="31">
        <v>505</v>
      </c>
      <c r="C508" s="30" t="s">
        <v>2319</v>
      </c>
      <c r="D508" s="80">
        <f>SUM(D509:D511)</f>
        <v>0</v>
      </c>
      <c r="E508" s="80">
        <f>SUM(E509:E511)</f>
        <v>0</v>
      </c>
      <c r="F508" s="80">
        <f>SUM(F509:F511)</f>
        <v>0</v>
      </c>
      <c r="G508" s="76">
        <f t="shared" si="122"/>
        <v>0</v>
      </c>
      <c r="H508" s="80">
        <f>SUM(H509:H511)</f>
        <v>0</v>
      </c>
      <c r="I508" s="77" t="e">
        <f>D508/D$495*100</f>
        <v>#DIV/0!</v>
      </c>
      <c r="J508" s="77" t="e">
        <f>E508/E$495*100</f>
        <v>#DIV/0!</v>
      </c>
      <c r="K508" s="77" t="e">
        <f>F508/F$495*100</f>
        <v>#DIV/0!</v>
      </c>
      <c r="L508" s="77" t="e">
        <f>G508/G$495*100</f>
        <v>#DIV/0!</v>
      </c>
      <c r="M508" s="77" t="e">
        <f>H508/H$495*100</f>
        <v>#DIV/0!</v>
      </c>
      <c r="N508" s="80">
        <f>SUM(N509:N511)</f>
        <v>0</v>
      </c>
      <c r="O508" s="80">
        <f>SUM(O509:O511)</f>
        <v>0</v>
      </c>
      <c r="P508" s="80">
        <f>SUM(P509:P511)</f>
        <v>0</v>
      </c>
      <c r="Q508" s="76">
        <f t="shared" si="116"/>
        <v>0</v>
      </c>
      <c r="R508" s="80">
        <f>SUM(R509:R511)</f>
        <v>0</v>
      </c>
      <c r="S508" s="77" t="e">
        <f t="shared" si="117"/>
        <v>#DIV/0!</v>
      </c>
      <c r="T508" s="77" t="e">
        <f t="shared" si="118"/>
        <v>#DIV/0!</v>
      </c>
      <c r="U508" s="77" t="e">
        <f t="shared" si="119"/>
        <v>#DIV/0!</v>
      </c>
      <c r="V508" s="77" t="e">
        <f t="shared" si="120"/>
        <v>#DIV/0!</v>
      </c>
      <c r="W508" s="77" t="e">
        <f t="shared" si="121"/>
        <v>#DIV/0!</v>
      </c>
    </row>
    <row r="509" spans="1:23" x14ac:dyDescent="0.25">
      <c r="A509" s="35" t="s">
        <v>2320</v>
      </c>
      <c r="B509" s="31">
        <v>506</v>
      </c>
      <c r="C509" s="33" t="s">
        <v>2303</v>
      </c>
      <c r="D509" s="78">
        <v>0</v>
      </c>
      <c r="E509" s="78">
        <v>0</v>
      </c>
      <c r="F509" s="78">
        <v>0</v>
      </c>
      <c r="G509" s="76">
        <f t="shared" si="122"/>
        <v>0</v>
      </c>
      <c r="H509" s="78">
        <v>0</v>
      </c>
      <c r="I509" s="77" t="e">
        <f t="shared" ref="I509:M511" si="134">D509/D$508*100</f>
        <v>#DIV/0!</v>
      </c>
      <c r="J509" s="77" t="e">
        <f t="shared" si="134"/>
        <v>#DIV/0!</v>
      </c>
      <c r="K509" s="77" t="e">
        <f t="shared" si="134"/>
        <v>#DIV/0!</v>
      </c>
      <c r="L509" s="77" t="e">
        <f t="shared" si="134"/>
        <v>#DIV/0!</v>
      </c>
      <c r="M509" s="77" t="e">
        <f t="shared" si="134"/>
        <v>#DIV/0!</v>
      </c>
      <c r="N509" s="78">
        <v>0</v>
      </c>
      <c r="O509" s="78">
        <v>0</v>
      </c>
      <c r="P509" s="78">
        <v>0</v>
      </c>
      <c r="Q509" s="76">
        <f t="shared" si="116"/>
        <v>0</v>
      </c>
      <c r="R509" s="78">
        <v>0</v>
      </c>
      <c r="S509" s="77" t="e">
        <f t="shared" si="117"/>
        <v>#DIV/0!</v>
      </c>
      <c r="T509" s="77" t="e">
        <f t="shared" si="118"/>
        <v>#DIV/0!</v>
      </c>
      <c r="U509" s="77" t="e">
        <f t="shared" si="119"/>
        <v>#DIV/0!</v>
      </c>
      <c r="V509" s="77" t="e">
        <f t="shared" si="120"/>
        <v>#DIV/0!</v>
      </c>
      <c r="W509" s="77" t="e">
        <f t="shared" si="121"/>
        <v>#DIV/0!</v>
      </c>
    </row>
    <row r="510" spans="1:23" x14ac:dyDescent="0.25">
      <c r="A510" s="35" t="s">
        <v>2321</v>
      </c>
      <c r="B510" s="31">
        <v>507</v>
      </c>
      <c r="C510" s="33" t="s">
        <v>2305</v>
      </c>
      <c r="D510" s="78">
        <v>0</v>
      </c>
      <c r="E510" s="78">
        <v>0</v>
      </c>
      <c r="F510" s="78">
        <v>0</v>
      </c>
      <c r="G510" s="76">
        <f t="shared" si="122"/>
        <v>0</v>
      </c>
      <c r="H510" s="78">
        <v>0</v>
      </c>
      <c r="I510" s="77" t="e">
        <f t="shared" si="134"/>
        <v>#DIV/0!</v>
      </c>
      <c r="J510" s="77" t="e">
        <f t="shared" si="134"/>
        <v>#DIV/0!</v>
      </c>
      <c r="K510" s="77" t="e">
        <f t="shared" si="134"/>
        <v>#DIV/0!</v>
      </c>
      <c r="L510" s="77" t="e">
        <f t="shared" si="134"/>
        <v>#DIV/0!</v>
      </c>
      <c r="M510" s="77" t="e">
        <f t="shared" si="134"/>
        <v>#DIV/0!</v>
      </c>
      <c r="N510" s="78">
        <v>0</v>
      </c>
      <c r="O510" s="78">
        <v>0</v>
      </c>
      <c r="P510" s="78">
        <v>0</v>
      </c>
      <c r="Q510" s="76">
        <f t="shared" si="116"/>
        <v>0</v>
      </c>
      <c r="R510" s="78">
        <v>0</v>
      </c>
      <c r="S510" s="77" t="e">
        <f t="shared" si="117"/>
        <v>#DIV/0!</v>
      </c>
      <c r="T510" s="77" t="e">
        <f t="shared" si="118"/>
        <v>#DIV/0!</v>
      </c>
      <c r="U510" s="77" t="e">
        <f t="shared" si="119"/>
        <v>#DIV/0!</v>
      </c>
      <c r="V510" s="77" t="e">
        <f t="shared" si="120"/>
        <v>#DIV/0!</v>
      </c>
      <c r="W510" s="77" t="e">
        <f t="shared" si="121"/>
        <v>#DIV/0!</v>
      </c>
    </row>
    <row r="511" spans="1:23" x14ac:dyDescent="0.25">
      <c r="A511" s="35" t="s">
        <v>2322</v>
      </c>
      <c r="B511" s="31">
        <v>508</v>
      </c>
      <c r="C511" s="33" t="s">
        <v>2307</v>
      </c>
      <c r="D511" s="78">
        <v>0</v>
      </c>
      <c r="E511" s="78">
        <v>0</v>
      </c>
      <c r="F511" s="78">
        <v>0</v>
      </c>
      <c r="G511" s="76">
        <f t="shared" si="122"/>
        <v>0</v>
      </c>
      <c r="H511" s="78">
        <v>0</v>
      </c>
      <c r="I511" s="77" t="e">
        <f t="shared" si="134"/>
        <v>#DIV/0!</v>
      </c>
      <c r="J511" s="77" t="e">
        <f t="shared" si="134"/>
        <v>#DIV/0!</v>
      </c>
      <c r="K511" s="77" t="e">
        <f t="shared" si="134"/>
        <v>#DIV/0!</v>
      </c>
      <c r="L511" s="77" t="e">
        <f t="shared" si="134"/>
        <v>#DIV/0!</v>
      </c>
      <c r="M511" s="77" t="e">
        <f t="shared" si="134"/>
        <v>#DIV/0!</v>
      </c>
      <c r="N511" s="78">
        <v>0</v>
      </c>
      <c r="O511" s="78">
        <v>0</v>
      </c>
      <c r="P511" s="78">
        <v>0</v>
      </c>
      <c r="Q511" s="76">
        <f t="shared" si="116"/>
        <v>0</v>
      </c>
      <c r="R511" s="78">
        <v>0</v>
      </c>
      <c r="S511" s="77" t="e">
        <f t="shared" si="117"/>
        <v>#DIV/0!</v>
      </c>
      <c r="T511" s="77" t="e">
        <f t="shared" si="118"/>
        <v>#DIV/0!</v>
      </c>
      <c r="U511" s="77" t="e">
        <f t="shared" si="119"/>
        <v>#DIV/0!</v>
      </c>
      <c r="V511" s="77" t="e">
        <f t="shared" si="120"/>
        <v>#DIV/0!</v>
      </c>
      <c r="W511" s="77" t="e">
        <f t="shared" si="121"/>
        <v>#DIV/0!</v>
      </c>
    </row>
    <row r="512" spans="1:23" x14ac:dyDescent="0.25">
      <c r="A512" s="35" t="s">
        <v>2323</v>
      </c>
      <c r="B512" s="31">
        <v>509</v>
      </c>
      <c r="C512" s="30" t="s">
        <v>2324</v>
      </c>
      <c r="D512" s="80">
        <f>SUM(D513:D514)</f>
        <v>0</v>
      </c>
      <c r="E512" s="80">
        <f>SUM(E513:E514)</f>
        <v>0</v>
      </c>
      <c r="F512" s="80">
        <f>SUM(F513:F514)</f>
        <v>0</v>
      </c>
      <c r="G512" s="76">
        <f t="shared" si="122"/>
        <v>0</v>
      </c>
      <c r="H512" s="80">
        <f>SUM(H513:H514)</f>
        <v>0</v>
      </c>
      <c r="I512" s="77" t="e">
        <f>D512/D$495*100</f>
        <v>#DIV/0!</v>
      </c>
      <c r="J512" s="77" t="e">
        <f>E512/E$495*100</f>
        <v>#DIV/0!</v>
      </c>
      <c r="K512" s="77" t="e">
        <f>F512/F$495*100</f>
        <v>#DIV/0!</v>
      </c>
      <c r="L512" s="77" t="e">
        <f>G512/G$495*100</f>
        <v>#DIV/0!</v>
      </c>
      <c r="M512" s="77" t="e">
        <f>H512/H$495*100</f>
        <v>#DIV/0!</v>
      </c>
      <c r="N512" s="80">
        <f>SUM(N513:N514)</f>
        <v>0</v>
      </c>
      <c r="O512" s="80">
        <f>SUM(O513:O514)</f>
        <v>0</v>
      </c>
      <c r="P512" s="80">
        <f>SUM(P513:P514)</f>
        <v>0</v>
      </c>
      <c r="Q512" s="76">
        <f t="shared" si="116"/>
        <v>0</v>
      </c>
      <c r="R512" s="80">
        <f>SUM(R513:R514)</f>
        <v>0</v>
      </c>
      <c r="S512" s="77" t="e">
        <f t="shared" si="117"/>
        <v>#DIV/0!</v>
      </c>
      <c r="T512" s="77" t="e">
        <f t="shared" si="118"/>
        <v>#DIV/0!</v>
      </c>
      <c r="U512" s="77" t="e">
        <f t="shared" si="119"/>
        <v>#DIV/0!</v>
      </c>
      <c r="V512" s="77" t="e">
        <f t="shared" si="120"/>
        <v>#DIV/0!</v>
      </c>
      <c r="W512" s="77" t="e">
        <f t="shared" si="121"/>
        <v>#DIV/0!</v>
      </c>
    </row>
    <row r="513" spans="1:23" x14ac:dyDescent="0.25">
      <c r="A513" s="35" t="s">
        <v>2325</v>
      </c>
      <c r="B513" s="31">
        <v>510</v>
      </c>
      <c r="C513" s="33" t="s">
        <v>2305</v>
      </c>
      <c r="D513" s="78">
        <v>0</v>
      </c>
      <c r="E513" s="75">
        <v>0</v>
      </c>
      <c r="F513" s="75">
        <v>0</v>
      </c>
      <c r="G513" s="76">
        <f t="shared" si="122"/>
        <v>0</v>
      </c>
      <c r="H513" s="75">
        <v>0</v>
      </c>
      <c r="I513" s="77" t="e">
        <f t="shared" ref="I513:M514" si="135">D513/D$512*100</f>
        <v>#DIV/0!</v>
      </c>
      <c r="J513" s="77" t="e">
        <f t="shared" si="135"/>
        <v>#DIV/0!</v>
      </c>
      <c r="K513" s="77" t="e">
        <f t="shared" si="135"/>
        <v>#DIV/0!</v>
      </c>
      <c r="L513" s="77" t="e">
        <f t="shared" si="135"/>
        <v>#DIV/0!</v>
      </c>
      <c r="M513" s="77" t="e">
        <f t="shared" si="135"/>
        <v>#DIV/0!</v>
      </c>
      <c r="N513" s="75">
        <v>0</v>
      </c>
      <c r="O513" s="75">
        <v>0</v>
      </c>
      <c r="P513" s="75">
        <v>0</v>
      </c>
      <c r="Q513" s="76">
        <f t="shared" si="116"/>
        <v>0</v>
      </c>
      <c r="R513" s="75">
        <v>0</v>
      </c>
      <c r="S513" s="77" t="e">
        <f t="shared" si="117"/>
        <v>#DIV/0!</v>
      </c>
      <c r="T513" s="77" t="e">
        <f t="shared" si="118"/>
        <v>#DIV/0!</v>
      </c>
      <c r="U513" s="77" t="e">
        <f t="shared" si="119"/>
        <v>#DIV/0!</v>
      </c>
      <c r="V513" s="77" t="e">
        <f t="shared" si="120"/>
        <v>#DIV/0!</v>
      </c>
      <c r="W513" s="77" t="e">
        <f t="shared" si="121"/>
        <v>#DIV/0!</v>
      </c>
    </row>
    <row r="514" spans="1:23" x14ac:dyDescent="0.25">
      <c r="A514" s="35" t="s">
        <v>2326</v>
      </c>
      <c r="B514" s="31">
        <v>511</v>
      </c>
      <c r="C514" s="33" t="s">
        <v>2307</v>
      </c>
      <c r="D514" s="78">
        <v>0</v>
      </c>
      <c r="E514" s="75">
        <v>0</v>
      </c>
      <c r="F514" s="75">
        <v>0</v>
      </c>
      <c r="G514" s="76">
        <f t="shared" si="122"/>
        <v>0</v>
      </c>
      <c r="H514" s="75">
        <v>0</v>
      </c>
      <c r="I514" s="77" t="e">
        <f t="shared" si="135"/>
        <v>#DIV/0!</v>
      </c>
      <c r="J514" s="77" t="e">
        <f t="shared" si="135"/>
        <v>#DIV/0!</v>
      </c>
      <c r="K514" s="77" t="e">
        <f t="shared" si="135"/>
        <v>#DIV/0!</v>
      </c>
      <c r="L514" s="77" t="e">
        <f t="shared" si="135"/>
        <v>#DIV/0!</v>
      </c>
      <c r="M514" s="77" t="e">
        <f t="shared" si="135"/>
        <v>#DIV/0!</v>
      </c>
      <c r="N514" s="75">
        <v>0</v>
      </c>
      <c r="O514" s="75">
        <v>0</v>
      </c>
      <c r="P514" s="75">
        <v>0</v>
      </c>
      <c r="Q514" s="76">
        <f t="shared" si="116"/>
        <v>0</v>
      </c>
      <c r="R514" s="75">
        <v>0</v>
      </c>
      <c r="S514" s="77" t="e">
        <f t="shared" si="117"/>
        <v>#DIV/0!</v>
      </c>
      <c r="T514" s="77" t="e">
        <f t="shared" si="118"/>
        <v>#DIV/0!</v>
      </c>
      <c r="U514" s="77" t="e">
        <f t="shared" si="119"/>
        <v>#DIV/0!</v>
      </c>
      <c r="V514" s="77" t="e">
        <f t="shared" si="120"/>
        <v>#DIV/0!</v>
      </c>
      <c r="W514" s="77" t="e">
        <f t="shared" si="121"/>
        <v>#DIV/0!</v>
      </c>
    </row>
    <row r="515" spans="1:23" x14ac:dyDescent="0.25">
      <c r="A515" s="35" t="s">
        <v>2327</v>
      </c>
      <c r="B515" s="31">
        <v>512</v>
      </c>
      <c r="C515" s="33" t="s">
        <v>2328</v>
      </c>
      <c r="D515" s="78">
        <v>0</v>
      </c>
      <c r="E515" s="75">
        <v>0</v>
      </c>
      <c r="F515" s="75">
        <v>0</v>
      </c>
      <c r="G515" s="76">
        <f t="shared" si="122"/>
        <v>0</v>
      </c>
      <c r="H515" s="75">
        <v>0</v>
      </c>
      <c r="I515" s="77" t="e">
        <f t="shared" ref="I515:M516" si="136">D515/D$495*100</f>
        <v>#DIV/0!</v>
      </c>
      <c r="J515" s="77" t="e">
        <f t="shared" si="136"/>
        <v>#DIV/0!</v>
      </c>
      <c r="K515" s="77" t="e">
        <f t="shared" si="136"/>
        <v>#DIV/0!</v>
      </c>
      <c r="L515" s="77" t="e">
        <f t="shared" si="136"/>
        <v>#DIV/0!</v>
      </c>
      <c r="M515" s="77" t="e">
        <f t="shared" si="136"/>
        <v>#DIV/0!</v>
      </c>
      <c r="N515" s="75">
        <v>0</v>
      </c>
      <c r="O515" s="75">
        <v>0</v>
      </c>
      <c r="P515" s="75">
        <v>0</v>
      </c>
      <c r="Q515" s="76">
        <f t="shared" si="116"/>
        <v>0</v>
      </c>
      <c r="R515" s="75">
        <v>0</v>
      </c>
      <c r="S515" s="77" t="e">
        <f t="shared" si="117"/>
        <v>#DIV/0!</v>
      </c>
      <c r="T515" s="77" t="e">
        <f t="shared" si="118"/>
        <v>#DIV/0!</v>
      </c>
      <c r="U515" s="77" t="e">
        <f t="shared" si="119"/>
        <v>#DIV/0!</v>
      </c>
      <c r="V515" s="77" t="e">
        <f t="shared" si="120"/>
        <v>#DIV/0!</v>
      </c>
      <c r="W515" s="77" t="e">
        <f t="shared" si="121"/>
        <v>#DIV/0!</v>
      </c>
    </row>
    <row r="516" spans="1:23" ht="30" x14ac:dyDescent="0.25">
      <c r="A516" s="35" t="s">
        <v>2329</v>
      </c>
      <c r="B516" s="31">
        <v>513</v>
      </c>
      <c r="C516" s="30" t="s">
        <v>2330</v>
      </c>
      <c r="D516" s="78">
        <v>0</v>
      </c>
      <c r="E516" s="75">
        <v>0</v>
      </c>
      <c r="F516" s="75">
        <v>0</v>
      </c>
      <c r="G516" s="76">
        <f t="shared" si="122"/>
        <v>0</v>
      </c>
      <c r="H516" s="75">
        <v>0</v>
      </c>
      <c r="I516" s="77" t="e">
        <f t="shared" si="136"/>
        <v>#DIV/0!</v>
      </c>
      <c r="J516" s="77" t="e">
        <f t="shared" si="136"/>
        <v>#DIV/0!</v>
      </c>
      <c r="K516" s="77" t="e">
        <f t="shared" si="136"/>
        <v>#DIV/0!</v>
      </c>
      <c r="L516" s="77" t="e">
        <f t="shared" si="136"/>
        <v>#DIV/0!</v>
      </c>
      <c r="M516" s="77" t="e">
        <f t="shared" si="136"/>
        <v>#DIV/0!</v>
      </c>
      <c r="N516" s="75">
        <v>0</v>
      </c>
      <c r="O516" s="75">
        <v>0</v>
      </c>
      <c r="P516" s="75">
        <v>0</v>
      </c>
      <c r="Q516" s="76">
        <f t="shared" si="116"/>
        <v>0</v>
      </c>
      <c r="R516" s="75">
        <v>0</v>
      </c>
      <c r="S516" s="77" t="e">
        <f t="shared" si="117"/>
        <v>#DIV/0!</v>
      </c>
      <c r="T516" s="77" t="e">
        <f t="shared" si="118"/>
        <v>#DIV/0!</v>
      </c>
      <c r="U516" s="77" t="e">
        <f t="shared" si="119"/>
        <v>#DIV/0!</v>
      </c>
      <c r="V516" s="77" t="e">
        <f t="shared" si="120"/>
        <v>#DIV/0!</v>
      </c>
      <c r="W516" s="77" t="e">
        <f t="shared" si="121"/>
        <v>#DIV/0!</v>
      </c>
    </row>
  </sheetData>
  <sheetProtection password="C86F" sheet="1" scenarios="1"/>
  <mergeCells count="6">
    <mergeCell ref="A1:A2"/>
    <mergeCell ref="C1:C2"/>
    <mergeCell ref="N1:R1"/>
    <mergeCell ref="S1:W1"/>
    <mergeCell ref="D1:H1"/>
    <mergeCell ref="I1:M1"/>
  </mergeCells>
  <phoneticPr fontId="0" type="noConversion"/>
  <pageMargins left="0.75" right="0.75" top="1" bottom="1" header="0.5" footer="0.5"/>
  <pageSetup paperSize="9" orientation="portrait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23"/>
  <sheetViews>
    <sheetView topLeftCell="A505" zoomScale="90" zoomScaleNormal="90" workbookViewId="0"/>
  </sheetViews>
  <sheetFormatPr defaultRowHeight="15" x14ac:dyDescent="0.25"/>
  <cols>
    <col min="1" max="1" width="19.85546875" style="2" customWidth="1"/>
    <col min="2" max="2" width="9.85546875" style="2" hidden="1" customWidth="1"/>
    <col min="3" max="3" width="53.140625" style="2" customWidth="1"/>
    <col min="4" max="4" width="8.28515625" style="2" customWidth="1"/>
    <col min="5" max="8" width="9.28515625" style="2" bestFit="1" customWidth="1"/>
    <col min="9" max="9" width="10" style="2" customWidth="1"/>
    <col min="10" max="10" width="11.28515625" style="2" bestFit="1" customWidth="1"/>
    <col min="11" max="11" width="8.85546875" style="2" customWidth="1"/>
    <col min="12" max="14" width="8.28515625" style="2" customWidth="1"/>
    <col min="15" max="15" width="9.85546875" style="2" customWidth="1"/>
    <col min="16" max="19" width="8.28515625" style="2" customWidth="1"/>
    <col min="20" max="20" width="9.7109375" style="2" customWidth="1"/>
    <col min="21" max="23" width="8.28515625" style="2" customWidth="1"/>
    <col min="24" max="256" width="9.140625" style="2" customWidth="1"/>
  </cols>
  <sheetData>
    <row r="1" spans="1:23" ht="15.75" customHeight="1" x14ac:dyDescent="0.25">
      <c r="A1" s="116" t="s">
        <v>334</v>
      </c>
      <c r="B1" s="4" t="s">
        <v>6</v>
      </c>
      <c r="C1" s="118" t="s">
        <v>335</v>
      </c>
      <c r="D1" s="117" t="s">
        <v>336</v>
      </c>
      <c r="E1" s="117"/>
      <c r="F1" s="117"/>
      <c r="G1" s="117"/>
      <c r="H1" s="117"/>
      <c r="I1" s="113" t="s">
        <v>9</v>
      </c>
      <c r="J1" s="114"/>
      <c r="K1" s="114"/>
      <c r="L1" s="114"/>
      <c r="M1" s="115"/>
      <c r="N1" s="113" t="s">
        <v>337</v>
      </c>
      <c r="O1" s="114"/>
      <c r="P1" s="114"/>
      <c r="Q1" s="114"/>
      <c r="R1" s="115"/>
      <c r="S1" s="113" t="s">
        <v>9</v>
      </c>
      <c r="T1" s="114"/>
      <c r="U1" s="114"/>
      <c r="V1" s="114"/>
      <c r="W1" s="115"/>
    </row>
    <row r="2" spans="1:23" ht="28.5" x14ac:dyDescent="0.25">
      <c r="A2" s="116"/>
      <c r="B2" s="4"/>
      <c r="C2" s="119"/>
      <c r="D2" s="28" t="s">
        <v>11</v>
      </c>
      <c r="E2" s="28" t="s">
        <v>12</v>
      </c>
      <c r="F2" s="28" t="s">
        <v>13</v>
      </c>
      <c r="G2" s="28" t="s">
        <v>14</v>
      </c>
      <c r="H2" s="28" t="s">
        <v>15</v>
      </c>
      <c r="I2" s="28" t="s">
        <v>11</v>
      </c>
      <c r="J2" s="28" t="s">
        <v>12</v>
      </c>
      <c r="K2" s="28" t="s">
        <v>13</v>
      </c>
      <c r="L2" s="28" t="s">
        <v>14</v>
      </c>
      <c r="M2" s="28" t="s">
        <v>15</v>
      </c>
      <c r="N2" s="28" t="s">
        <v>11</v>
      </c>
      <c r="O2" s="28" t="s">
        <v>12</v>
      </c>
      <c r="P2" s="28" t="s">
        <v>13</v>
      </c>
      <c r="Q2" s="28" t="s">
        <v>14</v>
      </c>
      <c r="R2" s="28" t="s">
        <v>15</v>
      </c>
      <c r="S2" s="28" t="s">
        <v>11</v>
      </c>
      <c r="T2" s="28" t="s">
        <v>12</v>
      </c>
      <c r="U2" s="28" t="s">
        <v>13</v>
      </c>
      <c r="V2" s="28" t="s">
        <v>14</v>
      </c>
      <c r="W2" s="28" t="s">
        <v>15</v>
      </c>
    </row>
    <row r="3" spans="1:23" hidden="1" x14ac:dyDescent="0.25">
      <c r="A3" s="4" t="s">
        <v>16</v>
      </c>
      <c r="B3" s="4"/>
      <c r="C3" s="6"/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6" t="s">
        <v>43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56</v>
      </c>
      <c r="P3" s="6" t="s">
        <v>27</v>
      </c>
      <c r="Q3" s="6" t="s">
        <v>61</v>
      </c>
      <c r="R3" s="6" t="s">
        <v>64</v>
      </c>
      <c r="S3" s="6" t="s">
        <v>67</v>
      </c>
      <c r="T3" s="6" t="s">
        <v>70</v>
      </c>
      <c r="U3" s="6" t="s">
        <v>73</v>
      </c>
      <c r="V3" s="6" t="s">
        <v>76</v>
      </c>
      <c r="W3" s="6" t="s">
        <v>79</v>
      </c>
    </row>
    <row r="4" spans="1:23" x14ac:dyDescent="0.25">
      <c r="A4" s="5"/>
      <c r="B4" s="6" t="s">
        <v>29</v>
      </c>
      <c r="C4" s="8" t="s">
        <v>338</v>
      </c>
      <c r="D4" s="69">
        <f>D5+Государство_Общество_Политика!D5+Социальная_сфера!D5+Оборона_Безопасность_Законност!D5+ЖК_сфера!D5</f>
        <v>199</v>
      </c>
      <c r="E4" s="69">
        <f>E5+Государство_Общество_Политика!E5+Социальная_сфера!E5+Оборона_Безопасность_Законност!E5+ЖК_сфера!E5</f>
        <v>96</v>
      </c>
      <c r="F4" s="69">
        <f>F5+Государство_Общество_Политика!F5+Социальная_сфера!F5+Оборона_Безопасность_Законност!F5+ЖК_сфера!F5</f>
        <v>35</v>
      </c>
      <c r="G4" s="69">
        <f>G5+Государство_Общество_Политика!G5+Социальная_сфера!G5+Оборона_Безопасность_Законност!G5+ЖК_сфера!G5</f>
        <v>330</v>
      </c>
      <c r="H4" s="69">
        <f>H5+Государство_Общество_Политика!H5+Социальная_сфера!H5+Оборона_Безопасность_Законност!H5+ЖК_сфера!H5</f>
        <v>0</v>
      </c>
      <c r="I4" s="56" t="s">
        <v>31</v>
      </c>
      <c r="J4" s="56" t="s">
        <v>31</v>
      </c>
      <c r="K4" s="56" t="s">
        <v>31</v>
      </c>
      <c r="L4" s="56" t="s">
        <v>31</v>
      </c>
      <c r="M4" s="56" t="s">
        <v>31</v>
      </c>
      <c r="N4" s="69">
        <f>Государство_Общество_Политика!N4</f>
        <v>188</v>
      </c>
      <c r="O4" s="69">
        <f>Государство_Общество_Политика!O4</f>
        <v>89</v>
      </c>
      <c r="P4" s="69">
        <f>Государство_Общество_Политика!P4</f>
        <v>35</v>
      </c>
      <c r="Q4" s="69">
        <f>Государство_Общество_Политика!Q4</f>
        <v>312</v>
      </c>
      <c r="R4" s="69">
        <f>Государство_Общество_Политика!R4</f>
        <v>0</v>
      </c>
      <c r="S4" s="56" t="s">
        <v>31</v>
      </c>
      <c r="T4" s="56" t="s">
        <v>31</v>
      </c>
      <c r="U4" s="56" t="s">
        <v>31</v>
      </c>
      <c r="V4" s="56" t="s">
        <v>31</v>
      </c>
      <c r="W4" s="56" t="s">
        <v>31</v>
      </c>
    </row>
    <row r="5" spans="1:23" ht="18.75" x14ac:dyDescent="0.25">
      <c r="A5" s="7" t="s">
        <v>2331</v>
      </c>
      <c r="B5" s="6" t="s">
        <v>17</v>
      </c>
      <c r="C5" s="9" t="s">
        <v>2332</v>
      </c>
      <c r="D5" s="70">
        <f>SUM(D6+D195+D379+D446+D506)</f>
        <v>84</v>
      </c>
      <c r="E5" s="70">
        <f>SUM(E6+E195+E379+E446+E506)</f>
        <v>38</v>
      </c>
      <c r="F5" s="70">
        <f>SUM(F6+F195+F379+F446+F506)</f>
        <v>22</v>
      </c>
      <c r="G5" s="70">
        <f t="shared" ref="G5:G68" si="0">D5+E5+F5</f>
        <v>144</v>
      </c>
      <c r="H5" s="70">
        <f>SUM(H6+H195+H379+H446+H506)</f>
        <v>0</v>
      </c>
      <c r="I5" s="71">
        <f>D5*100/D4</f>
        <v>42.211055276381913</v>
      </c>
      <c r="J5" s="71">
        <f>E5*100/E4</f>
        <v>39.583333333333336</v>
      </c>
      <c r="K5" s="71">
        <f>F5*100/F4</f>
        <v>62.857142857142854</v>
      </c>
      <c r="L5" s="71">
        <f>G5*100/G4</f>
        <v>43.636363636363633</v>
      </c>
      <c r="M5" s="71" t="e">
        <f>H5*100/H4</f>
        <v>#DIV/0!</v>
      </c>
      <c r="N5" s="70">
        <f>SUM(N6+N195+N379+N446+N506)</f>
        <v>77</v>
      </c>
      <c r="O5" s="70">
        <f>SUM(O6+O195+O379+O446+O506)</f>
        <v>31</v>
      </c>
      <c r="P5" s="70">
        <f>SUM(P6+P195+P379+P446+P506)</f>
        <v>22</v>
      </c>
      <c r="Q5" s="70">
        <f t="shared" ref="Q5:Q68" si="1">N5+O5+P5</f>
        <v>130</v>
      </c>
      <c r="R5" s="70">
        <f>SUM(R6+R195+R379+R446+R506)</f>
        <v>0</v>
      </c>
      <c r="S5" s="71">
        <f t="shared" ref="S5:S68" si="2">N5*I5/D5</f>
        <v>38.693467336683419</v>
      </c>
      <c r="T5" s="71">
        <f t="shared" ref="T5:T68" si="3">O5*J5/E5</f>
        <v>32.291666666666671</v>
      </c>
      <c r="U5" s="71">
        <f t="shared" ref="U5:U68" si="4">P5*K5/F5</f>
        <v>62.857142857142861</v>
      </c>
      <c r="V5" s="71">
        <f t="shared" ref="V5:V68" si="5">Q5*L5/G5</f>
        <v>39.393939393939391</v>
      </c>
      <c r="W5" s="71" t="e">
        <f t="shared" ref="W5:W68" si="6">R5*M5/H5</f>
        <v>#DIV/0!</v>
      </c>
    </row>
    <row r="6" spans="1:23" ht="15.75" x14ac:dyDescent="0.25">
      <c r="A6" s="7" t="s">
        <v>2333</v>
      </c>
      <c r="B6" s="6" t="s">
        <v>18</v>
      </c>
      <c r="C6" s="10" t="s">
        <v>2334</v>
      </c>
      <c r="D6" s="72">
        <f>SUM(D7+D45+D73+D76+D82+D87+D92+D94+D96+D129+D163+D183+D188+D190+D192+D9)</f>
        <v>3</v>
      </c>
      <c r="E6" s="72">
        <f>SUM(E7+E45+E73+E76+E82+E87+E92+E94+E96+E129+E163+E183+E188+E190+E192+E9)</f>
        <v>0</v>
      </c>
      <c r="F6" s="72">
        <f>SUM(F7+F45+F73+F76+F82+F87+F92+F94+F96+F129+F163+F183+F188+F190+F192+F9)</f>
        <v>0</v>
      </c>
      <c r="G6" s="72">
        <f t="shared" si="0"/>
        <v>3</v>
      </c>
      <c r="H6" s="72">
        <f>SUM(H7+H45+H73+H76+H82+H87+H92+H94+H96+H129+H163+H183+H188+H190+H192+H9)</f>
        <v>0</v>
      </c>
      <c r="I6" s="73">
        <f t="shared" ref="I6:M8" si="7">D6/D5*100</f>
        <v>3.5714285714285712</v>
      </c>
      <c r="J6" s="73">
        <f t="shared" si="7"/>
        <v>0</v>
      </c>
      <c r="K6" s="73">
        <f t="shared" si="7"/>
        <v>0</v>
      </c>
      <c r="L6" s="73">
        <f t="shared" si="7"/>
        <v>2.083333333333333</v>
      </c>
      <c r="M6" s="73" t="e">
        <f t="shared" si="7"/>
        <v>#DIV/0!</v>
      </c>
      <c r="N6" s="72">
        <f>SUM(N7+N45+N73+N76+N82+N87+N92+N94+N96+N129+N163+N183+N188+N190+N192+N9)</f>
        <v>1</v>
      </c>
      <c r="O6" s="72">
        <f>SUM(O7+O45+O73+O76+O82+O87+O92+O94+O96+O129+O163+O183+O188+O190+O192+O9)</f>
        <v>0</v>
      </c>
      <c r="P6" s="72">
        <f>SUM(P7+P45+P73+P76+P82+P87+P92+P94+P96+P129+P163+P183+P188+P190+P192+P9)</f>
        <v>0</v>
      </c>
      <c r="Q6" s="72">
        <f t="shared" si="1"/>
        <v>1</v>
      </c>
      <c r="R6" s="72">
        <f>SUM(R7+R45+R73+R76+R82+R87+R92+R94+R96+R129+R163+R183+R188+R190+R192+R9)</f>
        <v>0</v>
      </c>
      <c r="S6" s="73">
        <f t="shared" si="2"/>
        <v>1.1904761904761905</v>
      </c>
      <c r="T6" s="73" t="e">
        <f t="shared" si="3"/>
        <v>#DIV/0!</v>
      </c>
      <c r="U6" s="73" t="e">
        <f t="shared" si="4"/>
        <v>#DIV/0!</v>
      </c>
      <c r="V6" s="73">
        <f t="shared" si="5"/>
        <v>0.69444444444444431</v>
      </c>
      <c r="W6" s="73" t="e">
        <f t="shared" si="6"/>
        <v>#DIV/0!</v>
      </c>
    </row>
    <row r="7" spans="1:23" x14ac:dyDescent="0.25">
      <c r="A7" s="7" t="s">
        <v>2335</v>
      </c>
      <c r="B7" s="6" t="s">
        <v>19</v>
      </c>
      <c r="C7" s="11" t="s">
        <v>2336</v>
      </c>
      <c r="D7" s="69">
        <f>SUM(D8:D8)</f>
        <v>0</v>
      </c>
      <c r="E7" s="69">
        <f>SUM(E8:E8)</f>
        <v>0</v>
      </c>
      <c r="F7" s="69">
        <f>SUM(F8:F8)</f>
        <v>0</v>
      </c>
      <c r="G7" s="69">
        <f t="shared" si="0"/>
        <v>0</v>
      </c>
      <c r="H7" s="69">
        <f>SUM(H8:H8)</f>
        <v>0</v>
      </c>
      <c r="I7" s="74">
        <f t="shared" si="7"/>
        <v>0</v>
      </c>
      <c r="J7" s="74" t="e">
        <f t="shared" si="7"/>
        <v>#DIV/0!</v>
      </c>
      <c r="K7" s="74" t="e">
        <f t="shared" si="7"/>
        <v>#DIV/0!</v>
      </c>
      <c r="L7" s="74">
        <f t="shared" si="7"/>
        <v>0</v>
      </c>
      <c r="M7" s="74" t="e">
        <f t="shared" si="7"/>
        <v>#DIV/0!</v>
      </c>
      <c r="N7" s="69">
        <f>SUM(N8:N8)</f>
        <v>0</v>
      </c>
      <c r="O7" s="69">
        <f>SUM(O8:O8)</f>
        <v>0</v>
      </c>
      <c r="P7" s="69">
        <f>SUM(P8:P8)</f>
        <v>0</v>
      </c>
      <c r="Q7" s="69">
        <f t="shared" si="1"/>
        <v>0</v>
      </c>
      <c r="R7" s="69">
        <f>SUM(R8:R8)</f>
        <v>0</v>
      </c>
      <c r="S7" s="74" t="e">
        <f t="shared" si="2"/>
        <v>#DIV/0!</v>
      </c>
      <c r="T7" s="74" t="e">
        <f t="shared" si="3"/>
        <v>#DIV/0!</v>
      </c>
      <c r="U7" s="74" t="e">
        <f t="shared" si="4"/>
        <v>#DIV/0!</v>
      </c>
      <c r="V7" s="74" t="e">
        <f t="shared" si="5"/>
        <v>#DIV/0!</v>
      </c>
      <c r="W7" s="74" t="e">
        <f t="shared" si="6"/>
        <v>#DIV/0!</v>
      </c>
    </row>
    <row r="8" spans="1:23" x14ac:dyDescent="0.25">
      <c r="A8" s="7" t="s">
        <v>2337</v>
      </c>
      <c r="B8" s="6" t="s">
        <v>20</v>
      </c>
      <c r="C8" s="12" t="s">
        <v>2338</v>
      </c>
      <c r="D8" s="75">
        <v>0</v>
      </c>
      <c r="E8" s="75">
        <v>0</v>
      </c>
      <c r="F8" s="75">
        <v>0</v>
      </c>
      <c r="G8" s="76">
        <f t="shared" si="0"/>
        <v>0</v>
      </c>
      <c r="H8" s="75">
        <v>0</v>
      </c>
      <c r="I8" s="77" t="e">
        <f t="shared" si="7"/>
        <v>#DIV/0!</v>
      </c>
      <c r="J8" s="77" t="e">
        <f t="shared" si="7"/>
        <v>#DIV/0!</v>
      </c>
      <c r="K8" s="77" t="e">
        <f t="shared" si="7"/>
        <v>#DIV/0!</v>
      </c>
      <c r="L8" s="77" t="e">
        <f t="shared" si="7"/>
        <v>#DIV/0!</v>
      </c>
      <c r="M8" s="77" t="e">
        <f t="shared" si="7"/>
        <v>#DIV/0!</v>
      </c>
      <c r="N8" s="75">
        <v>0</v>
      </c>
      <c r="O8" s="75">
        <v>0</v>
      </c>
      <c r="P8" s="75">
        <v>0</v>
      </c>
      <c r="Q8" s="76">
        <f t="shared" si="1"/>
        <v>0</v>
      </c>
      <c r="R8" s="75">
        <v>0</v>
      </c>
      <c r="S8" s="77" t="e">
        <f t="shared" si="2"/>
        <v>#DIV/0!</v>
      </c>
      <c r="T8" s="77" t="e">
        <f t="shared" si="3"/>
        <v>#DIV/0!</v>
      </c>
      <c r="U8" s="77" t="e">
        <f t="shared" si="4"/>
        <v>#DIV/0!</v>
      </c>
      <c r="V8" s="77" t="e">
        <f t="shared" si="5"/>
        <v>#DIV/0!</v>
      </c>
      <c r="W8" s="77" t="e">
        <f t="shared" si="6"/>
        <v>#DIV/0!</v>
      </c>
    </row>
    <row r="9" spans="1:23" x14ac:dyDescent="0.25">
      <c r="A9" s="7" t="s">
        <v>2339</v>
      </c>
      <c r="B9" s="6" t="s">
        <v>140</v>
      </c>
      <c r="C9" s="11" t="s">
        <v>2340</v>
      </c>
      <c r="D9" s="69">
        <f>SUM(D10:D44)</f>
        <v>0</v>
      </c>
      <c r="E9" s="69">
        <f>SUM(E10:E44)</f>
        <v>0</v>
      </c>
      <c r="F9" s="69">
        <f>SUM(F10:F44)</f>
        <v>0</v>
      </c>
      <c r="G9" s="69">
        <f t="shared" si="0"/>
        <v>0</v>
      </c>
      <c r="H9" s="69">
        <f>SUM(H10:H44)</f>
        <v>0</v>
      </c>
      <c r="I9" s="74">
        <f>D9/D6*100</f>
        <v>0</v>
      </c>
      <c r="J9" s="74" t="e">
        <f>E9/E6*100</f>
        <v>#DIV/0!</v>
      </c>
      <c r="K9" s="74" t="e">
        <f>F9/F6*100</f>
        <v>#DIV/0!</v>
      </c>
      <c r="L9" s="74">
        <f>G9/G6*100</f>
        <v>0</v>
      </c>
      <c r="M9" s="74" t="e">
        <f>H9/H6*100</f>
        <v>#DIV/0!</v>
      </c>
      <c r="N9" s="69">
        <f>SUM(N10:N44)</f>
        <v>0</v>
      </c>
      <c r="O9" s="69">
        <f>SUM(O10:O44)</f>
        <v>0</v>
      </c>
      <c r="P9" s="69">
        <f>SUM(P10:P44)</f>
        <v>0</v>
      </c>
      <c r="Q9" s="69">
        <f t="shared" si="1"/>
        <v>0</v>
      </c>
      <c r="R9" s="69">
        <f>SUM(R10:R44)</f>
        <v>0</v>
      </c>
      <c r="S9" s="74" t="e">
        <f t="shared" si="2"/>
        <v>#DIV/0!</v>
      </c>
      <c r="T9" s="74" t="e">
        <f t="shared" si="3"/>
        <v>#DIV/0!</v>
      </c>
      <c r="U9" s="74" t="e">
        <f t="shared" si="4"/>
        <v>#DIV/0!</v>
      </c>
      <c r="V9" s="74" t="e">
        <f t="shared" si="5"/>
        <v>#DIV/0!</v>
      </c>
      <c r="W9" s="74" t="e">
        <f t="shared" si="6"/>
        <v>#DIV/0!</v>
      </c>
    </row>
    <row r="10" spans="1:23" ht="60" x14ac:dyDescent="0.25">
      <c r="A10" s="42" t="s">
        <v>2341</v>
      </c>
      <c r="B10" s="43" t="s">
        <v>145</v>
      </c>
      <c r="C10" s="30" t="s">
        <v>2342</v>
      </c>
      <c r="D10" s="78">
        <v>0</v>
      </c>
      <c r="E10" s="75">
        <v>0</v>
      </c>
      <c r="F10" s="75">
        <v>0</v>
      </c>
      <c r="G10" s="76">
        <f t="shared" si="0"/>
        <v>0</v>
      </c>
      <c r="H10" s="75">
        <v>0</v>
      </c>
      <c r="I10" s="77" t="e">
        <f t="shared" ref="I10:I44" si="8">D10/D$9*100</f>
        <v>#DIV/0!</v>
      </c>
      <c r="J10" s="77" t="e">
        <f t="shared" ref="J10:J44" si="9">E10/E$9*100</f>
        <v>#DIV/0!</v>
      </c>
      <c r="K10" s="77" t="e">
        <f t="shared" ref="K10:K44" si="10">F10/F$9*100</f>
        <v>#DIV/0!</v>
      </c>
      <c r="L10" s="77" t="e">
        <f t="shared" ref="L10:L44" si="11">G10/G$9*100</f>
        <v>#DIV/0!</v>
      </c>
      <c r="M10" s="77" t="e">
        <f t="shared" ref="M10:M44" si="12">H10/H$9*100</f>
        <v>#DIV/0!</v>
      </c>
      <c r="N10" s="75">
        <v>0</v>
      </c>
      <c r="O10" s="75">
        <v>0</v>
      </c>
      <c r="P10" s="75">
        <v>0</v>
      </c>
      <c r="Q10" s="76">
        <f t="shared" si="1"/>
        <v>0</v>
      </c>
      <c r="R10" s="75">
        <v>0</v>
      </c>
      <c r="S10" s="77" t="e">
        <f t="shared" si="2"/>
        <v>#DIV/0!</v>
      </c>
      <c r="T10" s="77" t="e">
        <f t="shared" si="3"/>
        <v>#DIV/0!</v>
      </c>
      <c r="U10" s="77" t="e">
        <f t="shared" si="4"/>
        <v>#DIV/0!</v>
      </c>
      <c r="V10" s="77" t="e">
        <f t="shared" si="5"/>
        <v>#DIV/0!</v>
      </c>
      <c r="W10" s="77" t="e">
        <f t="shared" si="6"/>
        <v>#DIV/0!</v>
      </c>
    </row>
    <row r="11" spans="1:23" x14ac:dyDescent="0.25">
      <c r="A11" s="42" t="s">
        <v>2343</v>
      </c>
      <c r="B11" s="43" t="s">
        <v>147</v>
      </c>
      <c r="C11" s="30" t="s">
        <v>2344</v>
      </c>
      <c r="D11" s="78">
        <v>0</v>
      </c>
      <c r="E11" s="75">
        <v>0</v>
      </c>
      <c r="F11" s="75">
        <v>0</v>
      </c>
      <c r="G11" s="76">
        <f t="shared" si="0"/>
        <v>0</v>
      </c>
      <c r="H11" s="75">
        <v>0</v>
      </c>
      <c r="I11" s="77" t="e">
        <f t="shared" si="8"/>
        <v>#DIV/0!</v>
      </c>
      <c r="J11" s="77" t="e">
        <f t="shared" si="9"/>
        <v>#DIV/0!</v>
      </c>
      <c r="K11" s="77" t="e">
        <f t="shared" si="10"/>
        <v>#DIV/0!</v>
      </c>
      <c r="L11" s="77" t="e">
        <f t="shared" si="11"/>
        <v>#DIV/0!</v>
      </c>
      <c r="M11" s="77" t="e">
        <f t="shared" si="12"/>
        <v>#DIV/0!</v>
      </c>
      <c r="N11" s="75">
        <v>0</v>
      </c>
      <c r="O11" s="75">
        <v>0</v>
      </c>
      <c r="P11" s="75">
        <v>0</v>
      </c>
      <c r="Q11" s="76">
        <f t="shared" si="1"/>
        <v>0</v>
      </c>
      <c r="R11" s="75">
        <v>0</v>
      </c>
      <c r="S11" s="77" t="e">
        <f t="shared" si="2"/>
        <v>#DIV/0!</v>
      </c>
      <c r="T11" s="77" t="e">
        <f t="shared" si="3"/>
        <v>#DIV/0!</v>
      </c>
      <c r="U11" s="77" t="e">
        <f t="shared" si="4"/>
        <v>#DIV/0!</v>
      </c>
      <c r="V11" s="77" t="e">
        <f t="shared" si="5"/>
        <v>#DIV/0!</v>
      </c>
      <c r="W11" s="77" t="e">
        <f t="shared" si="6"/>
        <v>#DIV/0!</v>
      </c>
    </row>
    <row r="12" spans="1:23" ht="30" x14ac:dyDescent="0.25">
      <c r="A12" s="42" t="s">
        <v>2345</v>
      </c>
      <c r="B12" s="43" t="s">
        <v>150</v>
      </c>
      <c r="C12" s="30" t="s">
        <v>2346</v>
      </c>
      <c r="D12" s="78">
        <v>0</v>
      </c>
      <c r="E12" s="75">
        <v>0</v>
      </c>
      <c r="F12" s="75">
        <v>0</v>
      </c>
      <c r="G12" s="76">
        <f t="shared" si="0"/>
        <v>0</v>
      </c>
      <c r="H12" s="75">
        <v>0</v>
      </c>
      <c r="I12" s="77" t="e">
        <f t="shared" si="8"/>
        <v>#DIV/0!</v>
      </c>
      <c r="J12" s="77" t="e">
        <f t="shared" si="9"/>
        <v>#DIV/0!</v>
      </c>
      <c r="K12" s="77" t="e">
        <f t="shared" si="10"/>
        <v>#DIV/0!</v>
      </c>
      <c r="L12" s="77" t="e">
        <f t="shared" si="11"/>
        <v>#DIV/0!</v>
      </c>
      <c r="M12" s="77" t="e">
        <f t="shared" si="12"/>
        <v>#DIV/0!</v>
      </c>
      <c r="N12" s="75">
        <v>0</v>
      </c>
      <c r="O12" s="75">
        <v>0</v>
      </c>
      <c r="P12" s="75">
        <v>0</v>
      </c>
      <c r="Q12" s="76">
        <f t="shared" si="1"/>
        <v>0</v>
      </c>
      <c r="R12" s="75">
        <v>0</v>
      </c>
      <c r="S12" s="77" t="e">
        <f t="shared" si="2"/>
        <v>#DIV/0!</v>
      </c>
      <c r="T12" s="77" t="e">
        <f t="shared" si="3"/>
        <v>#DIV/0!</v>
      </c>
      <c r="U12" s="77" t="e">
        <f t="shared" si="4"/>
        <v>#DIV/0!</v>
      </c>
      <c r="V12" s="77" t="e">
        <f t="shared" si="5"/>
        <v>#DIV/0!</v>
      </c>
      <c r="W12" s="77" t="e">
        <f t="shared" si="6"/>
        <v>#DIV/0!</v>
      </c>
    </row>
    <row r="13" spans="1:23" ht="30" x14ac:dyDescent="0.25">
      <c r="A13" s="42" t="s">
        <v>2347</v>
      </c>
      <c r="B13" s="43" t="s">
        <v>153</v>
      </c>
      <c r="C13" s="30" t="s">
        <v>2348</v>
      </c>
      <c r="D13" s="78">
        <v>0</v>
      </c>
      <c r="E13" s="75">
        <v>0</v>
      </c>
      <c r="F13" s="75">
        <v>0</v>
      </c>
      <c r="G13" s="76">
        <f t="shared" si="0"/>
        <v>0</v>
      </c>
      <c r="H13" s="75">
        <v>0</v>
      </c>
      <c r="I13" s="77" t="e">
        <f t="shared" si="8"/>
        <v>#DIV/0!</v>
      </c>
      <c r="J13" s="77" t="e">
        <f t="shared" si="9"/>
        <v>#DIV/0!</v>
      </c>
      <c r="K13" s="77" t="e">
        <f t="shared" si="10"/>
        <v>#DIV/0!</v>
      </c>
      <c r="L13" s="77" t="e">
        <f t="shared" si="11"/>
        <v>#DIV/0!</v>
      </c>
      <c r="M13" s="77" t="e">
        <f t="shared" si="12"/>
        <v>#DIV/0!</v>
      </c>
      <c r="N13" s="75">
        <v>0</v>
      </c>
      <c r="O13" s="75">
        <v>0</v>
      </c>
      <c r="P13" s="75">
        <v>0</v>
      </c>
      <c r="Q13" s="76">
        <f t="shared" si="1"/>
        <v>0</v>
      </c>
      <c r="R13" s="75">
        <v>0</v>
      </c>
      <c r="S13" s="77" t="e">
        <f t="shared" si="2"/>
        <v>#DIV/0!</v>
      </c>
      <c r="T13" s="77" t="e">
        <f t="shared" si="3"/>
        <v>#DIV/0!</v>
      </c>
      <c r="U13" s="77" t="e">
        <f t="shared" si="4"/>
        <v>#DIV/0!</v>
      </c>
      <c r="V13" s="77" t="e">
        <f t="shared" si="5"/>
        <v>#DIV/0!</v>
      </c>
      <c r="W13" s="77" t="e">
        <f t="shared" si="6"/>
        <v>#DIV/0!</v>
      </c>
    </row>
    <row r="14" spans="1:23" ht="45" x14ac:dyDescent="0.25">
      <c r="A14" s="42" t="s">
        <v>2349</v>
      </c>
      <c r="B14" s="43" t="s">
        <v>156</v>
      </c>
      <c r="C14" s="30" t="s">
        <v>2350</v>
      </c>
      <c r="D14" s="78">
        <v>0</v>
      </c>
      <c r="E14" s="75">
        <v>0</v>
      </c>
      <c r="F14" s="75">
        <v>0</v>
      </c>
      <c r="G14" s="76">
        <f t="shared" si="0"/>
        <v>0</v>
      </c>
      <c r="H14" s="75">
        <v>0</v>
      </c>
      <c r="I14" s="77" t="e">
        <f t="shared" si="8"/>
        <v>#DIV/0!</v>
      </c>
      <c r="J14" s="77" t="e">
        <f t="shared" si="9"/>
        <v>#DIV/0!</v>
      </c>
      <c r="K14" s="77" t="e">
        <f t="shared" si="10"/>
        <v>#DIV/0!</v>
      </c>
      <c r="L14" s="77" t="e">
        <f t="shared" si="11"/>
        <v>#DIV/0!</v>
      </c>
      <c r="M14" s="77" t="e">
        <f t="shared" si="12"/>
        <v>#DIV/0!</v>
      </c>
      <c r="N14" s="75">
        <v>0</v>
      </c>
      <c r="O14" s="75">
        <v>0</v>
      </c>
      <c r="P14" s="75">
        <v>0</v>
      </c>
      <c r="Q14" s="76">
        <f t="shared" si="1"/>
        <v>0</v>
      </c>
      <c r="R14" s="75">
        <v>0</v>
      </c>
      <c r="S14" s="77" t="e">
        <f t="shared" si="2"/>
        <v>#DIV/0!</v>
      </c>
      <c r="T14" s="77" t="e">
        <f t="shared" si="3"/>
        <v>#DIV/0!</v>
      </c>
      <c r="U14" s="77" t="e">
        <f t="shared" si="4"/>
        <v>#DIV/0!</v>
      </c>
      <c r="V14" s="77" t="e">
        <f t="shared" si="5"/>
        <v>#DIV/0!</v>
      </c>
      <c r="W14" s="77" t="e">
        <f t="shared" si="6"/>
        <v>#DIV/0!</v>
      </c>
    </row>
    <row r="15" spans="1:23" ht="60" x14ac:dyDescent="0.25">
      <c r="A15" s="42" t="s">
        <v>2351</v>
      </c>
      <c r="B15" s="43" t="s">
        <v>159</v>
      </c>
      <c r="C15" s="30" t="s">
        <v>2352</v>
      </c>
      <c r="D15" s="78">
        <v>0</v>
      </c>
      <c r="E15" s="75">
        <v>0</v>
      </c>
      <c r="F15" s="75">
        <v>0</v>
      </c>
      <c r="G15" s="76">
        <f t="shared" si="0"/>
        <v>0</v>
      </c>
      <c r="H15" s="75">
        <v>0</v>
      </c>
      <c r="I15" s="77" t="e">
        <f t="shared" si="8"/>
        <v>#DIV/0!</v>
      </c>
      <c r="J15" s="77" t="e">
        <f t="shared" si="9"/>
        <v>#DIV/0!</v>
      </c>
      <c r="K15" s="77" t="e">
        <f t="shared" si="10"/>
        <v>#DIV/0!</v>
      </c>
      <c r="L15" s="77" t="e">
        <f t="shared" si="11"/>
        <v>#DIV/0!</v>
      </c>
      <c r="M15" s="77" t="e">
        <f t="shared" si="12"/>
        <v>#DIV/0!</v>
      </c>
      <c r="N15" s="75">
        <v>0</v>
      </c>
      <c r="O15" s="75">
        <v>0</v>
      </c>
      <c r="P15" s="75">
        <v>0</v>
      </c>
      <c r="Q15" s="76">
        <f t="shared" si="1"/>
        <v>0</v>
      </c>
      <c r="R15" s="75">
        <v>0</v>
      </c>
      <c r="S15" s="77" t="e">
        <f t="shared" si="2"/>
        <v>#DIV/0!</v>
      </c>
      <c r="T15" s="77" t="e">
        <f t="shared" si="3"/>
        <v>#DIV/0!</v>
      </c>
      <c r="U15" s="77" t="e">
        <f t="shared" si="4"/>
        <v>#DIV/0!</v>
      </c>
      <c r="V15" s="77" t="e">
        <f t="shared" si="5"/>
        <v>#DIV/0!</v>
      </c>
      <c r="W15" s="77" t="e">
        <f t="shared" si="6"/>
        <v>#DIV/0!</v>
      </c>
    </row>
    <row r="16" spans="1:23" ht="45" x14ac:dyDescent="0.25">
      <c r="A16" s="42" t="s">
        <v>2353</v>
      </c>
      <c r="B16" s="43" t="s">
        <v>162</v>
      </c>
      <c r="C16" s="30" t="s">
        <v>2354</v>
      </c>
      <c r="D16" s="78">
        <v>0</v>
      </c>
      <c r="E16" s="75">
        <v>0</v>
      </c>
      <c r="F16" s="75">
        <v>0</v>
      </c>
      <c r="G16" s="76">
        <f t="shared" si="0"/>
        <v>0</v>
      </c>
      <c r="H16" s="75">
        <v>0</v>
      </c>
      <c r="I16" s="77" t="e">
        <f t="shared" si="8"/>
        <v>#DIV/0!</v>
      </c>
      <c r="J16" s="77" t="e">
        <f t="shared" si="9"/>
        <v>#DIV/0!</v>
      </c>
      <c r="K16" s="77" t="e">
        <f t="shared" si="10"/>
        <v>#DIV/0!</v>
      </c>
      <c r="L16" s="77" t="e">
        <f t="shared" si="11"/>
        <v>#DIV/0!</v>
      </c>
      <c r="M16" s="77" t="e">
        <f t="shared" si="12"/>
        <v>#DIV/0!</v>
      </c>
      <c r="N16" s="75">
        <v>0</v>
      </c>
      <c r="O16" s="75">
        <v>0</v>
      </c>
      <c r="P16" s="75">
        <v>0</v>
      </c>
      <c r="Q16" s="76">
        <f t="shared" si="1"/>
        <v>0</v>
      </c>
      <c r="R16" s="75">
        <v>0</v>
      </c>
      <c r="S16" s="77" t="e">
        <f t="shared" si="2"/>
        <v>#DIV/0!</v>
      </c>
      <c r="T16" s="77" t="e">
        <f t="shared" si="3"/>
        <v>#DIV/0!</v>
      </c>
      <c r="U16" s="77" t="e">
        <f t="shared" si="4"/>
        <v>#DIV/0!</v>
      </c>
      <c r="V16" s="77" t="e">
        <f t="shared" si="5"/>
        <v>#DIV/0!</v>
      </c>
      <c r="W16" s="77" t="e">
        <f t="shared" si="6"/>
        <v>#DIV/0!</v>
      </c>
    </row>
    <row r="17" spans="1:23" ht="30" x14ac:dyDescent="0.25">
      <c r="A17" s="42" t="s">
        <v>2355</v>
      </c>
      <c r="B17" s="43" t="s">
        <v>165</v>
      </c>
      <c r="C17" s="30" t="s">
        <v>2356</v>
      </c>
      <c r="D17" s="78">
        <v>0</v>
      </c>
      <c r="E17" s="75">
        <v>0</v>
      </c>
      <c r="F17" s="75">
        <v>0</v>
      </c>
      <c r="G17" s="76">
        <f t="shared" si="0"/>
        <v>0</v>
      </c>
      <c r="H17" s="75">
        <v>0</v>
      </c>
      <c r="I17" s="77" t="e">
        <f t="shared" si="8"/>
        <v>#DIV/0!</v>
      </c>
      <c r="J17" s="77" t="e">
        <f t="shared" si="9"/>
        <v>#DIV/0!</v>
      </c>
      <c r="K17" s="77" t="e">
        <f t="shared" si="10"/>
        <v>#DIV/0!</v>
      </c>
      <c r="L17" s="77" t="e">
        <f t="shared" si="11"/>
        <v>#DIV/0!</v>
      </c>
      <c r="M17" s="77" t="e">
        <f t="shared" si="12"/>
        <v>#DIV/0!</v>
      </c>
      <c r="N17" s="75">
        <v>0</v>
      </c>
      <c r="O17" s="75">
        <v>0</v>
      </c>
      <c r="P17" s="75">
        <v>0</v>
      </c>
      <c r="Q17" s="76">
        <f t="shared" si="1"/>
        <v>0</v>
      </c>
      <c r="R17" s="75">
        <v>0</v>
      </c>
      <c r="S17" s="77" t="e">
        <f t="shared" si="2"/>
        <v>#DIV/0!</v>
      </c>
      <c r="T17" s="77" t="e">
        <f t="shared" si="3"/>
        <v>#DIV/0!</v>
      </c>
      <c r="U17" s="77" t="e">
        <f t="shared" si="4"/>
        <v>#DIV/0!</v>
      </c>
      <c r="V17" s="77" t="e">
        <f t="shared" si="5"/>
        <v>#DIV/0!</v>
      </c>
      <c r="W17" s="77" t="e">
        <f t="shared" si="6"/>
        <v>#DIV/0!</v>
      </c>
    </row>
    <row r="18" spans="1:23" ht="30" x14ac:dyDescent="0.25">
      <c r="A18" s="42" t="s">
        <v>2357</v>
      </c>
      <c r="B18" s="43" t="s">
        <v>167</v>
      </c>
      <c r="C18" s="30" t="s">
        <v>2358</v>
      </c>
      <c r="D18" s="78">
        <v>0</v>
      </c>
      <c r="E18" s="75">
        <v>0</v>
      </c>
      <c r="F18" s="75">
        <v>0</v>
      </c>
      <c r="G18" s="76">
        <f t="shared" si="0"/>
        <v>0</v>
      </c>
      <c r="H18" s="75">
        <v>0</v>
      </c>
      <c r="I18" s="77" t="e">
        <f t="shared" si="8"/>
        <v>#DIV/0!</v>
      </c>
      <c r="J18" s="77" t="e">
        <f t="shared" si="9"/>
        <v>#DIV/0!</v>
      </c>
      <c r="K18" s="77" t="e">
        <f t="shared" si="10"/>
        <v>#DIV/0!</v>
      </c>
      <c r="L18" s="77" t="e">
        <f t="shared" si="11"/>
        <v>#DIV/0!</v>
      </c>
      <c r="M18" s="77" t="e">
        <f t="shared" si="12"/>
        <v>#DIV/0!</v>
      </c>
      <c r="N18" s="75">
        <v>0</v>
      </c>
      <c r="O18" s="75">
        <v>0</v>
      </c>
      <c r="P18" s="75">
        <v>0</v>
      </c>
      <c r="Q18" s="76">
        <f t="shared" si="1"/>
        <v>0</v>
      </c>
      <c r="R18" s="75">
        <v>0</v>
      </c>
      <c r="S18" s="77" t="e">
        <f t="shared" si="2"/>
        <v>#DIV/0!</v>
      </c>
      <c r="T18" s="77" t="e">
        <f t="shared" si="3"/>
        <v>#DIV/0!</v>
      </c>
      <c r="U18" s="77" t="e">
        <f t="shared" si="4"/>
        <v>#DIV/0!</v>
      </c>
      <c r="V18" s="77" t="e">
        <f t="shared" si="5"/>
        <v>#DIV/0!</v>
      </c>
      <c r="W18" s="77" t="e">
        <f t="shared" si="6"/>
        <v>#DIV/0!</v>
      </c>
    </row>
    <row r="19" spans="1:23" ht="30" x14ac:dyDescent="0.25">
      <c r="A19" s="42" t="s">
        <v>2359</v>
      </c>
      <c r="B19" s="43" t="s">
        <v>169</v>
      </c>
      <c r="C19" s="30" t="s">
        <v>2360</v>
      </c>
      <c r="D19" s="78">
        <v>0</v>
      </c>
      <c r="E19" s="75">
        <v>0</v>
      </c>
      <c r="F19" s="75">
        <v>0</v>
      </c>
      <c r="G19" s="76">
        <f t="shared" si="0"/>
        <v>0</v>
      </c>
      <c r="H19" s="75">
        <v>0</v>
      </c>
      <c r="I19" s="77" t="e">
        <f t="shared" si="8"/>
        <v>#DIV/0!</v>
      </c>
      <c r="J19" s="77" t="e">
        <f t="shared" si="9"/>
        <v>#DIV/0!</v>
      </c>
      <c r="K19" s="77" t="e">
        <f t="shared" si="10"/>
        <v>#DIV/0!</v>
      </c>
      <c r="L19" s="77" t="e">
        <f t="shared" si="11"/>
        <v>#DIV/0!</v>
      </c>
      <c r="M19" s="77" t="e">
        <f t="shared" si="12"/>
        <v>#DIV/0!</v>
      </c>
      <c r="N19" s="75">
        <v>0</v>
      </c>
      <c r="O19" s="75">
        <v>0</v>
      </c>
      <c r="P19" s="75">
        <v>0</v>
      </c>
      <c r="Q19" s="76">
        <f t="shared" si="1"/>
        <v>0</v>
      </c>
      <c r="R19" s="75">
        <v>0</v>
      </c>
      <c r="S19" s="77" t="e">
        <f t="shared" si="2"/>
        <v>#DIV/0!</v>
      </c>
      <c r="T19" s="77" t="e">
        <f t="shared" si="3"/>
        <v>#DIV/0!</v>
      </c>
      <c r="U19" s="77" t="e">
        <f t="shared" si="4"/>
        <v>#DIV/0!</v>
      </c>
      <c r="V19" s="77" t="e">
        <f t="shared" si="5"/>
        <v>#DIV/0!</v>
      </c>
      <c r="W19" s="77" t="e">
        <f t="shared" si="6"/>
        <v>#DIV/0!</v>
      </c>
    </row>
    <row r="20" spans="1:23" x14ac:dyDescent="0.25">
      <c r="A20" s="42" t="s">
        <v>2361</v>
      </c>
      <c r="B20" s="43" t="s">
        <v>174</v>
      </c>
      <c r="C20" s="30" t="s">
        <v>2362</v>
      </c>
      <c r="D20" s="78">
        <v>0</v>
      </c>
      <c r="E20" s="75">
        <v>0</v>
      </c>
      <c r="F20" s="75">
        <v>0</v>
      </c>
      <c r="G20" s="76">
        <f t="shared" si="0"/>
        <v>0</v>
      </c>
      <c r="H20" s="75">
        <v>0</v>
      </c>
      <c r="I20" s="77" t="e">
        <f t="shared" si="8"/>
        <v>#DIV/0!</v>
      </c>
      <c r="J20" s="77" t="e">
        <f t="shared" si="9"/>
        <v>#DIV/0!</v>
      </c>
      <c r="K20" s="77" t="e">
        <f t="shared" si="10"/>
        <v>#DIV/0!</v>
      </c>
      <c r="L20" s="77" t="e">
        <f t="shared" si="11"/>
        <v>#DIV/0!</v>
      </c>
      <c r="M20" s="77" t="e">
        <f t="shared" si="12"/>
        <v>#DIV/0!</v>
      </c>
      <c r="N20" s="75">
        <v>0</v>
      </c>
      <c r="O20" s="75">
        <v>0</v>
      </c>
      <c r="P20" s="75">
        <v>0</v>
      </c>
      <c r="Q20" s="76">
        <f t="shared" si="1"/>
        <v>0</v>
      </c>
      <c r="R20" s="75">
        <v>0</v>
      </c>
      <c r="S20" s="77" t="e">
        <f t="shared" si="2"/>
        <v>#DIV/0!</v>
      </c>
      <c r="T20" s="77" t="e">
        <f t="shared" si="3"/>
        <v>#DIV/0!</v>
      </c>
      <c r="U20" s="77" t="e">
        <f t="shared" si="4"/>
        <v>#DIV/0!</v>
      </c>
      <c r="V20" s="77" t="e">
        <f t="shared" si="5"/>
        <v>#DIV/0!</v>
      </c>
      <c r="W20" s="77" t="e">
        <f t="shared" si="6"/>
        <v>#DIV/0!</v>
      </c>
    </row>
    <row r="21" spans="1:23" x14ac:dyDescent="0.25">
      <c r="A21" s="42" t="s">
        <v>2363</v>
      </c>
      <c r="B21" s="43" t="s">
        <v>177</v>
      </c>
      <c r="C21" s="30" t="s">
        <v>2364</v>
      </c>
      <c r="D21" s="78">
        <v>0</v>
      </c>
      <c r="E21" s="75">
        <v>0</v>
      </c>
      <c r="F21" s="75">
        <v>0</v>
      </c>
      <c r="G21" s="76">
        <f t="shared" si="0"/>
        <v>0</v>
      </c>
      <c r="H21" s="75">
        <v>0</v>
      </c>
      <c r="I21" s="77" t="e">
        <f t="shared" si="8"/>
        <v>#DIV/0!</v>
      </c>
      <c r="J21" s="77" t="e">
        <f t="shared" si="9"/>
        <v>#DIV/0!</v>
      </c>
      <c r="K21" s="77" t="e">
        <f t="shared" si="10"/>
        <v>#DIV/0!</v>
      </c>
      <c r="L21" s="77" t="e">
        <f t="shared" si="11"/>
        <v>#DIV/0!</v>
      </c>
      <c r="M21" s="77" t="e">
        <f t="shared" si="12"/>
        <v>#DIV/0!</v>
      </c>
      <c r="N21" s="75">
        <v>0</v>
      </c>
      <c r="O21" s="75">
        <v>0</v>
      </c>
      <c r="P21" s="75">
        <v>0</v>
      </c>
      <c r="Q21" s="76">
        <f t="shared" si="1"/>
        <v>0</v>
      </c>
      <c r="R21" s="75">
        <v>0</v>
      </c>
      <c r="S21" s="77" t="e">
        <f t="shared" si="2"/>
        <v>#DIV/0!</v>
      </c>
      <c r="T21" s="77" t="e">
        <f t="shared" si="3"/>
        <v>#DIV/0!</v>
      </c>
      <c r="U21" s="77" t="e">
        <f t="shared" si="4"/>
        <v>#DIV/0!</v>
      </c>
      <c r="V21" s="77" t="e">
        <f t="shared" si="5"/>
        <v>#DIV/0!</v>
      </c>
      <c r="W21" s="77" t="e">
        <f t="shared" si="6"/>
        <v>#DIV/0!</v>
      </c>
    </row>
    <row r="22" spans="1:23" x14ac:dyDescent="0.25">
      <c r="A22" s="42" t="s">
        <v>2365</v>
      </c>
      <c r="B22" s="43">
        <v>6</v>
      </c>
      <c r="C22" s="30" t="s">
        <v>2366</v>
      </c>
      <c r="D22" s="78">
        <v>0</v>
      </c>
      <c r="E22" s="75">
        <v>0</v>
      </c>
      <c r="F22" s="75">
        <v>0</v>
      </c>
      <c r="G22" s="76">
        <f t="shared" si="0"/>
        <v>0</v>
      </c>
      <c r="H22" s="75">
        <v>0</v>
      </c>
      <c r="I22" s="77" t="e">
        <f t="shared" si="8"/>
        <v>#DIV/0!</v>
      </c>
      <c r="J22" s="77" t="e">
        <f t="shared" si="9"/>
        <v>#DIV/0!</v>
      </c>
      <c r="K22" s="77" t="e">
        <f t="shared" si="10"/>
        <v>#DIV/0!</v>
      </c>
      <c r="L22" s="77" t="e">
        <f t="shared" si="11"/>
        <v>#DIV/0!</v>
      </c>
      <c r="M22" s="77" t="e">
        <f t="shared" si="12"/>
        <v>#DIV/0!</v>
      </c>
      <c r="N22" s="75">
        <v>0</v>
      </c>
      <c r="O22" s="75">
        <v>0</v>
      </c>
      <c r="P22" s="75">
        <v>0</v>
      </c>
      <c r="Q22" s="76">
        <f t="shared" si="1"/>
        <v>0</v>
      </c>
      <c r="R22" s="75">
        <v>0</v>
      </c>
      <c r="S22" s="77" t="e">
        <f t="shared" si="2"/>
        <v>#DIV/0!</v>
      </c>
      <c r="T22" s="77" t="e">
        <f t="shared" si="3"/>
        <v>#DIV/0!</v>
      </c>
      <c r="U22" s="77" t="e">
        <f t="shared" si="4"/>
        <v>#DIV/0!</v>
      </c>
      <c r="V22" s="77" t="e">
        <f t="shared" si="5"/>
        <v>#DIV/0!</v>
      </c>
      <c r="W22" s="77" t="e">
        <f t="shared" si="6"/>
        <v>#DIV/0!</v>
      </c>
    </row>
    <row r="23" spans="1:23" x14ac:dyDescent="0.25">
      <c r="A23" s="42" t="s">
        <v>2367</v>
      </c>
      <c r="B23" s="43">
        <v>7</v>
      </c>
      <c r="C23" s="30" t="s">
        <v>2368</v>
      </c>
      <c r="D23" s="78">
        <v>0</v>
      </c>
      <c r="E23" s="75">
        <v>0</v>
      </c>
      <c r="F23" s="75">
        <v>0</v>
      </c>
      <c r="G23" s="76">
        <f t="shared" si="0"/>
        <v>0</v>
      </c>
      <c r="H23" s="75">
        <v>0</v>
      </c>
      <c r="I23" s="77" t="e">
        <f t="shared" si="8"/>
        <v>#DIV/0!</v>
      </c>
      <c r="J23" s="77" t="e">
        <f t="shared" si="9"/>
        <v>#DIV/0!</v>
      </c>
      <c r="K23" s="77" t="e">
        <f t="shared" si="10"/>
        <v>#DIV/0!</v>
      </c>
      <c r="L23" s="77" t="e">
        <f t="shared" si="11"/>
        <v>#DIV/0!</v>
      </c>
      <c r="M23" s="77" t="e">
        <f t="shared" si="12"/>
        <v>#DIV/0!</v>
      </c>
      <c r="N23" s="75">
        <v>0</v>
      </c>
      <c r="O23" s="75">
        <v>0</v>
      </c>
      <c r="P23" s="75">
        <v>0</v>
      </c>
      <c r="Q23" s="76">
        <f t="shared" si="1"/>
        <v>0</v>
      </c>
      <c r="R23" s="75">
        <v>0</v>
      </c>
      <c r="S23" s="77" t="e">
        <f t="shared" si="2"/>
        <v>#DIV/0!</v>
      </c>
      <c r="T23" s="77" t="e">
        <f t="shared" si="3"/>
        <v>#DIV/0!</v>
      </c>
      <c r="U23" s="77" t="e">
        <f t="shared" si="4"/>
        <v>#DIV/0!</v>
      </c>
      <c r="V23" s="77" t="e">
        <f t="shared" si="5"/>
        <v>#DIV/0!</v>
      </c>
      <c r="W23" s="77" t="e">
        <f t="shared" si="6"/>
        <v>#DIV/0!</v>
      </c>
    </row>
    <row r="24" spans="1:23" x14ac:dyDescent="0.25">
      <c r="A24" s="42" t="s">
        <v>2369</v>
      </c>
      <c r="B24" s="43">
        <v>8</v>
      </c>
      <c r="C24" s="30" t="s">
        <v>2370</v>
      </c>
      <c r="D24" s="78">
        <v>0</v>
      </c>
      <c r="E24" s="75">
        <v>0</v>
      </c>
      <c r="F24" s="75">
        <v>0</v>
      </c>
      <c r="G24" s="76">
        <f t="shared" si="0"/>
        <v>0</v>
      </c>
      <c r="H24" s="75">
        <v>0</v>
      </c>
      <c r="I24" s="77" t="e">
        <f t="shared" si="8"/>
        <v>#DIV/0!</v>
      </c>
      <c r="J24" s="77" t="e">
        <f t="shared" si="9"/>
        <v>#DIV/0!</v>
      </c>
      <c r="K24" s="77" t="e">
        <f t="shared" si="10"/>
        <v>#DIV/0!</v>
      </c>
      <c r="L24" s="77" t="e">
        <f t="shared" si="11"/>
        <v>#DIV/0!</v>
      </c>
      <c r="M24" s="77" t="e">
        <f t="shared" si="12"/>
        <v>#DIV/0!</v>
      </c>
      <c r="N24" s="75">
        <v>0</v>
      </c>
      <c r="O24" s="75">
        <v>0</v>
      </c>
      <c r="P24" s="75">
        <v>0</v>
      </c>
      <c r="Q24" s="76">
        <f t="shared" si="1"/>
        <v>0</v>
      </c>
      <c r="R24" s="75">
        <v>0</v>
      </c>
      <c r="S24" s="77" t="e">
        <f t="shared" si="2"/>
        <v>#DIV/0!</v>
      </c>
      <c r="T24" s="77" t="e">
        <f t="shared" si="3"/>
        <v>#DIV/0!</v>
      </c>
      <c r="U24" s="77" t="e">
        <f t="shared" si="4"/>
        <v>#DIV/0!</v>
      </c>
      <c r="V24" s="77" t="e">
        <f t="shared" si="5"/>
        <v>#DIV/0!</v>
      </c>
      <c r="W24" s="77" t="e">
        <f t="shared" si="6"/>
        <v>#DIV/0!</v>
      </c>
    </row>
    <row r="25" spans="1:23" ht="30" x14ac:dyDescent="0.25">
      <c r="A25" s="42" t="s">
        <v>2371</v>
      </c>
      <c r="B25" s="43">
        <v>9</v>
      </c>
      <c r="C25" s="30" t="s">
        <v>2372</v>
      </c>
      <c r="D25" s="78">
        <v>0</v>
      </c>
      <c r="E25" s="75">
        <v>0</v>
      </c>
      <c r="F25" s="75">
        <v>0</v>
      </c>
      <c r="G25" s="76">
        <f t="shared" si="0"/>
        <v>0</v>
      </c>
      <c r="H25" s="75">
        <v>0</v>
      </c>
      <c r="I25" s="77" t="e">
        <f t="shared" si="8"/>
        <v>#DIV/0!</v>
      </c>
      <c r="J25" s="77" t="e">
        <f t="shared" si="9"/>
        <v>#DIV/0!</v>
      </c>
      <c r="K25" s="77" t="e">
        <f t="shared" si="10"/>
        <v>#DIV/0!</v>
      </c>
      <c r="L25" s="77" t="e">
        <f t="shared" si="11"/>
        <v>#DIV/0!</v>
      </c>
      <c r="M25" s="77" t="e">
        <f t="shared" si="12"/>
        <v>#DIV/0!</v>
      </c>
      <c r="N25" s="75">
        <v>0</v>
      </c>
      <c r="O25" s="75">
        <v>0</v>
      </c>
      <c r="P25" s="75">
        <v>0</v>
      </c>
      <c r="Q25" s="76">
        <f t="shared" si="1"/>
        <v>0</v>
      </c>
      <c r="R25" s="75">
        <v>0</v>
      </c>
      <c r="S25" s="77" t="e">
        <f t="shared" si="2"/>
        <v>#DIV/0!</v>
      </c>
      <c r="T25" s="77" t="e">
        <f t="shared" si="3"/>
        <v>#DIV/0!</v>
      </c>
      <c r="U25" s="77" t="e">
        <f t="shared" si="4"/>
        <v>#DIV/0!</v>
      </c>
      <c r="V25" s="77" t="e">
        <f t="shared" si="5"/>
        <v>#DIV/0!</v>
      </c>
      <c r="W25" s="77" t="e">
        <f t="shared" si="6"/>
        <v>#DIV/0!</v>
      </c>
    </row>
    <row r="26" spans="1:23" x14ac:dyDescent="0.25">
      <c r="A26" s="42" t="s">
        <v>2373</v>
      </c>
      <c r="B26" s="43">
        <v>10</v>
      </c>
      <c r="C26" s="30" t="s">
        <v>2374</v>
      </c>
      <c r="D26" s="78">
        <v>0</v>
      </c>
      <c r="E26" s="75">
        <v>0</v>
      </c>
      <c r="F26" s="75">
        <v>0</v>
      </c>
      <c r="G26" s="76">
        <f t="shared" si="0"/>
        <v>0</v>
      </c>
      <c r="H26" s="75">
        <v>0</v>
      </c>
      <c r="I26" s="77" t="e">
        <f t="shared" si="8"/>
        <v>#DIV/0!</v>
      </c>
      <c r="J26" s="77" t="e">
        <f t="shared" si="9"/>
        <v>#DIV/0!</v>
      </c>
      <c r="K26" s="77" t="e">
        <f t="shared" si="10"/>
        <v>#DIV/0!</v>
      </c>
      <c r="L26" s="77" t="e">
        <f t="shared" si="11"/>
        <v>#DIV/0!</v>
      </c>
      <c r="M26" s="77" t="e">
        <f t="shared" si="12"/>
        <v>#DIV/0!</v>
      </c>
      <c r="N26" s="75">
        <v>0</v>
      </c>
      <c r="O26" s="75">
        <v>0</v>
      </c>
      <c r="P26" s="75">
        <v>0</v>
      </c>
      <c r="Q26" s="76">
        <f t="shared" si="1"/>
        <v>0</v>
      </c>
      <c r="R26" s="75">
        <v>0</v>
      </c>
      <c r="S26" s="77" t="e">
        <f t="shared" si="2"/>
        <v>#DIV/0!</v>
      </c>
      <c r="T26" s="77" t="e">
        <f t="shared" si="3"/>
        <v>#DIV/0!</v>
      </c>
      <c r="U26" s="77" t="e">
        <f t="shared" si="4"/>
        <v>#DIV/0!</v>
      </c>
      <c r="V26" s="77" t="e">
        <f t="shared" si="5"/>
        <v>#DIV/0!</v>
      </c>
      <c r="W26" s="77" t="e">
        <f t="shared" si="6"/>
        <v>#DIV/0!</v>
      </c>
    </row>
    <row r="27" spans="1:23" ht="28.5" customHeight="1" x14ac:dyDescent="0.25">
      <c r="A27" s="42" t="s">
        <v>2375</v>
      </c>
      <c r="B27" s="43">
        <v>11</v>
      </c>
      <c r="C27" s="30" t="s">
        <v>2376</v>
      </c>
      <c r="D27" s="78">
        <v>0</v>
      </c>
      <c r="E27" s="75">
        <v>0</v>
      </c>
      <c r="F27" s="75">
        <v>0</v>
      </c>
      <c r="G27" s="76">
        <f t="shared" si="0"/>
        <v>0</v>
      </c>
      <c r="H27" s="75">
        <v>0</v>
      </c>
      <c r="I27" s="77" t="e">
        <f t="shared" si="8"/>
        <v>#DIV/0!</v>
      </c>
      <c r="J27" s="77" t="e">
        <f t="shared" si="9"/>
        <v>#DIV/0!</v>
      </c>
      <c r="K27" s="77" t="e">
        <f t="shared" si="10"/>
        <v>#DIV/0!</v>
      </c>
      <c r="L27" s="77" t="e">
        <f t="shared" si="11"/>
        <v>#DIV/0!</v>
      </c>
      <c r="M27" s="77" t="e">
        <f t="shared" si="12"/>
        <v>#DIV/0!</v>
      </c>
      <c r="N27" s="75">
        <v>0</v>
      </c>
      <c r="O27" s="75">
        <v>0</v>
      </c>
      <c r="P27" s="75">
        <v>0</v>
      </c>
      <c r="Q27" s="76">
        <f t="shared" si="1"/>
        <v>0</v>
      </c>
      <c r="R27" s="75">
        <v>0</v>
      </c>
      <c r="S27" s="77" t="e">
        <f t="shared" si="2"/>
        <v>#DIV/0!</v>
      </c>
      <c r="T27" s="77" t="e">
        <f t="shared" si="3"/>
        <v>#DIV/0!</v>
      </c>
      <c r="U27" s="77" t="e">
        <f t="shared" si="4"/>
        <v>#DIV/0!</v>
      </c>
      <c r="V27" s="77" t="e">
        <f t="shared" si="5"/>
        <v>#DIV/0!</v>
      </c>
      <c r="W27" s="77" t="e">
        <f t="shared" si="6"/>
        <v>#DIV/0!</v>
      </c>
    </row>
    <row r="28" spans="1:23" ht="30" x14ac:dyDescent="0.25">
      <c r="A28" s="42" t="s">
        <v>2377</v>
      </c>
      <c r="B28" s="43">
        <v>12</v>
      </c>
      <c r="C28" s="30" t="s">
        <v>2378</v>
      </c>
      <c r="D28" s="78">
        <v>0</v>
      </c>
      <c r="E28" s="75">
        <v>0</v>
      </c>
      <c r="F28" s="75">
        <v>0</v>
      </c>
      <c r="G28" s="76">
        <f t="shared" si="0"/>
        <v>0</v>
      </c>
      <c r="H28" s="75">
        <v>0</v>
      </c>
      <c r="I28" s="77" t="e">
        <f t="shared" si="8"/>
        <v>#DIV/0!</v>
      </c>
      <c r="J28" s="77" t="e">
        <f t="shared" si="9"/>
        <v>#DIV/0!</v>
      </c>
      <c r="K28" s="77" t="e">
        <f t="shared" si="10"/>
        <v>#DIV/0!</v>
      </c>
      <c r="L28" s="77" t="e">
        <f t="shared" si="11"/>
        <v>#DIV/0!</v>
      </c>
      <c r="M28" s="77" t="e">
        <f t="shared" si="12"/>
        <v>#DIV/0!</v>
      </c>
      <c r="N28" s="75">
        <v>0</v>
      </c>
      <c r="O28" s="75">
        <v>0</v>
      </c>
      <c r="P28" s="75">
        <v>0</v>
      </c>
      <c r="Q28" s="76">
        <f t="shared" si="1"/>
        <v>0</v>
      </c>
      <c r="R28" s="75">
        <v>0</v>
      </c>
      <c r="S28" s="77" t="e">
        <f t="shared" si="2"/>
        <v>#DIV/0!</v>
      </c>
      <c r="T28" s="77" t="e">
        <f t="shared" si="3"/>
        <v>#DIV/0!</v>
      </c>
      <c r="U28" s="77" t="e">
        <f t="shared" si="4"/>
        <v>#DIV/0!</v>
      </c>
      <c r="V28" s="77" t="e">
        <f t="shared" si="5"/>
        <v>#DIV/0!</v>
      </c>
      <c r="W28" s="77" t="e">
        <f t="shared" si="6"/>
        <v>#DIV/0!</v>
      </c>
    </row>
    <row r="29" spans="1:23" ht="30" x14ac:dyDescent="0.25">
      <c r="A29" s="42" t="s">
        <v>2379</v>
      </c>
      <c r="B29" s="43">
        <v>13</v>
      </c>
      <c r="C29" s="30" t="s">
        <v>2380</v>
      </c>
      <c r="D29" s="78">
        <v>0</v>
      </c>
      <c r="E29" s="75">
        <v>0</v>
      </c>
      <c r="F29" s="75">
        <v>0</v>
      </c>
      <c r="G29" s="76">
        <f t="shared" si="0"/>
        <v>0</v>
      </c>
      <c r="H29" s="75">
        <v>0</v>
      </c>
      <c r="I29" s="77" t="e">
        <f t="shared" si="8"/>
        <v>#DIV/0!</v>
      </c>
      <c r="J29" s="77" t="e">
        <f t="shared" si="9"/>
        <v>#DIV/0!</v>
      </c>
      <c r="K29" s="77" t="e">
        <f t="shared" si="10"/>
        <v>#DIV/0!</v>
      </c>
      <c r="L29" s="77" t="e">
        <f t="shared" si="11"/>
        <v>#DIV/0!</v>
      </c>
      <c r="M29" s="77" t="e">
        <f t="shared" si="12"/>
        <v>#DIV/0!</v>
      </c>
      <c r="N29" s="75">
        <v>0</v>
      </c>
      <c r="O29" s="75">
        <v>0</v>
      </c>
      <c r="P29" s="75">
        <v>0</v>
      </c>
      <c r="Q29" s="76">
        <f t="shared" si="1"/>
        <v>0</v>
      </c>
      <c r="R29" s="75">
        <v>0</v>
      </c>
      <c r="S29" s="77" t="e">
        <f t="shared" si="2"/>
        <v>#DIV/0!</v>
      </c>
      <c r="T29" s="77" t="e">
        <f t="shared" si="3"/>
        <v>#DIV/0!</v>
      </c>
      <c r="U29" s="77" t="e">
        <f t="shared" si="4"/>
        <v>#DIV/0!</v>
      </c>
      <c r="V29" s="77" t="e">
        <f t="shared" si="5"/>
        <v>#DIV/0!</v>
      </c>
      <c r="W29" s="77" t="e">
        <f t="shared" si="6"/>
        <v>#DIV/0!</v>
      </c>
    </row>
    <row r="30" spans="1:23" x14ac:dyDescent="0.25">
      <c r="A30" s="42" t="s">
        <v>2381</v>
      </c>
      <c r="B30" s="43">
        <v>14</v>
      </c>
      <c r="C30" s="30" t="s">
        <v>2382</v>
      </c>
      <c r="D30" s="78">
        <v>0</v>
      </c>
      <c r="E30" s="75">
        <v>0</v>
      </c>
      <c r="F30" s="75">
        <v>0</v>
      </c>
      <c r="G30" s="76">
        <f t="shared" si="0"/>
        <v>0</v>
      </c>
      <c r="H30" s="75">
        <v>0</v>
      </c>
      <c r="I30" s="77" t="e">
        <f t="shared" si="8"/>
        <v>#DIV/0!</v>
      </c>
      <c r="J30" s="77" t="e">
        <f t="shared" si="9"/>
        <v>#DIV/0!</v>
      </c>
      <c r="K30" s="77" t="e">
        <f t="shared" si="10"/>
        <v>#DIV/0!</v>
      </c>
      <c r="L30" s="77" t="e">
        <f t="shared" si="11"/>
        <v>#DIV/0!</v>
      </c>
      <c r="M30" s="77" t="e">
        <f t="shared" si="12"/>
        <v>#DIV/0!</v>
      </c>
      <c r="N30" s="75">
        <v>0</v>
      </c>
      <c r="O30" s="75">
        <v>0</v>
      </c>
      <c r="P30" s="75">
        <v>0</v>
      </c>
      <c r="Q30" s="76">
        <f t="shared" si="1"/>
        <v>0</v>
      </c>
      <c r="R30" s="75">
        <v>0</v>
      </c>
      <c r="S30" s="77" t="e">
        <f t="shared" si="2"/>
        <v>#DIV/0!</v>
      </c>
      <c r="T30" s="77" t="e">
        <f t="shared" si="3"/>
        <v>#DIV/0!</v>
      </c>
      <c r="U30" s="77" t="e">
        <f t="shared" si="4"/>
        <v>#DIV/0!</v>
      </c>
      <c r="V30" s="77" t="e">
        <f t="shared" si="5"/>
        <v>#DIV/0!</v>
      </c>
      <c r="W30" s="77" t="e">
        <f t="shared" si="6"/>
        <v>#DIV/0!</v>
      </c>
    </row>
    <row r="31" spans="1:23" x14ac:dyDescent="0.25">
      <c r="A31" s="42" t="s">
        <v>2383</v>
      </c>
      <c r="B31" s="43">
        <v>15</v>
      </c>
      <c r="C31" s="30" t="s">
        <v>2384</v>
      </c>
      <c r="D31" s="78">
        <v>0</v>
      </c>
      <c r="E31" s="75">
        <v>0</v>
      </c>
      <c r="F31" s="75">
        <v>0</v>
      </c>
      <c r="G31" s="76">
        <f t="shared" si="0"/>
        <v>0</v>
      </c>
      <c r="H31" s="75">
        <v>0</v>
      </c>
      <c r="I31" s="77" t="e">
        <f t="shared" si="8"/>
        <v>#DIV/0!</v>
      </c>
      <c r="J31" s="77" t="e">
        <f t="shared" si="9"/>
        <v>#DIV/0!</v>
      </c>
      <c r="K31" s="77" t="e">
        <f t="shared" si="10"/>
        <v>#DIV/0!</v>
      </c>
      <c r="L31" s="77" t="e">
        <f t="shared" si="11"/>
        <v>#DIV/0!</v>
      </c>
      <c r="M31" s="77" t="e">
        <f t="shared" si="12"/>
        <v>#DIV/0!</v>
      </c>
      <c r="N31" s="75">
        <v>0</v>
      </c>
      <c r="O31" s="75">
        <v>0</v>
      </c>
      <c r="P31" s="75">
        <v>0</v>
      </c>
      <c r="Q31" s="76">
        <f t="shared" si="1"/>
        <v>0</v>
      </c>
      <c r="R31" s="75">
        <v>0</v>
      </c>
      <c r="S31" s="77" t="e">
        <f t="shared" si="2"/>
        <v>#DIV/0!</v>
      </c>
      <c r="T31" s="77" t="e">
        <f t="shared" si="3"/>
        <v>#DIV/0!</v>
      </c>
      <c r="U31" s="77" t="e">
        <f t="shared" si="4"/>
        <v>#DIV/0!</v>
      </c>
      <c r="V31" s="77" t="e">
        <f t="shared" si="5"/>
        <v>#DIV/0!</v>
      </c>
      <c r="W31" s="77" t="e">
        <f t="shared" si="6"/>
        <v>#DIV/0!</v>
      </c>
    </row>
    <row r="32" spans="1:23" ht="30" x14ac:dyDescent="0.25">
      <c r="A32" s="42" t="s">
        <v>2385</v>
      </c>
      <c r="B32" s="43">
        <v>16</v>
      </c>
      <c r="C32" s="30" t="s">
        <v>2386</v>
      </c>
      <c r="D32" s="78">
        <v>0</v>
      </c>
      <c r="E32" s="75">
        <v>0</v>
      </c>
      <c r="F32" s="75">
        <v>0</v>
      </c>
      <c r="G32" s="76">
        <f t="shared" si="0"/>
        <v>0</v>
      </c>
      <c r="H32" s="75">
        <v>0</v>
      </c>
      <c r="I32" s="77" t="e">
        <f t="shared" si="8"/>
        <v>#DIV/0!</v>
      </c>
      <c r="J32" s="77" t="e">
        <f t="shared" si="9"/>
        <v>#DIV/0!</v>
      </c>
      <c r="K32" s="77" t="e">
        <f t="shared" si="10"/>
        <v>#DIV/0!</v>
      </c>
      <c r="L32" s="77" t="e">
        <f t="shared" si="11"/>
        <v>#DIV/0!</v>
      </c>
      <c r="M32" s="77" t="e">
        <f t="shared" si="12"/>
        <v>#DIV/0!</v>
      </c>
      <c r="N32" s="75">
        <v>0</v>
      </c>
      <c r="O32" s="75">
        <v>0</v>
      </c>
      <c r="P32" s="75">
        <v>0</v>
      </c>
      <c r="Q32" s="76">
        <f t="shared" si="1"/>
        <v>0</v>
      </c>
      <c r="R32" s="75">
        <v>0</v>
      </c>
      <c r="S32" s="77" t="e">
        <f t="shared" si="2"/>
        <v>#DIV/0!</v>
      </c>
      <c r="T32" s="77" t="e">
        <f t="shared" si="3"/>
        <v>#DIV/0!</v>
      </c>
      <c r="U32" s="77" t="e">
        <f t="shared" si="4"/>
        <v>#DIV/0!</v>
      </c>
      <c r="V32" s="77" t="e">
        <f t="shared" si="5"/>
        <v>#DIV/0!</v>
      </c>
      <c r="W32" s="77" t="e">
        <f t="shared" si="6"/>
        <v>#DIV/0!</v>
      </c>
    </row>
    <row r="33" spans="1:23" ht="30" x14ac:dyDescent="0.25">
      <c r="A33" s="42" t="s">
        <v>2387</v>
      </c>
      <c r="B33" s="43">
        <v>17</v>
      </c>
      <c r="C33" s="30" t="s">
        <v>2388</v>
      </c>
      <c r="D33" s="78">
        <v>0</v>
      </c>
      <c r="E33" s="75">
        <v>0</v>
      </c>
      <c r="F33" s="75">
        <v>0</v>
      </c>
      <c r="G33" s="76">
        <f t="shared" si="0"/>
        <v>0</v>
      </c>
      <c r="H33" s="75">
        <v>0</v>
      </c>
      <c r="I33" s="77" t="e">
        <f t="shared" si="8"/>
        <v>#DIV/0!</v>
      </c>
      <c r="J33" s="77" t="e">
        <f t="shared" si="9"/>
        <v>#DIV/0!</v>
      </c>
      <c r="K33" s="77" t="e">
        <f t="shared" si="10"/>
        <v>#DIV/0!</v>
      </c>
      <c r="L33" s="77" t="e">
        <f t="shared" si="11"/>
        <v>#DIV/0!</v>
      </c>
      <c r="M33" s="77" t="e">
        <f t="shared" si="12"/>
        <v>#DIV/0!</v>
      </c>
      <c r="N33" s="75">
        <v>0</v>
      </c>
      <c r="O33" s="75">
        <v>0</v>
      </c>
      <c r="P33" s="75">
        <v>0</v>
      </c>
      <c r="Q33" s="76">
        <f t="shared" si="1"/>
        <v>0</v>
      </c>
      <c r="R33" s="75">
        <v>0</v>
      </c>
      <c r="S33" s="77" t="e">
        <f t="shared" si="2"/>
        <v>#DIV/0!</v>
      </c>
      <c r="T33" s="77" t="e">
        <f t="shared" si="3"/>
        <v>#DIV/0!</v>
      </c>
      <c r="U33" s="77" t="e">
        <f t="shared" si="4"/>
        <v>#DIV/0!</v>
      </c>
      <c r="V33" s="77" t="e">
        <f t="shared" si="5"/>
        <v>#DIV/0!</v>
      </c>
      <c r="W33" s="77" t="e">
        <f t="shared" si="6"/>
        <v>#DIV/0!</v>
      </c>
    </row>
    <row r="34" spans="1:23" ht="30" x14ac:dyDescent="0.25">
      <c r="A34" s="42" t="s">
        <v>2389</v>
      </c>
      <c r="B34" s="43">
        <v>18</v>
      </c>
      <c r="C34" s="30" t="s">
        <v>2390</v>
      </c>
      <c r="D34" s="78">
        <v>0</v>
      </c>
      <c r="E34" s="75">
        <v>0</v>
      </c>
      <c r="F34" s="75">
        <v>0</v>
      </c>
      <c r="G34" s="76">
        <f t="shared" si="0"/>
        <v>0</v>
      </c>
      <c r="H34" s="75">
        <v>0</v>
      </c>
      <c r="I34" s="77" t="e">
        <f t="shared" si="8"/>
        <v>#DIV/0!</v>
      </c>
      <c r="J34" s="77" t="e">
        <f t="shared" si="9"/>
        <v>#DIV/0!</v>
      </c>
      <c r="K34" s="77" t="e">
        <f t="shared" si="10"/>
        <v>#DIV/0!</v>
      </c>
      <c r="L34" s="77" t="e">
        <f t="shared" si="11"/>
        <v>#DIV/0!</v>
      </c>
      <c r="M34" s="77" t="e">
        <f t="shared" si="12"/>
        <v>#DIV/0!</v>
      </c>
      <c r="N34" s="75">
        <v>0</v>
      </c>
      <c r="O34" s="75">
        <v>0</v>
      </c>
      <c r="P34" s="75">
        <v>0</v>
      </c>
      <c r="Q34" s="76">
        <f t="shared" si="1"/>
        <v>0</v>
      </c>
      <c r="R34" s="75">
        <v>0</v>
      </c>
      <c r="S34" s="77" t="e">
        <f t="shared" si="2"/>
        <v>#DIV/0!</v>
      </c>
      <c r="T34" s="77" t="e">
        <f t="shared" si="3"/>
        <v>#DIV/0!</v>
      </c>
      <c r="U34" s="77" t="e">
        <f t="shared" si="4"/>
        <v>#DIV/0!</v>
      </c>
      <c r="V34" s="77" t="e">
        <f t="shared" si="5"/>
        <v>#DIV/0!</v>
      </c>
      <c r="W34" s="77" t="e">
        <f t="shared" si="6"/>
        <v>#DIV/0!</v>
      </c>
    </row>
    <row r="35" spans="1:23" x14ac:dyDescent="0.25">
      <c r="A35" s="42" t="s">
        <v>2391</v>
      </c>
      <c r="B35" s="43">
        <v>19</v>
      </c>
      <c r="C35" s="30" t="s">
        <v>2392</v>
      </c>
      <c r="D35" s="78">
        <v>0</v>
      </c>
      <c r="E35" s="75">
        <v>0</v>
      </c>
      <c r="F35" s="75">
        <v>0</v>
      </c>
      <c r="G35" s="76">
        <f t="shared" si="0"/>
        <v>0</v>
      </c>
      <c r="H35" s="75">
        <v>0</v>
      </c>
      <c r="I35" s="77" t="e">
        <f t="shared" si="8"/>
        <v>#DIV/0!</v>
      </c>
      <c r="J35" s="77" t="e">
        <f t="shared" si="9"/>
        <v>#DIV/0!</v>
      </c>
      <c r="K35" s="77" t="e">
        <f t="shared" si="10"/>
        <v>#DIV/0!</v>
      </c>
      <c r="L35" s="77" t="e">
        <f t="shared" si="11"/>
        <v>#DIV/0!</v>
      </c>
      <c r="M35" s="77" t="e">
        <f t="shared" si="12"/>
        <v>#DIV/0!</v>
      </c>
      <c r="N35" s="75">
        <v>0</v>
      </c>
      <c r="O35" s="75">
        <v>0</v>
      </c>
      <c r="P35" s="75">
        <v>0</v>
      </c>
      <c r="Q35" s="76">
        <f t="shared" si="1"/>
        <v>0</v>
      </c>
      <c r="R35" s="75">
        <v>0</v>
      </c>
      <c r="S35" s="77" t="e">
        <f t="shared" si="2"/>
        <v>#DIV/0!</v>
      </c>
      <c r="T35" s="77" t="e">
        <f t="shared" si="3"/>
        <v>#DIV/0!</v>
      </c>
      <c r="U35" s="77" t="e">
        <f t="shared" si="4"/>
        <v>#DIV/0!</v>
      </c>
      <c r="V35" s="77" t="e">
        <f t="shared" si="5"/>
        <v>#DIV/0!</v>
      </c>
      <c r="W35" s="77" t="e">
        <f t="shared" si="6"/>
        <v>#DIV/0!</v>
      </c>
    </row>
    <row r="36" spans="1:23" x14ac:dyDescent="0.25">
      <c r="A36" s="42" t="s">
        <v>2393</v>
      </c>
      <c r="B36" s="43">
        <v>20</v>
      </c>
      <c r="C36" s="30" t="s">
        <v>2394</v>
      </c>
      <c r="D36" s="78">
        <v>0</v>
      </c>
      <c r="E36" s="75">
        <v>0</v>
      </c>
      <c r="F36" s="75">
        <v>0</v>
      </c>
      <c r="G36" s="76">
        <f t="shared" si="0"/>
        <v>0</v>
      </c>
      <c r="H36" s="75">
        <v>0</v>
      </c>
      <c r="I36" s="77" t="e">
        <f t="shared" si="8"/>
        <v>#DIV/0!</v>
      </c>
      <c r="J36" s="77" t="e">
        <f t="shared" si="9"/>
        <v>#DIV/0!</v>
      </c>
      <c r="K36" s="77" t="e">
        <f t="shared" si="10"/>
        <v>#DIV/0!</v>
      </c>
      <c r="L36" s="77" t="e">
        <f t="shared" si="11"/>
        <v>#DIV/0!</v>
      </c>
      <c r="M36" s="77" t="e">
        <f t="shared" si="12"/>
        <v>#DIV/0!</v>
      </c>
      <c r="N36" s="75">
        <v>0</v>
      </c>
      <c r="O36" s="75">
        <v>0</v>
      </c>
      <c r="P36" s="75">
        <v>0</v>
      </c>
      <c r="Q36" s="76">
        <f t="shared" si="1"/>
        <v>0</v>
      </c>
      <c r="R36" s="75">
        <v>0</v>
      </c>
      <c r="S36" s="77" t="e">
        <f t="shared" si="2"/>
        <v>#DIV/0!</v>
      </c>
      <c r="T36" s="77" t="e">
        <f t="shared" si="3"/>
        <v>#DIV/0!</v>
      </c>
      <c r="U36" s="77" t="e">
        <f t="shared" si="4"/>
        <v>#DIV/0!</v>
      </c>
      <c r="V36" s="77" t="e">
        <f t="shared" si="5"/>
        <v>#DIV/0!</v>
      </c>
      <c r="W36" s="77" t="e">
        <f t="shared" si="6"/>
        <v>#DIV/0!</v>
      </c>
    </row>
    <row r="37" spans="1:23" x14ac:dyDescent="0.25">
      <c r="A37" s="42" t="s">
        <v>2395</v>
      </c>
      <c r="B37" s="43">
        <v>21</v>
      </c>
      <c r="C37" s="30" t="s">
        <v>2396</v>
      </c>
      <c r="D37" s="78">
        <v>0</v>
      </c>
      <c r="E37" s="75">
        <v>0</v>
      </c>
      <c r="F37" s="75">
        <v>0</v>
      </c>
      <c r="G37" s="76">
        <f t="shared" si="0"/>
        <v>0</v>
      </c>
      <c r="H37" s="75">
        <v>0</v>
      </c>
      <c r="I37" s="77" t="e">
        <f t="shared" si="8"/>
        <v>#DIV/0!</v>
      </c>
      <c r="J37" s="77" t="e">
        <f t="shared" si="9"/>
        <v>#DIV/0!</v>
      </c>
      <c r="K37" s="77" t="e">
        <f t="shared" si="10"/>
        <v>#DIV/0!</v>
      </c>
      <c r="L37" s="77" t="e">
        <f t="shared" si="11"/>
        <v>#DIV/0!</v>
      </c>
      <c r="M37" s="77" t="e">
        <f t="shared" si="12"/>
        <v>#DIV/0!</v>
      </c>
      <c r="N37" s="75">
        <v>0</v>
      </c>
      <c r="O37" s="75">
        <v>0</v>
      </c>
      <c r="P37" s="75">
        <v>0</v>
      </c>
      <c r="Q37" s="76">
        <f t="shared" si="1"/>
        <v>0</v>
      </c>
      <c r="R37" s="75">
        <v>0</v>
      </c>
      <c r="S37" s="77" t="e">
        <f t="shared" si="2"/>
        <v>#DIV/0!</v>
      </c>
      <c r="T37" s="77" t="e">
        <f t="shared" si="3"/>
        <v>#DIV/0!</v>
      </c>
      <c r="U37" s="77" t="e">
        <f t="shared" si="4"/>
        <v>#DIV/0!</v>
      </c>
      <c r="V37" s="77" t="e">
        <f t="shared" si="5"/>
        <v>#DIV/0!</v>
      </c>
      <c r="W37" s="77" t="e">
        <f t="shared" si="6"/>
        <v>#DIV/0!</v>
      </c>
    </row>
    <row r="38" spans="1:23" x14ac:dyDescent="0.25">
      <c r="A38" s="42" t="s">
        <v>2397</v>
      </c>
      <c r="B38" s="43">
        <v>22</v>
      </c>
      <c r="C38" s="30" t="s">
        <v>2398</v>
      </c>
      <c r="D38" s="78">
        <v>0</v>
      </c>
      <c r="E38" s="75">
        <v>0</v>
      </c>
      <c r="F38" s="75">
        <v>0</v>
      </c>
      <c r="G38" s="76">
        <f t="shared" si="0"/>
        <v>0</v>
      </c>
      <c r="H38" s="75">
        <v>0</v>
      </c>
      <c r="I38" s="77" t="e">
        <f t="shared" si="8"/>
        <v>#DIV/0!</v>
      </c>
      <c r="J38" s="77" t="e">
        <f t="shared" si="9"/>
        <v>#DIV/0!</v>
      </c>
      <c r="K38" s="77" t="e">
        <f t="shared" si="10"/>
        <v>#DIV/0!</v>
      </c>
      <c r="L38" s="77" t="e">
        <f t="shared" si="11"/>
        <v>#DIV/0!</v>
      </c>
      <c r="M38" s="77" t="e">
        <f t="shared" si="12"/>
        <v>#DIV/0!</v>
      </c>
      <c r="N38" s="75">
        <v>0</v>
      </c>
      <c r="O38" s="75">
        <v>0</v>
      </c>
      <c r="P38" s="75">
        <v>0</v>
      </c>
      <c r="Q38" s="76">
        <f t="shared" si="1"/>
        <v>0</v>
      </c>
      <c r="R38" s="75">
        <v>0</v>
      </c>
      <c r="S38" s="77" t="e">
        <f t="shared" si="2"/>
        <v>#DIV/0!</v>
      </c>
      <c r="T38" s="77" t="e">
        <f t="shared" si="3"/>
        <v>#DIV/0!</v>
      </c>
      <c r="U38" s="77" t="e">
        <f t="shared" si="4"/>
        <v>#DIV/0!</v>
      </c>
      <c r="V38" s="77" t="e">
        <f t="shared" si="5"/>
        <v>#DIV/0!</v>
      </c>
      <c r="W38" s="77" t="e">
        <f t="shared" si="6"/>
        <v>#DIV/0!</v>
      </c>
    </row>
    <row r="39" spans="1:23" x14ac:dyDescent="0.25">
      <c r="A39" s="42" t="s">
        <v>2399</v>
      </c>
      <c r="B39" s="43">
        <v>23</v>
      </c>
      <c r="C39" s="30" t="s">
        <v>2400</v>
      </c>
      <c r="D39" s="78">
        <v>0</v>
      </c>
      <c r="E39" s="75">
        <v>0</v>
      </c>
      <c r="F39" s="75">
        <v>0</v>
      </c>
      <c r="G39" s="76">
        <f t="shared" si="0"/>
        <v>0</v>
      </c>
      <c r="H39" s="75">
        <v>0</v>
      </c>
      <c r="I39" s="77" t="e">
        <f t="shared" si="8"/>
        <v>#DIV/0!</v>
      </c>
      <c r="J39" s="77" t="e">
        <f t="shared" si="9"/>
        <v>#DIV/0!</v>
      </c>
      <c r="K39" s="77" t="e">
        <f t="shared" si="10"/>
        <v>#DIV/0!</v>
      </c>
      <c r="L39" s="77" t="e">
        <f t="shared" si="11"/>
        <v>#DIV/0!</v>
      </c>
      <c r="M39" s="77" t="e">
        <f t="shared" si="12"/>
        <v>#DIV/0!</v>
      </c>
      <c r="N39" s="75">
        <v>0</v>
      </c>
      <c r="O39" s="75">
        <v>0</v>
      </c>
      <c r="P39" s="75">
        <v>0</v>
      </c>
      <c r="Q39" s="76">
        <f t="shared" si="1"/>
        <v>0</v>
      </c>
      <c r="R39" s="75">
        <v>0</v>
      </c>
      <c r="S39" s="77" t="e">
        <f t="shared" si="2"/>
        <v>#DIV/0!</v>
      </c>
      <c r="T39" s="77" t="e">
        <f t="shared" si="3"/>
        <v>#DIV/0!</v>
      </c>
      <c r="U39" s="77" t="e">
        <f t="shared" si="4"/>
        <v>#DIV/0!</v>
      </c>
      <c r="V39" s="77" t="e">
        <f t="shared" si="5"/>
        <v>#DIV/0!</v>
      </c>
      <c r="W39" s="77" t="e">
        <f t="shared" si="6"/>
        <v>#DIV/0!</v>
      </c>
    </row>
    <row r="40" spans="1:23" x14ac:dyDescent="0.25">
      <c r="A40" s="42" t="s">
        <v>2401</v>
      </c>
      <c r="B40" s="43">
        <v>24</v>
      </c>
      <c r="C40" s="30" t="s">
        <v>2402</v>
      </c>
      <c r="D40" s="78">
        <v>0</v>
      </c>
      <c r="E40" s="75">
        <v>0</v>
      </c>
      <c r="F40" s="75">
        <v>0</v>
      </c>
      <c r="G40" s="76">
        <f t="shared" si="0"/>
        <v>0</v>
      </c>
      <c r="H40" s="75">
        <v>0</v>
      </c>
      <c r="I40" s="77" t="e">
        <f t="shared" si="8"/>
        <v>#DIV/0!</v>
      </c>
      <c r="J40" s="77" t="e">
        <f t="shared" si="9"/>
        <v>#DIV/0!</v>
      </c>
      <c r="K40" s="77" t="e">
        <f t="shared" si="10"/>
        <v>#DIV/0!</v>
      </c>
      <c r="L40" s="77" t="e">
        <f t="shared" si="11"/>
        <v>#DIV/0!</v>
      </c>
      <c r="M40" s="77" t="e">
        <f t="shared" si="12"/>
        <v>#DIV/0!</v>
      </c>
      <c r="N40" s="75">
        <v>0</v>
      </c>
      <c r="O40" s="75">
        <v>0</v>
      </c>
      <c r="P40" s="75">
        <v>0</v>
      </c>
      <c r="Q40" s="76">
        <f t="shared" si="1"/>
        <v>0</v>
      </c>
      <c r="R40" s="75">
        <v>0</v>
      </c>
      <c r="S40" s="77" t="e">
        <f t="shared" si="2"/>
        <v>#DIV/0!</v>
      </c>
      <c r="T40" s="77" t="e">
        <f t="shared" si="3"/>
        <v>#DIV/0!</v>
      </c>
      <c r="U40" s="77" t="e">
        <f t="shared" si="4"/>
        <v>#DIV/0!</v>
      </c>
      <c r="V40" s="77" t="e">
        <f t="shared" si="5"/>
        <v>#DIV/0!</v>
      </c>
      <c r="W40" s="77" t="e">
        <f t="shared" si="6"/>
        <v>#DIV/0!</v>
      </c>
    </row>
    <row r="41" spans="1:23" ht="30" x14ac:dyDescent="0.25">
      <c r="A41" s="42" t="s">
        <v>2403</v>
      </c>
      <c r="B41" s="43">
        <v>25</v>
      </c>
      <c r="C41" s="30" t="s">
        <v>2404</v>
      </c>
      <c r="D41" s="78">
        <v>0</v>
      </c>
      <c r="E41" s="75">
        <v>0</v>
      </c>
      <c r="F41" s="75">
        <v>0</v>
      </c>
      <c r="G41" s="76">
        <f t="shared" si="0"/>
        <v>0</v>
      </c>
      <c r="H41" s="75">
        <v>0</v>
      </c>
      <c r="I41" s="77" t="e">
        <f t="shared" si="8"/>
        <v>#DIV/0!</v>
      </c>
      <c r="J41" s="77" t="e">
        <f t="shared" si="9"/>
        <v>#DIV/0!</v>
      </c>
      <c r="K41" s="77" t="e">
        <f t="shared" si="10"/>
        <v>#DIV/0!</v>
      </c>
      <c r="L41" s="77" t="e">
        <f t="shared" si="11"/>
        <v>#DIV/0!</v>
      </c>
      <c r="M41" s="77" t="e">
        <f t="shared" si="12"/>
        <v>#DIV/0!</v>
      </c>
      <c r="N41" s="75">
        <v>0</v>
      </c>
      <c r="O41" s="75">
        <v>0</v>
      </c>
      <c r="P41" s="75">
        <v>0</v>
      </c>
      <c r="Q41" s="76">
        <f t="shared" si="1"/>
        <v>0</v>
      </c>
      <c r="R41" s="75">
        <v>0</v>
      </c>
      <c r="S41" s="77" t="e">
        <f t="shared" si="2"/>
        <v>#DIV/0!</v>
      </c>
      <c r="T41" s="77" t="e">
        <f t="shared" si="3"/>
        <v>#DIV/0!</v>
      </c>
      <c r="U41" s="77" t="e">
        <f t="shared" si="4"/>
        <v>#DIV/0!</v>
      </c>
      <c r="V41" s="77" t="e">
        <f t="shared" si="5"/>
        <v>#DIV/0!</v>
      </c>
      <c r="W41" s="77" t="e">
        <f t="shared" si="6"/>
        <v>#DIV/0!</v>
      </c>
    </row>
    <row r="42" spans="1:23" ht="30" x14ac:dyDescent="0.25">
      <c r="A42" s="42" t="s">
        <v>2405</v>
      </c>
      <c r="B42" s="43">
        <v>26</v>
      </c>
      <c r="C42" s="30" t="s">
        <v>2406</v>
      </c>
      <c r="D42" s="78">
        <v>0</v>
      </c>
      <c r="E42" s="75">
        <v>0</v>
      </c>
      <c r="F42" s="75">
        <v>0</v>
      </c>
      <c r="G42" s="76">
        <f t="shared" si="0"/>
        <v>0</v>
      </c>
      <c r="H42" s="75">
        <v>0</v>
      </c>
      <c r="I42" s="77" t="e">
        <f t="shared" si="8"/>
        <v>#DIV/0!</v>
      </c>
      <c r="J42" s="77" t="e">
        <f t="shared" si="9"/>
        <v>#DIV/0!</v>
      </c>
      <c r="K42" s="77" t="e">
        <f t="shared" si="10"/>
        <v>#DIV/0!</v>
      </c>
      <c r="L42" s="77" t="e">
        <f t="shared" si="11"/>
        <v>#DIV/0!</v>
      </c>
      <c r="M42" s="77" t="e">
        <f t="shared" si="12"/>
        <v>#DIV/0!</v>
      </c>
      <c r="N42" s="75">
        <v>0</v>
      </c>
      <c r="O42" s="75">
        <v>0</v>
      </c>
      <c r="P42" s="75">
        <v>0</v>
      </c>
      <c r="Q42" s="76">
        <f t="shared" si="1"/>
        <v>0</v>
      </c>
      <c r="R42" s="75">
        <v>0</v>
      </c>
      <c r="S42" s="77" t="e">
        <f t="shared" si="2"/>
        <v>#DIV/0!</v>
      </c>
      <c r="T42" s="77" t="e">
        <f t="shared" si="3"/>
        <v>#DIV/0!</v>
      </c>
      <c r="U42" s="77" t="e">
        <f t="shared" si="4"/>
        <v>#DIV/0!</v>
      </c>
      <c r="V42" s="77" t="e">
        <f t="shared" si="5"/>
        <v>#DIV/0!</v>
      </c>
      <c r="W42" s="77" t="e">
        <f t="shared" si="6"/>
        <v>#DIV/0!</v>
      </c>
    </row>
    <row r="43" spans="1:23" x14ac:dyDescent="0.25">
      <c r="A43" s="42" t="s">
        <v>2407</v>
      </c>
      <c r="B43" s="43">
        <v>27</v>
      </c>
      <c r="C43" s="30" t="s">
        <v>2408</v>
      </c>
      <c r="D43" s="78">
        <v>0</v>
      </c>
      <c r="E43" s="75">
        <v>0</v>
      </c>
      <c r="F43" s="75">
        <v>0</v>
      </c>
      <c r="G43" s="76">
        <f t="shared" si="0"/>
        <v>0</v>
      </c>
      <c r="H43" s="75">
        <v>0</v>
      </c>
      <c r="I43" s="77" t="e">
        <f t="shared" si="8"/>
        <v>#DIV/0!</v>
      </c>
      <c r="J43" s="77" t="e">
        <f t="shared" si="9"/>
        <v>#DIV/0!</v>
      </c>
      <c r="K43" s="77" t="e">
        <f t="shared" si="10"/>
        <v>#DIV/0!</v>
      </c>
      <c r="L43" s="77" t="e">
        <f t="shared" si="11"/>
        <v>#DIV/0!</v>
      </c>
      <c r="M43" s="77" t="e">
        <f t="shared" si="12"/>
        <v>#DIV/0!</v>
      </c>
      <c r="N43" s="75">
        <v>0</v>
      </c>
      <c r="O43" s="75">
        <v>0</v>
      </c>
      <c r="P43" s="75">
        <v>0</v>
      </c>
      <c r="Q43" s="76">
        <f t="shared" si="1"/>
        <v>0</v>
      </c>
      <c r="R43" s="75">
        <v>0</v>
      </c>
      <c r="S43" s="77" t="e">
        <f t="shared" si="2"/>
        <v>#DIV/0!</v>
      </c>
      <c r="T43" s="77" t="e">
        <f t="shared" si="3"/>
        <v>#DIV/0!</v>
      </c>
      <c r="U43" s="77" t="e">
        <f t="shared" si="4"/>
        <v>#DIV/0!</v>
      </c>
      <c r="V43" s="77" t="e">
        <f t="shared" si="5"/>
        <v>#DIV/0!</v>
      </c>
      <c r="W43" s="77" t="e">
        <f t="shared" si="6"/>
        <v>#DIV/0!</v>
      </c>
    </row>
    <row r="44" spans="1:23" ht="30" x14ac:dyDescent="0.25">
      <c r="A44" s="42" t="s">
        <v>2409</v>
      </c>
      <c r="B44" s="43">
        <v>28</v>
      </c>
      <c r="C44" s="30" t="s">
        <v>2410</v>
      </c>
      <c r="D44" s="78">
        <v>0</v>
      </c>
      <c r="E44" s="75">
        <v>0</v>
      </c>
      <c r="F44" s="75">
        <v>0</v>
      </c>
      <c r="G44" s="76">
        <f t="shared" si="0"/>
        <v>0</v>
      </c>
      <c r="H44" s="75">
        <v>0</v>
      </c>
      <c r="I44" s="77" t="e">
        <f t="shared" si="8"/>
        <v>#DIV/0!</v>
      </c>
      <c r="J44" s="77" t="e">
        <f t="shared" si="9"/>
        <v>#DIV/0!</v>
      </c>
      <c r="K44" s="77" t="e">
        <f t="shared" si="10"/>
        <v>#DIV/0!</v>
      </c>
      <c r="L44" s="77" t="e">
        <f t="shared" si="11"/>
        <v>#DIV/0!</v>
      </c>
      <c r="M44" s="77" t="e">
        <f t="shared" si="12"/>
        <v>#DIV/0!</v>
      </c>
      <c r="N44" s="75">
        <v>0</v>
      </c>
      <c r="O44" s="75">
        <v>0</v>
      </c>
      <c r="P44" s="75">
        <v>0</v>
      </c>
      <c r="Q44" s="76">
        <f t="shared" si="1"/>
        <v>0</v>
      </c>
      <c r="R44" s="75">
        <v>0</v>
      </c>
      <c r="S44" s="77" t="e">
        <f t="shared" si="2"/>
        <v>#DIV/0!</v>
      </c>
      <c r="T44" s="77" t="e">
        <f t="shared" si="3"/>
        <v>#DIV/0!</v>
      </c>
      <c r="U44" s="77" t="e">
        <f t="shared" si="4"/>
        <v>#DIV/0!</v>
      </c>
      <c r="V44" s="77" t="e">
        <f t="shared" si="5"/>
        <v>#DIV/0!</v>
      </c>
      <c r="W44" s="77" t="e">
        <f t="shared" si="6"/>
        <v>#DIV/0!</v>
      </c>
    </row>
    <row r="45" spans="1:23" x14ac:dyDescent="0.25">
      <c r="A45" s="32" t="s">
        <v>2411</v>
      </c>
      <c r="B45" s="6" t="s">
        <v>180</v>
      </c>
      <c r="C45" s="34" t="s">
        <v>2412</v>
      </c>
      <c r="D45" s="69">
        <f>SUM(D46:D72)</f>
        <v>1</v>
      </c>
      <c r="E45" s="69">
        <f>SUM(E46:E72)</f>
        <v>0</v>
      </c>
      <c r="F45" s="69">
        <f>SUM(F46:F72)</f>
        <v>0</v>
      </c>
      <c r="G45" s="69">
        <f t="shared" si="0"/>
        <v>1</v>
      </c>
      <c r="H45" s="69">
        <f>SUM(H46:H72)</f>
        <v>0</v>
      </c>
      <c r="I45" s="74">
        <f>D45/D6*100</f>
        <v>33.333333333333329</v>
      </c>
      <c r="J45" s="74" t="e">
        <f>E45/E6*100</f>
        <v>#DIV/0!</v>
      </c>
      <c r="K45" s="74" t="e">
        <f>F45/F6*100</f>
        <v>#DIV/0!</v>
      </c>
      <c r="L45" s="74">
        <f>G45/G6*100</f>
        <v>33.333333333333329</v>
      </c>
      <c r="M45" s="74" t="e">
        <f>H45/H6*100</f>
        <v>#DIV/0!</v>
      </c>
      <c r="N45" s="69">
        <f>SUM(N46:N72)</f>
        <v>0</v>
      </c>
      <c r="O45" s="69">
        <f>SUM(O46:O72)</f>
        <v>0</v>
      </c>
      <c r="P45" s="69">
        <f>SUM(P46:P72)</f>
        <v>0</v>
      </c>
      <c r="Q45" s="69">
        <f t="shared" si="1"/>
        <v>0</v>
      </c>
      <c r="R45" s="69">
        <f>SUM(R46:R72)</f>
        <v>0</v>
      </c>
      <c r="S45" s="74">
        <f t="shared" si="2"/>
        <v>0</v>
      </c>
      <c r="T45" s="74" t="e">
        <f t="shared" si="3"/>
        <v>#DIV/0!</v>
      </c>
      <c r="U45" s="74" t="e">
        <f t="shared" si="4"/>
        <v>#DIV/0!</v>
      </c>
      <c r="V45" s="74">
        <f t="shared" si="5"/>
        <v>0</v>
      </c>
      <c r="W45" s="74" t="e">
        <f t="shared" si="6"/>
        <v>#DIV/0!</v>
      </c>
    </row>
    <row r="46" spans="1:23" ht="30" x14ac:dyDescent="0.25">
      <c r="A46" s="42" t="s">
        <v>2413</v>
      </c>
      <c r="B46" s="31" t="s">
        <v>183</v>
      </c>
      <c r="C46" s="30" t="s">
        <v>2414</v>
      </c>
      <c r="D46" s="78">
        <v>0</v>
      </c>
      <c r="E46" s="75">
        <v>0</v>
      </c>
      <c r="F46" s="75">
        <v>0</v>
      </c>
      <c r="G46" s="76">
        <f t="shared" si="0"/>
        <v>0</v>
      </c>
      <c r="H46" s="75">
        <v>0</v>
      </c>
      <c r="I46" s="77">
        <f t="shared" ref="I46:I72" si="13">D46/D$45*100</f>
        <v>0</v>
      </c>
      <c r="J46" s="77" t="e">
        <f t="shared" ref="J46:J72" si="14">E46/E$45*100</f>
        <v>#DIV/0!</v>
      </c>
      <c r="K46" s="77" t="e">
        <f t="shared" ref="K46:K72" si="15">F46/F$45*100</f>
        <v>#DIV/0!</v>
      </c>
      <c r="L46" s="77">
        <f t="shared" ref="L46:L72" si="16">G46/G$45*100</f>
        <v>0</v>
      </c>
      <c r="M46" s="77" t="e">
        <f t="shared" ref="M46:M72" si="17">H46/H$45*100</f>
        <v>#DIV/0!</v>
      </c>
      <c r="N46" s="75">
        <v>0</v>
      </c>
      <c r="O46" s="75">
        <v>0</v>
      </c>
      <c r="P46" s="75">
        <v>0</v>
      </c>
      <c r="Q46" s="76">
        <f t="shared" si="1"/>
        <v>0</v>
      </c>
      <c r="R46" s="75">
        <v>0</v>
      </c>
      <c r="S46" s="77" t="e">
        <f t="shared" si="2"/>
        <v>#DIV/0!</v>
      </c>
      <c r="T46" s="77" t="e">
        <f t="shared" si="3"/>
        <v>#DIV/0!</v>
      </c>
      <c r="U46" s="77" t="e">
        <f t="shared" si="4"/>
        <v>#DIV/0!</v>
      </c>
      <c r="V46" s="77" t="e">
        <f t="shared" si="5"/>
        <v>#DIV/0!</v>
      </c>
      <c r="W46" s="77" t="e">
        <f t="shared" si="6"/>
        <v>#DIV/0!</v>
      </c>
    </row>
    <row r="47" spans="1:23" x14ac:dyDescent="0.25">
      <c r="A47" s="42" t="s">
        <v>2415</v>
      </c>
      <c r="B47" s="31" t="s">
        <v>186</v>
      </c>
      <c r="C47" s="30" t="s">
        <v>2416</v>
      </c>
      <c r="D47" s="78">
        <v>0</v>
      </c>
      <c r="E47" s="75">
        <v>0</v>
      </c>
      <c r="F47" s="75">
        <v>0</v>
      </c>
      <c r="G47" s="76">
        <f t="shared" si="0"/>
        <v>0</v>
      </c>
      <c r="H47" s="75">
        <v>0</v>
      </c>
      <c r="I47" s="77">
        <f t="shared" si="13"/>
        <v>0</v>
      </c>
      <c r="J47" s="77" t="e">
        <f t="shared" si="14"/>
        <v>#DIV/0!</v>
      </c>
      <c r="K47" s="77" t="e">
        <f t="shared" si="15"/>
        <v>#DIV/0!</v>
      </c>
      <c r="L47" s="77">
        <f t="shared" si="16"/>
        <v>0</v>
      </c>
      <c r="M47" s="77" t="e">
        <f t="shared" si="17"/>
        <v>#DIV/0!</v>
      </c>
      <c r="N47" s="75">
        <v>0</v>
      </c>
      <c r="O47" s="75">
        <v>0</v>
      </c>
      <c r="P47" s="75">
        <v>0</v>
      </c>
      <c r="Q47" s="76">
        <f t="shared" si="1"/>
        <v>0</v>
      </c>
      <c r="R47" s="75">
        <v>0</v>
      </c>
      <c r="S47" s="77" t="e">
        <f t="shared" si="2"/>
        <v>#DIV/0!</v>
      </c>
      <c r="T47" s="77" t="e">
        <f t="shared" si="3"/>
        <v>#DIV/0!</v>
      </c>
      <c r="U47" s="77" t="e">
        <f t="shared" si="4"/>
        <v>#DIV/0!</v>
      </c>
      <c r="V47" s="77" t="e">
        <f t="shared" si="5"/>
        <v>#DIV/0!</v>
      </c>
      <c r="W47" s="77" t="e">
        <f t="shared" si="6"/>
        <v>#DIV/0!</v>
      </c>
    </row>
    <row r="48" spans="1:23" ht="30" x14ac:dyDescent="0.25">
      <c r="A48" s="42" t="s">
        <v>2417</v>
      </c>
      <c r="B48" s="31" t="s">
        <v>189</v>
      </c>
      <c r="C48" s="30" t="s">
        <v>2418</v>
      </c>
      <c r="D48" s="78">
        <v>1</v>
      </c>
      <c r="E48" s="75">
        <v>0</v>
      </c>
      <c r="F48" s="75">
        <v>0</v>
      </c>
      <c r="G48" s="76">
        <f t="shared" si="0"/>
        <v>1</v>
      </c>
      <c r="H48" s="75">
        <v>0</v>
      </c>
      <c r="I48" s="77">
        <f t="shared" si="13"/>
        <v>100</v>
      </c>
      <c r="J48" s="77" t="e">
        <f t="shared" si="14"/>
        <v>#DIV/0!</v>
      </c>
      <c r="K48" s="77" t="e">
        <f t="shared" si="15"/>
        <v>#DIV/0!</v>
      </c>
      <c r="L48" s="77">
        <f t="shared" si="16"/>
        <v>100</v>
      </c>
      <c r="M48" s="77" t="e">
        <f t="shared" si="17"/>
        <v>#DIV/0!</v>
      </c>
      <c r="N48" s="75">
        <v>0</v>
      </c>
      <c r="O48" s="75">
        <v>0</v>
      </c>
      <c r="P48" s="75">
        <v>0</v>
      </c>
      <c r="Q48" s="76">
        <f t="shared" si="1"/>
        <v>0</v>
      </c>
      <c r="R48" s="75">
        <v>0</v>
      </c>
      <c r="S48" s="77">
        <f t="shared" si="2"/>
        <v>0</v>
      </c>
      <c r="T48" s="77" t="e">
        <f t="shared" si="3"/>
        <v>#DIV/0!</v>
      </c>
      <c r="U48" s="77" t="e">
        <f t="shared" si="4"/>
        <v>#DIV/0!</v>
      </c>
      <c r="V48" s="77">
        <f t="shared" si="5"/>
        <v>0</v>
      </c>
      <c r="W48" s="77" t="e">
        <f t="shared" si="6"/>
        <v>#DIV/0!</v>
      </c>
    </row>
    <row r="49" spans="1:23" ht="30" x14ac:dyDescent="0.25">
      <c r="A49" s="42" t="s">
        <v>2419</v>
      </c>
      <c r="B49" s="31" t="s">
        <v>192</v>
      </c>
      <c r="C49" s="30" t="s">
        <v>2420</v>
      </c>
      <c r="D49" s="78">
        <v>0</v>
      </c>
      <c r="E49" s="75">
        <v>0</v>
      </c>
      <c r="F49" s="75">
        <v>0</v>
      </c>
      <c r="G49" s="76">
        <f t="shared" si="0"/>
        <v>0</v>
      </c>
      <c r="H49" s="75">
        <v>0</v>
      </c>
      <c r="I49" s="77">
        <f t="shared" si="13"/>
        <v>0</v>
      </c>
      <c r="J49" s="77" t="e">
        <f t="shared" si="14"/>
        <v>#DIV/0!</v>
      </c>
      <c r="K49" s="77" t="e">
        <f t="shared" si="15"/>
        <v>#DIV/0!</v>
      </c>
      <c r="L49" s="77">
        <f t="shared" si="16"/>
        <v>0</v>
      </c>
      <c r="M49" s="77" t="e">
        <f t="shared" si="17"/>
        <v>#DIV/0!</v>
      </c>
      <c r="N49" s="75">
        <v>0</v>
      </c>
      <c r="O49" s="75">
        <v>0</v>
      </c>
      <c r="P49" s="75">
        <v>0</v>
      </c>
      <c r="Q49" s="76">
        <f t="shared" si="1"/>
        <v>0</v>
      </c>
      <c r="R49" s="75">
        <v>0</v>
      </c>
      <c r="S49" s="77" t="e">
        <f t="shared" si="2"/>
        <v>#DIV/0!</v>
      </c>
      <c r="T49" s="77" t="e">
        <f t="shared" si="3"/>
        <v>#DIV/0!</v>
      </c>
      <c r="U49" s="77" t="e">
        <f t="shared" si="4"/>
        <v>#DIV/0!</v>
      </c>
      <c r="V49" s="77" t="e">
        <f t="shared" si="5"/>
        <v>#DIV/0!</v>
      </c>
      <c r="W49" s="77" t="e">
        <f t="shared" si="6"/>
        <v>#DIV/0!</v>
      </c>
    </row>
    <row r="50" spans="1:23" ht="30" x14ac:dyDescent="0.25">
      <c r="A50" s="42" t="s">
        <v>2421</v>
      </c>
      <c r="B50" s="31" t="s">
        <v>194</v>
      </c>
      <c r="C50" s="30" t="s">
        <v>2422</v>
      </c>
      <c r="D50" s="78">
        <v>0</v>
      </c>
      <c r="E50" s="75">
        <v>0</v>
      </c>
      <c r="F50" s="75">
        <v>0</v>
      </c>
      <c r="G50" s="76">
        <f t="shared" si="0"/>
        <v>0</v>
      </c>
      <c r="H50" s="75">
        <v>0</v>
      </c>
      <c r="I50" s="77">
        <f t="shared" si="13"/>
        <v>0</v>
      </c>
      <c r="J50" s="77" t="e">
        <f t="shared" si="14"/>
        <v>#DIV/0!</v>
      </c>
      <c r="K50" s="77" t="e">
        <f t="shared" si="15"/>
        <v>#DIV/0!</v>
      </c>
      <c r="L50" s="77">
        <f t="shared" si="16"/>
        <v>0</v>
      </c>
      <c r="M50" s="77" t="e">
        <f t="shared" si="17"/>
        <v>#DIV/0!</v>
      </c>
      <c r="N50" s="75">
        <v>0</v>
      </c>
      <c r="O50" s="75">
        <v>0</v>
      </c>
      <c r="P50" s="75">
        <v>0</v>
      </c>
      <c r="Q50" s="76">
        <f t="shared" si="1"/>
        <v>0</v>
      </c>
      <c r="R50" s="75">
        <v>0</v>
      </c>
      <c r="S50" s="77" t="e">
        <f t="shared" si="2"/>
        <v>#DIV/0!</v>
      </c>
      <c r="T50" s="77" t="e">
        <f t="shared" si="3"/>
        <v>#DIV/0!</v>
      </c>
      <c r="U50" s="77" t="e">
        <f t="shared" si="4"/>
        <v>#DIV/0!</v>
      </c>
      <c r="V50" s="77" t="e">
        <f t="shared" si="5"/>
        <v>#DIV/0!</v>
      </c>
      <c r="W50" s="77" t="e">
        <f t="shared" si="6"/>
        <v>#DIV/0!</v>
      </c>
    </row>
    <row r="51" spans="1:23" x14ac:dyDescent="0.25">
      <c r="A51" s="42" t="s">
        <v>2423</v>
      </c>
      <c r="B51" s="31" t="s">
        <v>197</v>
      </c>
      <c r="C51" s="30" t="s">
        <v>2424</v>
      </c>
      <c r="D51" s="78">
        <v>0</v>
      </c>
      <c r="E51" s="75">
        <v>0</v>
      </c>
      <c r="F51" s="75">
        <v>0</v>
      </c>
      <c r="G51" s="76">
        <f t="shared" si="0"/>
        <v>0</v>
      </c>
      <c r="H51" s="75">
        <v>0</v>
      </c>
      <c r="I51" s="77">
        <f t="shared" si="13"/>
        <v>0</v>
      </c>
      <c r="J51" s="77" t="e">
        <f t="shared" si="14"/>
        <v>#DIV/0!</v>
      </c>
      <c r="K51" s="77" t="e">
        <f t="shared" si="15"/>
        <v>#DIV/0!</v>
      </c>
      <c r="L51" s="77">
        <f t="shared" si="16"/>
        <v>0</v>
      </c>
      <c r="M51" s="77" t="e">
        <f t="shared" si="17"/>
        <v>#DIV/0!</v>
      </c>
      <c r="N51" s="75">
        <v>0</v>
      </c>
      <c r="O51" s="75">
        <v>0</v>
      </c>
      <c r="P51" s="75">
        <v>0</v>
      </c>
      <c r="Q51" s="76">
        <f t="shared" si="1"/>
        <v>0</v>
      </c>
      <c r="R51" s="75">
        <v>0</v>
      </c>
      <c r="S51" s="77" t="e">
        <f t="shared" si="2"/>
        <v>#DIV/0!</v>
      </c>
      <c r="T51" s="77" t="e">
        <f t="shared" si="3"/>
        <v>#DIV/0!</v>
      </c>
      <c r="U51" s="77" t="e">
        <f t="shared" si="4"/>
        <v>#DIV/0!</v>
      </c>
      <c r="V51" s="77" t="e">
        <f t="shared" si="5"/>
        <v>#DIV/0!</v>
      </c>
      <c r="W51" s="77" t="e">
        <f t="shared" si="6"/>
        <v>#DIV/0!</v>
      </c>
    </row>
    <row r="52" spans="1:23" x14ac:dyDescent="0.25">
      <c r="A52" s="42" t="s">
        <v>2425</v>
      </c>
      <c r="B52" s="31" t="s">
        <v>199</v>
      </c>
      <c r="C52" s="30" t="s">
        <v>2426</v>
      </c>
      <c r="D52" s="78">
        <v>0</v>
      </c>
      <c r="E52" s="75">
        <v>0</v>
      </c>
      <c r="F52" s="75">
        <v>0</v>
      </c>
      <c r="G52" s="76">
        <f t="shared" si="0"/>
        <v>0</v>
      </c>
      <c r="H52" s="75">
        <v>0</v>
      </c>
      <c r="I52" s="77">
        <f t="shared" si="13"/>
        <v>0</v>
      </c>
      <c r="J52" s="77" t="e">
        <f t="shared" si="14"/>
        <v>#DIV/0!</v>
      </c>
      <c r="K52" s="77" t="e">
        <f t="shared" si="15"/>
        <v>#DIV/0!</v>
      </c>
      <c r="L52" s="77">
        <f t="shared" si="16"/>
        <v>0</v>
      </c>
      <c r="M52" s="77" t="e">
        <f t="shared" si="17"/>
        <v>#DIV/0!</v>
      </c>
      <c r="N52" s="75">
        <v>0</v>
      </c>
      <c r="O52" s="75">
        <v>0</v>
      </c>
      <c r="P52" s="75">
        <v>0</v>
      </c>
      <c r="Q52" s="76">
        <f t="shared" si="1"/>
        <v>0</v>
      </c>
      <c r="R52" s="75">
        <v>0</v>
      </c>
      <c r="S52" s="77" t="e">
        <f t="shared" si="2"/>
        <v>#DIV/0!</v>
      </c>
      <c r="T52" s="77" t="e">
        <f t="shared" si="3"/>
        <v>#DIV/0!</v>
      </c>
      <c r="U52" s="77" t="e">
        <f t="shared" si="4"/>
        <v>#DIV/0!</v>
      </c>
      <c r="V52" s="77" t="e">
        <f t="shared" si="5"/>
        <v>#DIV/0!</v>
      </c>
      <c r="W52" s="77" t="e">
        <f t="shared" si="6"/>
        <v>#DIV/0!</v>
      </c>
    </row>
    <row r="53" spans="1:23" x14ac:dyDescent="0.25">
      <c r="A53" s="42" t="s">
        <v>2427</v>
      </c>
      <c r="B53" s="31" t="s">
        <v>201</v>
      </c>
      <c r="C53" s="30" t="s">
        <v>2428</v>
      </c>
      <c r="D53" s="78">
        <v>0</v>
      </c>
      <c r="E53" s="75">
        <v>0</v>
      </c>
      <c r="F53" s="75">
        <v>0</v>
      </c>
      <c r="G53" s="76">
        <f t="shared" si="0"/>
        <v>0</v>
      </c>
      <c r="H53" s="75">
        <v>0</v>
      </c>
      <c r="I53" s="77">
        <f t="shared" si="13"/>
        <v>0</v>
      </c>
      <c r="J53" s="77" t="e">
        <f t="shared" si="14"/>
        <v>#DIV/0!</v>
      </c>
      <c r="K53" s="77" t="e">
        <f t="shared" si="15"/>
        <v>#DIV/0!</v>
      </c>
      <c r="L53" s="77">
        <f t="shared" si="16"/>
        <v>0</v>
      </c>
      <c r="M53" s="77" t="e">
        <f t="shared" si="17"/>
        <v>#DIV/0!</v>
      </c>
      <c r="N53" s="75">
        <v>0</v>
      </c>
      <c r="O53" s="75">
        <v>0</v>
      </c>
      <c r="P53" s="75">
        <v>0</v>
      </c>
      <c r="Q53" s="76">
        <f t="shared" si="1"/>
        <v>0</v>
      </c>
      <c r="R53" s="75">
        <v>0</v>
      </c>
      <c r="S53" s="77" t="e">
        <f t="shared" si="2"/>
        <v>#DIV/0!</v>
      </c>
      <c r="T53" s="77" t="e">
        <f t="shared" si="3"/>
        <v>#DIV/0!</v>
      </c>
      <c r="U53" s="77" t="e">
        <f t="shared" si="4"/>
        <v>#DIV/0!</v>
      </c>
      <c r="V53" s="77" t="e">
        <f t="shared" si="5"/>
        <v>#DIV/0!</v>
      </c>
      <c r="W53" s="77" t="e">
        <f t="shared" si="6"/>
        <v>#DIV/0!</v>
      </c>
    </row>
    <row r="54" spans="1:23" x14ac:dyDescent="0.25">
      <c r="A54" s="42" t="s">
        <v>2429</v>
      </c>
      <c r="B54" s="31" t="s">
        <v>203</v>
      </c>
      <c r="C54" s="30" t="s">
        <v>2430</v>
      </c>
      <c r="D54" s="78">
        <v>0</v>
      </c>
      <c r="E54" s="75">
        <v>0</v>
      </c>
      <c r="F54" s="75">
        <v>0</v>
      </c>
      <c r="G54" s="76">
        <f t="shared" si="0"/>
        <v>0</v>
      </c>
      <c r="H54" s="75">
        <v>0</v>
      </c>
      <c r="I54" s="77">
        <f t="shared" si="13"/>
        <v>0</v>
      </c>
      <c r="J54" s="77" t="e">
        <f t="shared" si="14"/>
        <v>#DIV/0!</v>
      </c>
      <c r="K54" s="77" t="e">
        <f t="shared" si="15"/>
        <v>#DIV/0!</v>
      </c>
      <c r="L54" s="77">
        <f t="shared" si="16"/>
        <v>0</v>
      </c>
      <c r="M54" s="77" t="e">
        <f t="shared" si="17"/>
        <v>#DIV/0!</v>
      </c>
      <c r="N54" s="75">
        <v>0</v>
      </c>
      <c r="O54" s="75">
        <v>0</v>
      </c>
      <c r="P54" s="75">
        <v>0</v>
      </c>
      <c r="Q54" s="76">
        <f t="shared" si="1"/>
        <v>0</v>
      </c>
      <c r="R54" s="75">
        <v>0</v>
      </c>
      <c r="S54" s="77" t="e">
        <f t="shared" si="2"/>
        <v>#DIV/0!</v>
      </c>
      <c r="T54" s="77" t="e">
        <f t="shared" si="3"/>
        <v>#DIV/0!</v>
      </c>
      <c r="U54" s="77" t="e">
        <f t="shared" si="4"/>
        <v>#DIV/0!</v>
      </c>
      <c r="V54" s="77" t="e">
        <f t="shared" si="5"/>
        <v>#DIV/0!</v>
      </c>
      <c r="W54" s="77" t="e">
        <f t="shared" si="6"/>
        <v>#DIV/0!</v>
      </c>
    </row>
    <row r="55" spans="1:23" x14ac:dyDescent="0.25">
      <c r="A55" s="42" t="s">
        <v>2431</v>
      </c>
      <c r="B55" s="31">
        <v>29</v>
      </c>
      <c r="C55" s="30" t="s">
        <v>2432</v>
      </c>
      <c r="D55" s="78">
        <v>0</v>
      </c>
      <c r="E55" s="75">
        <v>0</v>
      </c>
      <c r="F55" s="75">
        <v>0</v>
      </c>
      <c r="G55" s="76">
        <f t="shared" si="0"/>
        <v>0</v>
      </c>
      <c r="H55" s="75">
        <v>0</v>
      </c>
      <c r="I55" s="77">
        <f t="shared" si="13"/>
        <v>0</v>
      </c>
      <c r="J55" s="77" t="e">
        <f t="shared" si="14"/>
        <v>#DIV/0!</v>
      </c>
      <c r="K55" s="77" t="e">
        <f t="shared" si="15"/>
        <v>#DIV/0!</v>
      </c>
      <c r="L55" s="77">
        <f t="shared" si="16"/>
        <v>0</v>
      </c>
      <c r="M55" s="77" t="e">
        <f t="shared" si="17"/>
        <v>#DIV/0!</v>
      </c>
      <c r="N55" s="75">
        <v>0</v>
      </c>
      <c r="O55" s="75">
        <v>0</v>
      </c>
      <c r="P55" s="75">
        <v>0</v>
      </c>
      <c r="Q55" s="76">
        <f t="shared" si="1"/>
        <v>0</v>
      </c>
      <c r="R55" s="75">
        <v>0</v>
      </c>
      <c r="S55" s="77" t="e">
        <f t="shared" si="2"/>
        <v>#DIV/0!</v>
      </c>
      <c r="T55" s="77" t="e">
        <f t="shared" si="3"/>
        <v>#DIV/0!</v>
      </c>
      <c r="U55" s="77" t="e">
        <f t="shared" si="4"/>
        <v>#DIV/0!</v>
      </c>
      <c r="V55" s="77" t="e">
        <f t="shared" si="5"/>
        <v>#DIV/0!</v>
      </c>
      <c r="W55" s="77" t="e">
        <f t="shared" si="6"/>
        <v>#DIV/0!</v>
      </c>
    </row>
    <row r="56" spans="1:23" x14ac:dyDescent="0.25">
      <c r="A56" s="42" t="s">
        <v>2433</v>
      </c>
      <c r="B56" s="31">
        <v>30</v>
      </c>
      <c r="C56" s="30" t="s">
        <v>2434</v>
      </c>
      <c r="D56" s="78">
        <v>0</v>
      </c>
      <c r="E56" s="75">
        <v>0</v>
      </c>
      <c r="F56" s="75">
        <v>0</v>
      </c>
      <c r="G56" s="76">
        <f t="shared" si="0"/>
        <v>0</v>
      </c>
      <c r="H56" s="75">
        <v>0</v>
      </c>
      <c r="I56" s="77">
        <f t="shared" si="13"/>
        <v>0</v>
      </c>
      <c r="J56" s="77" t="e">
        <f t="shared" si="14"/>
        <v>#DIV/0!</v>
      </c>
      <c r="K56" s="77" t="e">
        <f t="shared" si="15"/>
        <v>#DIV/0!</v>
      </c>
      <c r="L56" s="77">
        <f t="shared" si="16"/>
        <v>0</v>
      </c>
      <c r="M56" s="77" t="e">
        <f t="shared" si="17"/>
        <v>#DIV/0!</v>
      </c>
      <c r="N56" s="75">
        <v>0</v>
      </c>
      <c r="O56" s="75">
        <v>0</v>
      </c>
      <c r="P56" s="75">
        <v>0</v>
      </c>
      <c r="Q56" s="76">
        <f t="shared" si="1"/>
        <v>0</v>
      </c>
      <c r="R56" s="75">
        <v>0</v>
      </c>
      <c r="S56" s="77" t="e">
        <f t="shared" si="2"/>
        <v>#DIV/0!</v>
      </c>
      <c r="T56" s="77" t="e">
        <f t="shared" si="3"/>
        <v>#DIV/0!</v>
      </c>
      <c r="U56" s="77" t="e">
        <f t="shared" si="4"/>
        <v>#DIV/0!</v>
      </c>
      <c r="V56" s="77" t="e">
        <f t="shared" si="5"/>
        <v>#DIV/0!</v>
      </c>
      <c r="W56" s="77" t="e">
        <f t="shared" si="6"/>
        <v>#DIV/0!</v>
      </c>
    </row>
    <row r="57" spans="1:23" ht="30" x14ac:dyDescent="0.25">
      <c r="A57" s="42" t="s">
        <v>2435</v>
      </c>
      <c r="B57" s="31">
        <v>31</v>
      </c>
      <c r="C57" s="30" t="s">
        <v>2436</v>
      </c>
      <c r="D57" s="78">
        <v>0</v>
      </c>
      <c r="E57" s="75">
        <v>0</v>
      </c>
      <c r="F57" s="75">
        <v>0</v>
      </c>
      <c r="G57" s="76">
        <f t="shared" si="0"/>
        <v>0</v>
      </c>
      <c r="H57" s="75">
        <v>0</v>
      </c>
      <c r="I57" s="77">
        <f t="shared" si="13"/>
        <v>0</v>
      </c>
      <c r="J57" s="77" t="e">
        <f t="shared" si="14"/>
        <v>#DIV/0!</v>
      </c>
      <c r="K57" s="77" t="e">
        <f t="shared" si="15"/>
        <v>#DIV/0!</v>
      </c>
      <c r="L57" s="77">
        <f t="shared" si="16"/>
        <v>0</v>
      </c>
      <c r="M57" s="77" t="e">
        <f t="shared" si="17"/>
        <v>#DIV/0!</v>
      </c>
      <c r="N57" s="75">
        <v>0</v>
      </c>
      <c r="O57" s="75">
        <v>0</v>
      </c>
      <c r="P57" s="75">
        <v>0</v>
      </c>
      <c r="Q57" s="76">
        <f t="shared" si="1"/>
        <v>0</v>
      </c>
      <c r="R57" s="75">
        <v>0</v>
      </c>
      <c r="S57" s="77" t="e">
        <f t="shared" si="2"/>
        <v>#DIV/0!</v>
      </c>
      <c r="T57" s="77" t="e">
        <f t="shared" si="3"/>
        <v>#DIV/0!</v>
      </c>
      <c r="U57" s="77" t="e">
        <f t="shared" si="4"/>
        <v>#DIV/0!</v>
      </c>
      <c r="V57" s="77" t="e">
        <f t="shared" si="5"/>
        <v>#DIV/0!</v>
      </c>
      <c r="W57" s="77" t="e">
        <f t="shared" si="6"/>
        <v>#DIV/0!</v>
      </c>
    </row>
    <row r="58" spans="1:23" ht="30" x14ac:dyDescent="0.25">
      <c r="A58" s="42" t="s">
        <v>2437</v>
      </c>
      <c r="B58" s="31">
        <v>32</v>
      </c>
      <c r="C58" s="30" t="s">
        <v>2438</v>
      </c>
      <c r="D58" s="78">
        <v>0</v>
      </c>
      <c r="E58" s="75">
        <v>0</v>
      </c>
      <c r="F58" s="75">
        <v>0</v>
      </c>
      <c r="G58" s="76">
        <f t="shared" si="0"/>
        <v>0</v>
      </c>
      <c r="H58" s="75">
        <v>0</v>
      </c>
      <c r="I58" s="77">
        <f t="shared" si="13"/>
        <v>0</v>
      </c>
      <c r="J58" s="77" t="e">
        <f t="shared" si="14"/>
        <v>#DIV/0!</v>
      </c>
      <c r="K58" s="77" t="e">
        <f t="shared" si="15"/>
        <v>#DIV/0!</v>
      </c>
      <c r="L58" s="77">
        <f t="shared" si="16"/>
        <v>0</v>
      </c>
      <c r="M58" s="77" t="e">
        <f t="shared" si="17"/>
        <v>#DIV/0!</v>
      </c>
      <c r="N58" s="75">
        <v>0</v>
      </c>
      <c r="O58" s="75">
        <v>0</v>
      </c>
      <c r="P58" s="75">
        <v>0</v>
      </c>
      <c r="Q58" s="76">
        <f t="shared" si="1"/>
        <v>0</v>
      </c>
      <c r="R58" s="75">
        <v>0</v>
      </c>
      <c r="S58" s="77" t="e">
        <f t="shared" si="2"/>
        <v>#DIV/0!</v>
      </c>
      <c r="T58" s="77" t="e">
        <f t="shared" si="3"/>
        <v>#DIV/0!</v>
      </c>
      <c r="U58" s="77" t="e">
        <f t="shared" si="4"/>
        <v>#DIV/0!</v>
      </c>
      <c r="V58" s="77" t="e">
        <f t="shared" si="5"/>
        <v>#DIV/0!</v>
      </c>
      <c r="W58" s="77" t="e">
        <f t="shared" si="6"/>
        <v>#DIV/0!</v>
      </c>
    </row>
    <row r="59" spans="1:23" ht="30" x14ac:dyDescent="0.25">
      <c r="A59" s="42" t="s">
        <v>2439</v>
      </c>
      <c r="B59" s="31">
        <v>33</v>
      </c>
      <c r="C59" s="30" t="s">
        <v>2440</v>
      </c>
      <c r="D59" s="78">
        <v>0</v>
      </c>
      <c r="E59" s="75">
        <v>0</v>
      </c>
      <c r="F59" s="75">
        <v>0</v>
      </c>
      <c r="G59" s="76">
        <f t="shared" si="0"/>
        <v>0</v>
      </c>
      <c r="H59" s="75">
        <v>0</v>
      </c>
      <c r="I59" s="77">
        <f t="shared" si="13"/>
        <v>0</v>
      </c>
      <c r="J59" s="77" t="e">
        <f t="shared" si="14"/>
        <v>#DIV/0!</v>
      </c>
      <c r="K59" s="77" t="e">
        <f t="shared" si="15"/>
        <v>#DIV/0!</v>
      </c>
      <c r="L59" s="77">
        <f t="shared" si="16"/>
        <v>0</v>
      </c>
      <c r="M59" s="77" t="e">
        <f t="shared" si="17"/>
        <v>#DIV/0!</v>
      </c>
      <c r="N59" s="75">
        <v>0</v>
      </c>
      <c r="O59" s="75">
        <v>0</v>
      </c>
      <c r="P59" s="75">
        <v>0</v>
      </c>
      <c r="Q59" s="76">
        <f t="shared" si="1"/>
        <v>0</v>
      </c>
      <c r="R59" s="75">
        <v>0</v>
      </c>
      <c r="S59" s="77" t="e">
        <f t="shared" si="2"/>
        <v>#DIV/0!</v>
      </c>
      <c r="T59" s="77" t="e">
        <f t="shared" si="3"/>
        <v>#DIV/0!</v>
      </c>
      <c r="U59" s="77" t="e">
        <f t="shared" si="4"/>
        <v>#DIV/0!</v>
      </c>
      <c r="V59" s="77" t="e">
        <f t="shared" si="5"/>
        <v>#DIV/0!</v>
      </c>
      <c r="W59" s="77" t="e">
        <f t="shared" si="6"/>
        <v>#DIV/0!</v>
      </c>
    </row>
    <row r="60" spans="1:23" ht="30" x14ac:dyDescent="0.25">
      <c r="A60" s="42" t="s">
        <v>2441</v>
      </c>
      <c r="B60" s="31">
        <v>34</v>
      </c>
      <c r="C60" s="30" t="s">
        <v>2442</v>
      </c>
      <c r="D60" s="78">
        <v>0</v>
      </c>
      <c r="E60" s="75">
        <v>0</v>
      </c>
      <c r="F60" s="75">
        <v>0</v>
      </c>
      <c r="G60" s="76">
        <f t="shared" si="0"/>
        <v>0</v>
      </c>
      <c r="H60" s="75">
        <v>0</v>
      </c>
      <c r="I60" s="77">
        <f t="shared" si="13"/>
        <v>0</v>
      </c>
      <c r="J60" s="77" t="e">
        <f t="shared" si="14"/>
        <v>#DIV/0!</v>
      </c>
      <c r="K60" s="77" t="e">
        <f t="shared" si="15"/>
        <v>#DIV/0!</v>
      </c>
      <c r="L60" s="77">
        <f t="shared" si="16"/>
        <v>0</v>
      </c>
      <c r="M60" s="77" t="e">
        <f t="shared" si="17"/>
        <v>#DIV/0!</v>
      </c>
      <c r="N60" s="75">
        <v>0</v>
      </c>
      <c r="O60" s="75">
        <v>0</v>
      </c>
      <c r="P60" s="75">
        <v>0</v>
      </c>
      <c r="Q60" s="76">
        <f t="shared" si="1"/>
        <v>0</v>
      </c>
      <c r="R60" s="75">
        <v>0</v>
      </c>
      <c r="S60" s="77" t="e">
        <f t="shared" si="2"/>
        <v>#DIV/0!</v>
      </c>
      <c r="T60" s="77" t="e">
        <f t="shared" si="3"/>
        <v>#DIV/0!</v>
      </c>
      <c r="U60" s="77" t="e">
        <f t="shared" si="4"/>
        <v>#DIV/0!</v>
      </c>
      <c r="V60" s="77" t="e">
        <f t="shared" si="5"/>
        <v>#DIV/0!</v>
      </c>
      <c r="W60" s="77" t="e">
        <f t="shared" si="6"/>
        <v>#DIV/0!</v>
      </c>
    </row>
    <row r="61" spans="1:23" x14ac:dyDescent="0.25">
      <c r="A61" s="42" t="s">
        <v>2443</v>
      </c>
      <c r="B61" s="31">
        <v>35</v>
      </c>
      <c r="C61" s="30" t="s">
        <v>2444</v>
      </c>
      <c r="D61" s="78">
        <v>0</v>
      </c>
      <c r="E61" s="75">
        <v>0</v>
      </c>
      <c r="F61" s="75">
        <v>0</v>
      </c>
      <c r="G61" s="76">
        <f t="shared" si="0"/>
        <v>0</v>
      </c>
      <c r="H61" s="75">
        <v>0</v>
      </c>
      <c r="I61" s="77">
        <f t="shared" si="13"/>
        <v>0</v>
      </c>
      <c r="J61" s="77" t="e">
        <f t="shared" si="14"/>
        <v>#DIV/0!</v>
      </c>
      <c r="K61" s="77" t="e">
        <f t="shared" si="15"/>
        <v>#DIV/0!</v>
      </c>
      <c r="L61" s="77">
        <f t="shared" si="16"/>
        <v>0</v>
      </c>
      <c r="M61" s="77" t="e">
        <f t="shared" si="17"/>
        <v>#DIV/0!</v>
      </c>
      <c r="N61" s="75">
        <v>0</v>
      </c>
      <c r="O61" s="75">
        <v>0</v>
      </c>
      <c r="P61" s="75">
        <v>0</v>
      </c>
      <c r="Q61" s="76">
        <f t="shared" si="1"/>
        <v>0</v>
      </c>
      <c r="R61" s="75">
        <v>0</v>
      </c>
      <c r="S61" s="77" t="e">
        <f t="shared" si="2"/>
        <v>#DIV/0!</v>
      </c>
      <c r="T61" s="77" t="e">
        <f t="shared" si="3"/>
        <v>#DIV/0!</v>
      </c>
      <c r="U61" s="77" t="e">
        <f t="shared" si="4"/>
        <v>#DIV/0!</v>
      </c>
      <c r="V61" s="77" t="e">
        <f t="shared" si="5"/>
        <v>#DIV/0!</v>
      </c>
      <c r="W61" s="77" t="e">
        <f t="shared" si="6"/>
        <v>#DIV/0!</v>
      </c>
    </row>
    <row r="62" spans="1:23" x14ac:dyDescent="0.25">
      <c r="A62" s="42" t="s">
        <v>2445</v>
      </c>
      <c r="B62" s="31">
        <v>36</v>
      </c>
      <c r="C62" s="30" t="s">
        <v>2446</v>
      </c>
      <c r="D62" s="78">
        <v>0</v>
      </c>
      <c r="E62" s="75">
        <v>0</v>
      </c>
      <c r="F62" s="75">
        <v>0</v>
      </c>
      <c r="G62" s="76">
        <f t="shared" si="0"/>
        <v>0</v>
      </c>
      <c r="H62" s="75">
        <v>0</v>
      </c>
      <c r="I62" s="77">
        <f t="shared" si="13"/>
        <v>0</v>
      </c>
      <c r="J62" s="77" t="e">
        <f t="shared" si="14"/>
        <v>#DIV/0!</v>
      </c>
      <c r="K62" s="77" t="e">
        <f t="shared" si="15"/>
        <v>#DIV/0!</v>
      </c>
      <c r="L62" s="77">
        <f t="shared" si="16"/>
        <v>0</v>
      </c>
      <c r="M62" s="77" t="e">
        <f t="shared" si="17"/>
        <v>#DIV/0!</v>
      </c>
      <c r="N62" s="75">
        <v>0</v>
      </c>
      <c r="O62" s="75">
        <v>0</v>
      </c>
      <c r="P62" s="75">
        <v>0</v>
      </c>
      <c r="Q62" s="76">
        <f t="shared" si="1"/>
        <v>0</v>
      </c>
      <c r="R62" s="75">
        <v>0</v>
      </c>
      <c r="S62" s="77" t="e">
        <f t="shared" si="2"/>
        <v>#DIV/0!</v>
      </c>
      <c r="T62" s="77" t="e">
        <f t="shared" si="3"/>
        <v>#DIV/0!</v>
      </c>
      <c r="U62" s="77" t="e">
        <f t="shared" si="4"/>
        <v>#DIV/0!</v>
      </c>
      <c r="V62" s="77" t="e">
        <f t="shared" si="5"/>
        <v>#DIV/0!</v>
      </c>
      <c r="W62" s="77" t="e">
        <f t="shared" si="6"/>
        <v>#DIV/0!</v>
      </c>
    </row>
    <row r="63" spans="1:23" x14ac:dyDescent="0.25">
      <c r="A63" s="42" t="s">
        <v>2447</v>
      </c>
      <c r="B63" s="31">
        <v>37</v>
      </c>
      <c r="C63" s="30" t="s">
        <v>2448</v>
      </c>
      <c r="D63" s="78">
        <v>0</v>
      </c>
      <c r="E63" s="75">
        <v>0</v>
      </c>
      <c r="F63" s="75">
        <v>0</v>
      </c>
      <c r="G63" s="76">
        <f t="shared" si="0"/>
        <v>0</v>
      </c>
      <c r="H63" s="75">
        <v>0</v>
      </c>
      <c r="I63" s="77">
        <f t="shared" si="13"/>
        <v>0</v>
      </c>
      <c r="J63" s="77" t="e">
        <f t="shared" si="14"/>
        <v>#DIV/0!</v>
      </c>
      <c r="K63" s="77" t="e">
        <f t="shared" si="15"/>
        <v>#DIV/0!</v>
      </c>
      <c r="L63" s="77">
        <f t="shared" si="16"/>
        <v>0</v>
      </c>
      <c r="M63" s="77" t="e">
        <f t="shared" si="17"/>
        <v>#DIV/0!</v>
      </c>
      <c r="N63" s="75">
        <v>0</v>
      </c>
      <c r="O63" s="75">
        <v>0</v>
      </c>
      <c r="P63" s="75">
        <v>0</v>
      </c>
      <c r="Q63" s="76">
        <f t="shared" si="1"/>
        <v>0</v>
      </c>
      <c r="R63" s="75">
        <v>0</v>
      </c>
      <c r="S63" s="77" t="e">
        <f t="shared" si="2"/>
        <v>#DIV/0!</v>
      </c>
      <c r="T63" s="77" t="e">
        <f t="shared" si="3"/>
        <v>#DIV/0!</v>
      </c>
      <c r="U63" s="77" t="e">
        <f t="shared" si="4"/>
        <v>#DIV/0!</v>
      </c>
      <c r="V63" s="77" t="e">
        <f t="shared" si="5"/>
        <v>#DIV/0!</v>
      </c>
      <c r="W63" s="77" t="e">
        <f t="shared" si="6"/>
        <v>#DIV/0!</v>
      </c>
    </row>
    <row r="64" spans="1:23" x14ac:dyDescent="0.25">
      <c r="A64" s="42" t="s">
        <v>2449</v>
      </c>
      <c r="B64" s="31">
        <v>38</v>
      </c>
      <c r="C64" s="30" t="s">
        <v>2450</v>
      </c>
      <c r="D64" s="78">
        <v>0</v>
      </c>
      <c r="E64" s="75">
        <v>0</v>
      </c>
      <c r="F64" s="75">
        <v>0</v>
      </c>
      <c r="G64" s="76">
        <f t="shared" si="0"/>
        <v>0</v>
      </c>
      <c r="H64" s="75">
        <v>0</v>
      </c>
      <c r="I64" s="77">
        <f t="shared" si="13"/>
        <v>0</v>
      </c>
      <c r="J64" s="77" t="e">
        <f t="shared" si="14"/>
        <v>#DIV/0!</v>
      </c>
      <c r="K64" s="77" t="e">
        <f t="shared" si="15"/>
        <v>#DIV/0!</v>
      </c>
      <c r="L64" s="77">
        <f t="shared" si="16"/>
        <v>0</v>
      </c>
      <c r="M64" s="77" t="e">
        <f t="shared" si="17"/>
        <v>#DIV/0!</v>
      </c>
      <c r="N64" s="75">
        <v>0</v>
      </c>
      <c r="O64" s="75">
        <v>0</v>
      </c>
      <c r="P64" s="75">
        <v>0</v>
      </c>
      <c r="Q64" s="76">
        <f t="shared" si="1"/>
        <v>0</v>
      </c>
      <c r="R64" s="75">
        <v>0</v>
      </c>
      <c r="S64" s="77" t="e">
        <f t="shared" si="2"/>
        <v>#DIV/0!</v>
      </c>
      <c r="T64" s="77" t="e">
        <f t="shared" si="3"/>
        <v>#DIV/0!</v>
      </c>
      <c r="U64" s="77" t="e">
        <f t="shared" si="4"/>
        <v>#DIV/0!</v>
      </c>
      <c r="V64" s="77" t="e">
        <f t="shared" si="5"/>
        <v>#DIV/0!</v>
      </c>
      <c r="W64" s="77" t="e">
        <f t="shared" si="6"/>
        <v>#DIV/0!</v>
      </c>
    </row>
    <row r="65" spans="1:23" ht="30" x14ac:dyDescent="0.25">
      <c r="A65" s="42" t="s">
        <v>2451</v>
      </c>
      <c r="B65" s="31">
        <v>39</v>
      </c>
      <c r="C65" s="30" t="s">
        <v>2452</v>
      </c>
      <c r="D65" s="78">
        <v>0</v>
      </c>
      <c r="E65" s="75">
        <v>0</v>
      </c>
      <c r="F65" s="75">
        <v>0</v>
      </c>
      <c r="G65" s="76">
        <f t="shared" si="0"/>
        <v>0</v>
      </c>
      <c r="H65" s="75">
        <v>0</v>
      </c>
      <c r="I65" s="77">
        <f t="shared" si="13"/>
        <v>0</v>
      </c>
      <c r="J65" s="77" t="e">
        <f t="shared" si="14"/>
        <v>#DIV/0!</v>
      </c>
      <c r="K65" s="77" t="e">
        <f t="shared" si="15"/>
        <v>#DIV/0!</v>
      </c>
      <c r="L65" s="77">
        <f t="shared" si="16"/>
        <v>0</v>
      </c>
      <c r="M65" s="77" t="e">
        <f t="shared" si="17"/>
        <v>#DIV/0!</v>
      </c>
      <c r="N65" s="75">
        <v>0</v>
      </c>
      <c r="O65" s="75">
        <v>0</v>
      </c>
      <c r="P65" s="75">
        <v>0</v>
      </c>
      <c r="Q65" s="76">
        <f t="shared" si="1"/>
        <v>0</v>
      </c>
      <c r="R65" s="75">
        <v>0</v>
      </c>
      <c r="S65" s="77" t="e">
        <f t="shared" si="2"/>
        <v>#DIV/0!</v>
      </c>
      <c r="T65" s="77" t="e">
        <f t="shared" si="3"/>
        <v>#DIV/0!</v>
      </c>
      <c r="U65" s="77" t="e">
        <f t="shared" si="4"/>
        <v>#DIV/0!</v>
      </c>
      <c r="V65" s="77" t="e">
        <f t="shared" si="5"/>
        <v>#DIV/0!</v>
      </c>
      <c r="W65" s="77" t="e">
        <f t="shared" si="6"/>
        <v>#DIV/0!</v>
      </c>
    </row>
    <row r="66" spans="1:23" x14ac:dyDescent="0.25">
      <c r="A66" s="42" t="s">
        <v>2453</v>
      </c>
      <c r="B66" s="31">
        <v>40</v>
      </c>
      <c r="C66" s="30" t="s">
        <v>2454</v>
      </c>
      <c r="D66" s="78">
        <v>0</v>
      </c>
      <c r="E66" s="75">
        <v>0</v>
      </c>
      <c r="F66" s="75">
        <v>0</v>
      </c>
      <c r="G66" s="76">
        <f t="shared" si="0"/>
        <v>0</v>
      </c>
      <c r="H66" s="75">
        <v>0</v>
      </c>
      <c r="I66" s="77">
        <f t="shared" si="13"/>
        <v>0</v>
      </c>
      <c r="J66" s="77" t="e">
        <f t="shared" si="14"/>
        <v>#DIV/0!</v>
      </c>
      <c r="K66" s="77" t="e">
        <f t="shared" si="15"/>
        <v>#DIV/0!</v>
      </c>
      <c r="L66" s="77">
        <f t="shared" si="16"/>
        <v>0</v>
      </c>
      <c r="M66" s="77" t="e">
        <f t="shared" si="17"/>
        <v>#DIV/0!</v>
      </c>
      <c r="N66" s="75">
        <v>0</v>
      </c>
      <c r="O66" s="75">
        <v>0</v>
      </c>
      <c r="P66" s="75">
        <v>0</v>
      </c>
      <c r="Q66" s="76">
        <f t="shared" si="1"/>
        <v>0</v>
      </c>
      <c r="R66" s="75">
        <v>0</v>
      </c>
      <c r="S66" s="77" t="e">
        <f t="shared" si="2"/>
        <v>#DIV/0!</v>
      </c>
      <c r="T66" s="77" t="e">
        <f t="shared" si="3"/>
        <v>#DIV/0!</v>
      </c>
      <c r="U66" s="77" t="e">
        <f t="shared" si="4"/>
        <v>#DIV/0!</v>
      </c>
      <c r="V66" s="77" t="e">
        <f t="shared" si="5"/>
        <v>#DIV/0!</v>
      </c>
      <c r="W66" s="77" t="e">
        <f t="shared" si="6"/>
        <v>#DIV/0!</v>
      </c>
    </row>
    <row r="67" spans="1:23" x14ac:dyDescent="0.25">
      <c r="A67" s="42" t="s">
        <v>2455</v>
      </c>
      <c r="B67" s="31">
        <v>41</v>
      </c>
      <c r="C67" s="30" t="s">
        <v>2456</v>
      </c>
      <c r="D67" s="78">
        <v>0</v>
      </c>
      <c r="E67" s="75">
        <v>0</v>
      </c>
      <c r="F67" s="75">
        <v>0</v>
      </c>
      <c r="G67" s="76">
        <f t="shared" si="0"/>
        <v>0</v>
      </c>
      <c r="H67" s="75">
        <v>0</v>
      </c>
      <c r="I67" s="77">
        <f t="shared" si="13"/>
        <v>0</v>
      </c>
      <c r="J67" s="77" t="e">
        <f t="shared" si="14"/>
        <v>#DIV/0!</v>
      </c>
      <c r="K67" s="77" t="e">
        <f t="shared" si="15"/>
        <v>#DIV/0!</v>
      </c>
      <c r="L67" s="77">
        <f t="shared" si="16"/>
        <v>0</v>
      </c>
      <c r="M67" s="77" t="e">
        <f t="shared" si="17"/>
        <v>#DIV/0!</v>
      </c>
      <c r="N67" s="75">
        <v>0</v>
      </c>
      <c r="O67" s="75">
        <v>0</v>
      </c>
      <c r="P67" s="75">
        <v>0</v>
      </c>
      <c r="Q67" s="76">
        <f t="shared" si="1"/>
        <v>0</v>
      </c>
      <c r="R67" s="75">
        <v>0</v>
      </c>
      <c r="S67" s="77" t="e">
        <f t="shared" si="2"/>
        <v>#DIV/0!</v>
      </c>
      <c r="T67" s="77" t="e">
        <f t="shared" si="3"/>
        <v>#DIV/0!</v>
      </c>
      <c r="U67" s="77" t="e">
        <f t="shared" si="4"/>
        <v>#DIV/0!</v>
      </c>
      <c r="V67" s="77" t="e">
        <f t="shared" si="5"/>
        <v>#DIV/0!</v>
      </c>
      <c r="W67" s="77" t="e">
        <f t="shared" si="6"/>
        <v>#DIV/0!</v>
      </c>
    </row>
    <row r="68" spans="1:23" x14ac:dyDescent="0.25">
      <c r="A68" s="42" t="s">
        <v>2457</v>
      </c>
      <c r="B68" s="31">
        <v>42</v>
      </c>
      <c r="C68" s="30" t="s">
        <v>2458</v>
      </c>
      <c r="D68" s="78">
        <v>0</v>
      </c>
      <c r="E68" s="75">
        <v>0</v>
      </c>
      <c r="F68" s="75">
        <v>0</v>
      </c>
      <c r="G68" s="76">
        <f t="shared" si="0"/>
        <v>0</v>
      </c>
      <c r="H68" s="75">
        <v>0</v>
      </c>
      <c r="I68" s="77">
        <f t="shared" si="13"/>
        <v>0</v>
      </c>
      <c r="J68" s="77" t="e">
        <f t="shared" si="14"/>
        <v>#DIV/0!</v>
      </c>
      <c r="K68" s="77" t="e">
        <f t="shared" si="15"/>
        <v>#DIV/0!</v>
      </c>
      <c r="L68" s="77">
        <f t="shared" si="16"/>
        <v>0</v>
      </c>
      <c r="M68" s="77" t="e">
        <f t="shared" si="17"/>
        <v>#DIV/0!</v>
      </c>
      <c r="N68" s="75">
        <v>0</v>
      </c>
      <c r="O68" s="75">
        <v>0</v>
      </c>
      <c r="P68" s="75">
        <v>0</v>
      </c>
      <c r="Q68" s="76">
        <f t="shared" si="1"/>
        <v>0</v>
      </c>
      <c r="R68" s="75">
        <v>0</v>
      </c>
      <c r="S68" s="77" t="e">
        <f t="shared" si="2"/>
        <v>#DIV/0!</v>
      </c>
      <c r="T68" s="77" t="e">
        <f t="shared" si="3"/>
        <v>#DIV/0!</v>
      </c>
      <c r="U68" s="77" t="e">
        <f t="shared" si="4"/>
        <v>#DIV/0!</v>
      </c>
      <c r="V68" s="77" t="e">
        <f t="shared" si="5"/>
        <v>#DIV/0!</v>
      </c>
      <c r="W68" s="77" t="e">
        <f t="shared" si="6"/>
        <v>#DIV/0!</v>
      </c>
    </row>
    <row r="69" spans="1:23" x14ac:dyDescent="0.25">
      <c r="A69" s="42" t="s">
        <v>2459</v>
      </c>
      <c r="B69" s="31">
        <v>43</v>
      </c>
      <c r="C69" s="30" t="s">
        <v>2460</v>
      </c>
      <c r="D69" s="78">
        <v>0</v>
      </c>
      <c r="E69" s="75">
        <v>0</v>
      </c>
      <c r="F69" s="75">
        <v>0</v>
      </c>
      <c r="G69" s="76">
        <f t="shared" ref="G69:G132" si="18">D69+E69+F69</f>
        <v>0</v>
      </c>
      <c r="H69" s="75">
        <v>0</v>
      </c>
      <c r="I69" s="77">
        <f t="shared" si="13"/>
        <v>0</v>
      </c>
      <c r="J69" s="77" t="e">
        <f t="shared" si="14"/>
        <v>#DIV/0!</v>
      </c>
      <c r="K69" s="77" t="e">
        <f t="shared" si="15"/>
        <v>#DIV/0!</v>
      </c>
      <c r="L69" s="77">
        <f t="shared" si="16"/>
        <v>0</v>
      </c>
      <c r="M69" s="77" t="e">
        <f t="shared" si="17"/>
        <v>#DIV/0!</v>
      </c>
      <c r="N69" s="75">
        <v>0</v>
      </c>
      <c r="O69" s="75">
        <v>0</v>
      </c>
      <c r="P69" s="75">
        <v>0</v>
      </c>
      <c r="Q69" s="76">
        <f t="shared" ref="Q69:Q132" si="19">N69+O69+P69</f>
        <v>0</v>
      </c>
      <c r="R69" s="75">
        <v>0</v>
      </c>
      <c r="S69" s="77" t="e">
        <f t="shared" ref="S69:S132" si="20">N69*I69/D69</f>
        <v>#DIV/0!</v>
      </c>
      <c r="T69" s="77" t="e">
        <f t="shared" ref="T69:T132" si="21">O69*J69/E69</f>
        <v>#DIV/0!</v>
      </c>
      <c r="U69" s="77" t="e">
        <f t="shared" ref="U69:U132" si="22">P69*K69/F69</f>
        <v>#DIV/0!</v>
      </c>
      <c r="V69" s="77" t="e">
        <f t="shared" ref="V69:V132" si="23">Q69*L69/G69</f>
        <v>#DIV/0!</v>
      </c>
      <c r="W69" s="77" t="e">
        <f t="shared" ref="W69:W132" si="24">R69*M69/H69</f>
        <v>#DIV/0!</v>
      </c>
    </row>
    <row r="70" spans="1:23" x14ac:dyDescent="0.25">
      <c r="A70" s="42" t="s">
        <v>2461</v>
      </c>
      <c r="B70" s="31">
        <v>70</v>
      </c>
      <c r="C70" s="30" t="s">
        <v>2462</v>
      </c>
      <c r="D70" s="78">
        <v>0</v>
      </c>
      <c r="E70" s="75">
        <v>0</v>
      </c>
      <c r="F70" s="75">
        <v>0</v>
      </c>
      <c r="G70" s="76">
        <f t="shared" si="18"/>
        <v>0</v>
      </c>
      <c r="H70" s="75">
        <v>0</v>
      </c>
      <c r="I70" s="77">
        <f t="shared" si="13"/>
        <v>0</v>
      </c>
      <c r="J70" s="77" t="e">
        <f t="shared" si="14"/>
        <v>#DIV/0!</v>
      </c>
      <c r="K70" s="77" t="e">
        <f t="shared" si="15"/>
        <v>#DIV/0!</v>
      </c>
      <c r="L70" s="77">
        <f t="shared" si="16"/>
        <v>0</v>
      </c>
      <c r="M70" s="77" t="e">
        <f t="shared" si="17"/>
        <v>#DIV/0!</v>
      </c>
      <c r="N70" s="75">
        <v>0</v>
      </c>
      <c r="O70" s="75">
        <v>0</v>
      </c>
      <c r="P70" s="75">
        <v>0</v>
      </c>
      <c r="Q70" s="76">
        <f t="shared" si="19"/>
        <v>0</v>
      </c>
      <c r="R70" s="75">
        <v>0</v>
      </c>
      <c r="S70" s="77" t="e">
        <f t="shared" si="20"/>
        <v>#DIV/0!</v>
      </c>
      <c r="T70" s="77" t="e">
        <f t="shared" si="21"/>
        <v>#DIV/0!</v>
      </c>
      <c r="U70" s="77" t="e">
        <f t="shared" si="22"/>
        <v>#DIV/0!</v>
      </c>
      <c r="V70" s="77" t="e">
        <f t="shared" si="23"/>
        <v>#DIV/0!</v>
      </c>
      <c r="W70" s="77" t="e">
        <f t="shared" si="24"/>
        <v>#DIV/0!</v>
      </c>
    </row>
    <row r="71" spans="1:23" x14ac:dyDescent="0.25">
      <c r="A71" s="42" t="s">
        <v>2463</v>
      </c>
      <c r="B71" s="31">
        <v>71</v>
      </c>
      <c r="C71" s="30" t="s">
        <v>2464</v>
      </c>
      <c r="D71" s="78">
        <v>0</v>
      </c>
      <c r="E71" s="75">
        <v>0</v>
      </c>
      <c r="F71" s="75">
        <v>0</v>
      </c>
      <c r="G71" s="76">
        <f t="shared" si="18"/>
        <v>0</v>
      </c>
      <c r="H71" s="75">
        <v>0</v>
      </c>
      <c r="I71" s="77">
        <f t="shared" si="13"/>
        <v>0</v>
      </c>
      <c r="J71" s="77" t="e">
        <f t="shared" si="14"/>
        <v>#DIV/0!</v>
      </c>
      <c r="K71" s="77" t="e">
        <f t="shared" si="15"/>
        <v>#DIV/0!</v>
      </c>
      <c r="L71" s="77">
        <f t="shared" si="16"/>
        <v>0</v>
      </c>
      <c r="M71" s="77" t="e">
        <f t="shared" si="17"/>
        <v>#DIV/0!</v>
      </c>
      <c r="N71" s="75">
        <v>0</v>
      </c>
      <c r="O71" s="75">
        <v>0</v>
      </c>
      <c r="P71" s="75">
        <v>0</v>
      </c>
      <c r="Q71" s="76">
        <f t="shared" si="19"/>
        <v>0</v>
      </c>
      <c r="R71" s="75">
        <v>0</v>
      </c>
      <c r="S71" s="77" t="e">
        <f t="shared" si="20"/>
        <v>#DIV/0!</v>
      </c>
      <c r="T71" s="77" t="e">
        <f t="shared" si="21"/>
        <v>#DIV/0!</v>
      </c>
      <c r="U71" s="77" t="e">
        <f t="shared" si="22"/>
        <v>#DIV/0!</v>
      </c>
      <c r="V71" s="77" t="e">
        <f t="shared" si="23"/>
        <v>#DIV/0!</v>
      </c>
      <c r="W71" s="77" t="e">
        <f t="shared" si="24"/>
        <v>#DIV/0!</v>
      </c>
    </row>
    <row r="72" spans="1:23" x14ac:dyDescent="0.25">
      <c r="A72" s="42" t="s">
        <v>2465</v>
      </c>
      <c r="B72" s="31">
        <v>72</v>
      </c>
      <c r="C72" s="30" t="s">
        <v>2466</v>
      </c>
      <c r="D72" s="78">
        <v>0</v>
      </c>
      <c r="E72" s="75">
        <v>0</v>
      </c>
      <c r="F72" s="75">
        <v>0</v>
      </c>
      <c r="G72" s="76">
        <f t="shared" si="18"/>
        <v>0</v>
      </c>
      <c r="H72" s="75">
        <v>0</v>
      </c>
      <c r="I72" s="77">
        <f t="shared" si="13"/>
        <v>0</v>
      </c>
      <c r="J72" s="77" t="e">
        <f t="shared" si="14"/>
        <v>#DIV/0!</v>
      </c>
      <c r="K72" s="77" t="e">
        <f t="shared" si="15"/>
        <v>#DIV/0!</v>
      </c>
      <c r="L72" s="77">
        <f t="shared" si="16"/>
        <v>0</v>
      </c>
      <c r="M72" s="77" t="e">
        <f t="shared" si="17"/>
        <v>#DIV/0!</v>
      </c>
      <c r="N72" s="75">
        <v>0</v>
      </c>
      <c r="O72" s="75">
        <v>0</v>
      </c>
      <c r="P72" s="75">
        <v>0</v>
      </c>
      <c r="Q72" s="76">
        <f t="shared" si="19"/>
        <v>0</v>
      </c>
      <c r="R72" s="75">
        <v>0</v>
      </c>
      <c r="S72" s="77" t="e">
        <f t="shared" si="20"/>
        <v>#DIV/0!</v>
      </c>
      <c r="T72" s="77" t="e">
        <f t="shared" si="21"/>
        <v>#DIV/0!</v>
      </c>
      <c r="U72" s="77" t="e">
        <f t="shared" si="22"/>
        <v>#DIV/0!</v>
      </c>
      <c r="V72" s="77" t="e">
        <f t="shared" si="23"/>
        <v>#DIV/0!</v>
      </c>
      <c r="W72" s="77" t="e">
        <f t="shared" si="24"/>
        <v>#DIV/0!</v>
      </c>
    </row>
    <row r="73" spans="1:23" x14ac:dyDescent="0.25">
      <c r="A73" s="45" t="s">
        <v>2467</v>
      </c>
      <c r="B73" s="31" t="s">
        <v>206</v>
      </c>
      <c r="C73" s="11" t="s">
        <v>2468</v>
      </c>
      <c r="D73" s="69">
        <f>SUM(D74:D75)</f>
        <v>0</v>
      </c>
      <c r="E73" s="69">
        <f>SUM(E74:E75)</f>
        <v>0</v>
      </c>
      <c r="F73" s="69">
        <f>SUM(F74:F75)</f>
        <v>0</v>
      </c>
      <c r="G73" s="69">
        <f t="shared" si="18"/>
        <v>0</v>
      </c>
      <c r="H73" s="69">
        <f>SUM(H74:H75)</f>
        <v>0</v>
      </c>
      <c r="I73" s="74">
        <f>D73/D6*100</f>
        <v>0</v>
      </c>
      <c r="J73" s="74" t="e">
        <f>E73/E6*100</f>
        <v>#DIV/0!</v>
      </c>
      <c r="K73" s="74" t="e">
        <f>F73/F6*100</f>
        <v>#DIV/0!</v>
      </c>
      <c r="L73" s="74">
        <f>G73/G6*100</f>
        <v>0</v>
      </c>
      <c r="M73" s="74" t="e">
        <f>H73/H6*100</f>
        <v>#DIV/0!</v>
      </c>
      <c r="N73" s="69">
        <f>SUM(N74:N75)</f>
        <v>0</v>
      </c>
      <c r="O73" s="69">
        <f>SUM(O74:O75)</f>
        <v>0</v>
      </c>
      <c r="P73" s="69">
        <f>SUM(P74:P75)</f>
        <v>0</v>
      </c>
      <c r="Q73" s="69">
        <f t="shared" si="19"/>
        <v>0</v>
      </c>
      <c r="R73" s="69">
        <f>SUM(R74:R75)</f>
        <v>0</v>
      </c>
      <c r="S73" s="74" t="e">
        <f t="shared" si="20"/>
        <v>#DIV/0!</v>
      </c>
      <c r="T73" s="74" t="e">
        <f t="shared" si="21"/>
        <v>#DIV/0!</v>
      </c>
      <c r="U73" s="74" t="e">
        <f t="shared" si="22"/>
        <v>#DIV/0!</v>
      </c>
      <c r="V73" s="74" t="e">
        <f t="shared" si="23"/>
        <v>#DIV/0!</v>
      </c>
      <c r="W73" s="74" t="e">
        <f t="shared" si="24"/>
        <v>#DIV/0!</v>
      </c>
    </row>
    <row r="74" spans="1:23" x14ac:dyDescent="0.25">
      <c r="A74" s="42" t="s">
        <v>2469</v>
      </c>
      <c r="B74" s="31" t="s">
        <v>209</v>
      </c>
      <c r="C74" s="30" t="s">
        <v>2470</v>
      </c>
      <c r="D74" s="78">
        <v>0</v>
      </c>
      <c r="E74" s="75">
        <v>0</v>
      </c>
      <c r="F74" s="75">
        <v>0</v>
      </c>
      <c r="G74" s="76">
        <f t="shared" si="18"/>
        <v>0</v>
      </c>
      <c r="H74" s="75">
        <v>0</v>
      </c>
      <c r="I74" s="77" t="e">
        <f t="shared" ref="I74:M75" si="25">D74/D$73*100</f>
        <v>#DIV/0!</v>
      </c>
      <c r="J74" s="77" t="e">
        <f t="shared" si="25"/>
        <v>#DIV/0!</v>
      </c>
      <c r="K74" s="77" t="e">
        <f t="shared" si="25"/>
        <v>#DIV/0!</v>
      </c>
      <c r="L74" s="77" t="e">
        <f t="shared" si="25"/>
        <v>#DIV/0!</v>
      </c>
      <c r="M74" s="77" t="e">
        <f t="shared" si="25"/>
        <v>#DIV/0!</v>
      </c>
      <c r="N74" s="75">
        <v>0</v>
      </c>
      <c r="O74" s="75">
        <v>0</v>
      </c>
      <c r="P74" s="75">
        <v>0</v>
      </c>
      <c r="Q74" s="76">
        <f t="shared" si="19"/>
        <v>0</v>
      </c>
      <c r="R74" s="75">
        <v>0</v>
      </c>
      <c r="S74" s="77" t="e">
        <f t="shared" si="20"/>
        <v>#DIV/0!</v>
      </c>
      <c r="T74" s="77" t="e">
        <f t="shared" si="21"/>
        <v>#DIV/0!</v>
      </c>
      <c r="U74" s="77" t="e">
        <f t="shared" si="22"/>
        <v>#DIV/0!</v>
      </c>
      <c r="V74" s="77" t="e">
        <f t="shared" si="23"/>
        <v>#DIV/0!</v>
      </c>
      <c r="W74" s="77" t="e">
        <f t="shared" si="24"/>
        <v>#DIV/0!</v>
      </c>
    </row>
    <row r="75" spans="1:23" x14ac:dyDescent="0.25">
      <c r="A75" s="42" t="s">
        <v>2471</v>
      </c>
      <c r="B75" s="31" t="s">
        <v>212</v>
      </c>
      <c r="C75" s="30" t="s">
        <v>2472</v>
      </c>
      <c r="D75" s="78">
        <v>0</v>
      </c>
      <c r="E75" s="75">
        <v>0</v>
      </c>
      <c r="F75" s="75">
        <v>0</v>
      </c>
      <c r="G75" s="76">
        <f t="shared" si="18"/>
        <v>0</v>
      </c>
      <c r="H75" s="75">
        <v>0</v>
      </c>
      <c r="I75" s="77" t="e">
        <f t="shared" si="25"/>
        <v>#DIV/0!</v>
      </c>
      <c r="J75" s="77" t="e">
        <f t="shared" si="25"/>
        <v>#DIV/0!</v>
      </c>
      <c r="K75" s="77" t="e">
        <f t="shared" si="25"/>
        <v>#DIV/0!</v>
      </c>
      <c r="L75" s="77" t="e">
        <f t="shared" si="25"/>
        <v>#DIV/0!</v>
      </c>
      <c r="M75" s="77" t="e">
        <f t="shared" si="25"/>
        <v>#DIV/0!</v>
      </c>
      <c r="N75" s="75">
        <v>0</v>
      </c>
      <c r="O75" s="75">
        <v>0</v>
      </c>
      <c r="P75" s="75">
        <v>0</v>
      </c>
      <c r="Q75" s="76">
        <f t="shared" si="19"/>
        <v>0</v>
      </c>
      <c r="R75" s="75">
        <v>0</v>
      </c>
      <c r="S75" s="77" t="e">
        <f t="shared" si="20"/>
        <v>#DIV/0!</v>
      </c>
      <c r="T75" s="77" t="e">
        <f t="shared" si="21"/>
        <v>#DIV/0!</v>
      </c>
      <c r="U75" s="77" t="e">
        <f t="shared" si="22"/>
        <v>#DIV/0!</v>
      </c>
      <c r="V75" s="77" t="e">
        <f t="shared" si="23"/>
        <v>#DIV/0!</v>
      </c>
      <c r="W75" s="77" t="e">
        <f t="shared" si="24"/>
        <v>#DIV/0!</v>
      </c>
    </row>
    <row r="76" spans="1:23" x14ac:dyDescent="0.25">
      <c r="A76" s="7" t="s">
        <v>2473</v>
      </c>
      <c r="B76" s="6" t="s">
        <v>224</v>
      </c>
      <c r="C76" s="11" t="s">
        <v>2474</v>
      </c>
      <c r="D76" s="69">
        <f>SUM(D77:D81)</f>
        <v>0</v>
      </c>
      <c r="E76" s="69">
        <f>SUM(E77:E81)</f>
        <v>0</v>
      </c>
      <c r="F76" s="69">
        <f>SUM(F77:F81)</f>
        <v>0</v>
      </c>
      <c r="G76" s="69">
        <f t="shared" si="18"/>
        <v>0</v>
      </c>
      <c r="H76" s="69">
        <f>SUM(H77:H81)</f>
        <v>0</v>
      </c>
      <c r="I76" s="74">
        <f>D76/D6*100</f>
        <v>0</v>
      </c>
      <c r="J76" s="74" t="e">
        <f>E76/E6*100</f>
        <v>#DIV/0!</v>
      </c>
      <c r="K76" s="74" t="e">
        <f>F76/F6*100</f>
        <v>#DIV/0!</v>
      </c>
      <c r="L76" s="74">
        <f>G76/G6*100</f>
        <v>0</v>
      </c>
      <c r="M76" s="74" t="e">
        <f>H76/H6*100</f>
        <v>#DIV/0!</v>
      </c>
      <c r="N76" s="69">
        <f>SUM(N77:N81)</f>
        <v>0</v>
      </c>
      <c r="O76" s="69">
        <f>SUM(O77:O81)</f>
        <v>0</v>
      </c>
      <c r="P76" s="69">
        <f>SUM(P77:P81)</f>
        <v>0</v>
      </c>
      <c r="Q76" s="69">
        <f t="shared" si="19"/>
        <v>0</v>
      </c>
      <c r="R76" s="69">
        <f>SUM(R77:R81)</f>
        <v>0</v>
      </c>
      <c r="S76" s="74" t="e">
        <f t="shared" si="20"/>
        <v>#DIV/0!</v>
      </c>
      <c r="T76" s="74" t="e">
        <f t="shared" si="21"/>
        <v>#DIV/0!</v>
      </c>
      <c r="U76" s="74" t="e">
        <f t="shared" si="22"/>
        <v>#DIV/0!</v>
      </c>
      <c r="V76" s="74" t="e">
        <f t="shared" si="23"/>
        <v>#DIV/0!</v>
      </c>
      <c r="W76" s="74" t="e">
        <f t="shared" si="24"/>
        <v>#DIV/0!</v>
      </c>
    </row>
    <row r="77" spans="1:23" x14ac:dyDescent="0.25">
      <c r="A77" s="42" t="s">
        <v>2475</v>
      </c>
      <c r="B77" s="31" t="s">
        <v>227</v>
      </c>
      <c r="C77" s="30" t="s">
        <v>2476</v>
      </c>
      <c r="D77" s="78">
        <v>0</v>
      </c>
      <c r="E77" s="75">
        <v>0</v>
      </c>
      <c r="F77" s="75">
        <v>0</v>
      </c>
      <c r="G77" s="76">
        <f t="shared" si="18"/>
        <v>0</v>
      </c>
      <c r="H77" s="75">
        <v>0</v>
      </c>
      <c r="I77" s="77" t="e">
        <f>D77/D76*100</f>
        <v>#DIV/0!</v>
      </c>
      <c r="J77" s="77" t="e">
        <f>E77/E76*100</f>
        <v>#DIV/0!</v>
      </c>
      <c r="K77" s="77" t="e">
        <f>F77/F76*100</f>
        <v>#DIV/0!</v>
      </c>
      <c r="L77" s="77" t="e">
        <f>G77/G76*100</f>
        <v>#DIV/0!</v>
      </c>
      <c r="M77" s="77" t="e">
        <f>H77/H76*100</f>
        <v>#DIV/0!</v>
      </c>
      <c r="N77" s="75">
        <v>0</v>
      </c>
      <c r="O77" s="75">
        <v>0</v>
      </c>
      <c r="P77" s="75">
        <v>0</v>
      </c>
      <c r="Q77" s="76">
        <f t="shared" si="19"/>
        <v>0</v>
      </c>
      <c r="R77" s="75">
        <v>0</v>
      </c>
      <c r="S77" s="77" t="e">
        <f t="shared" si="20"/>
        <v>#DIV/0!</v>
      </c>
      <c r="T77" s="77" t="e">
        <f t="shared" si="21"/>
        <v>#DIV/0!</v>
      </c>
      <c r="U77" s="77" t="e">
        <f t="shared" si="22"/>
        <v>#DIV/0!</v>
      </c>
      <c r="V77" s="77" t="e">
        <f t="shared" si="23"/>
        <v>#DIV/0!</v>
      </c>
      <c r="W77" s="77" t="e">
        <f t="shared" si="24"/>
        <v>#DIV/0!</v>
      </c>
    </row>
    <row r="78" spans="1:23" x14ac:dyDescent="0.25">
      <c r="A78" s="42" t="s">
        <v>2477</v>
      </c>
      <c r="B78" s="31" t="s">
        <v>230</v>
      </c>
      <c r="C78" s="30" t="s">
        <v>2478</v>
      </c>
      <c r="D78" s="78">
        <v>0</v>
      </c>
      <c r="E78" s="75">
        <v>0</v>
      </c>
      <c r="F78" s="75">
        <v>0</v>
      </c>
      <c r="G78" s="76">
        <f t="shared" si="18"/>
        <v>0</v>
      </c>
      <c r="H78" s="75">
        <v>0</v>
      </c>
      <c r="I78" s="77" t="e">
        <f>D78/D76*100</f>
        <v>#DIV/0!</v>
      </c>
      <c r="J78" s="77" t="e">
        <f>E78/E76*100</f>
        <v>#DIV/0!</v>
      </c>
      <c r="K78" s="77" t="e">
        <f>F78/F76*100</f>
        <v>#DIV/0!</v>
      </c>
      <c r="L78" s="77" t="e">
        <f>G78/G76*100</f>
        <v>#DIV/0!</v>
      </c>
      <c r="M78" s="77" t="e">
        <f>H78/H76*100</f>
        <v>#DIV/0!</v>
      </c>
      <c r="N78" s="75">
        <v>0</v>
      </c>
      <c r="O78" s="75">
        <v>0</v>
      </c>
      <c r="P78" s="75">
        <v>0</v>
      </c>
      <c r="Q78" s="76">
        <f t="shared" si="19"/>
        <v>0</v>
      </c>
      <c r="R78" s="75">
        <v>0</v>
      </c>
      <c r="S78" s="77" t="e">
        <f t="shared" si="20"/>
        <v>#DIV/0!</v>
      </c>
      <c r="T78" s="77" t="e">
        <f t="shared" si="21"/>
        <v>#DIV/0!</v>
      </c>
      <c r="U78" s="77" t="e">
        <f t="shared" si="22"/>
        <v>#DIV/0!</v>
      </c>
      <c r="V78" s="77" t="e">
        <f t="shared" si="23"/>
        <v>#DIV/0!</v>
      </c>
      <c r="W78" s="77" t="e">
        <f t="shared" si="24"/>
        <v>#DIV/0!</v>
      </c>
    </row>
    <row r="79" spans="1:23" x14ac:dyDescent="0.25">
      <c r="A79" s="42" t="s">
        <v>2479</v>
      </c>
      <c r="B79" s="31" t="s">
        <v>233</v>
      </c>
      <c r="C79" s="30" t="s">
        <v>2480</v>
      </c>
      <c r="D79" s="78">
        <v>0</v>
      </c>
      <c r="E79" s="75">
        <v>0</v>
      </c>
      <c r="F79" s="75">
        <v>0</v>
      </c>
      <c r="G79" s="76">
        <f t="shared" si="18"/>
        <v>0</v>
      </c>
      <c r="H79" s="75">
        <v>0</v>
      </c>
      <c r="I79" s="77" t="e">
        <f>D79/D76*100</f>
        <v>#DIV/0!</v>
      </c>
      <c r="J79" s="77" t="e">
        <f>E79/E76*100</f>
        <v>#DIV/0!</v>
      </c>
      <c r="K79" s="77" t="e">
        <f>F79/F76*100</f>
        <v>#DIV/0!</v>
      </c>
      <c r="L79" s="77" t="e">
        <f>G79/G76*100</f>
        <v>#DIV/0!</v>
      </c>
      <c r="M79" s="77" t="e">
        <f>H79/H76*100</f>
        <v>#DIV/0!</v>
      </c>
      <c r="N79" s="75">
        <v>0</v>
      </c>
      <c r="O79" s="75">
        <v>0</v>
      </c>
      <c r="P79" s="75">
        <v>0</v>
      </c>
      <c r="Q79" s="76">
        <f t="shared" si="19"/>
        <v>0</v>
      </c>
      <c r="R79" s="75">
        <v>0</v>
      </c>
      <c r="S79" s="77" t="e">
        <f t="shared" si="20"/>
        <v>#DIV/0!</v>
      </c>
      <c r="T79" s="77" t="e">
        <f t="shared" si="21"/>
        <v>#DIV/0!</v>
      </c>
      <c r="U79" s="77" t="e">
        <f t="shared" si="22"/>
        <v>#DIV/0!</v>
      </c>
      <c r="V79" s="77" t="e">
        <f t="shared" si="23"/>
        <v>#DIV/0!</v>
      </c>
      <c r="W79" s="77" t="e">
        <f t="shared" si="24"/>
        <v>#DIV/0!</v>
      </c>
    </row>
    <row r="80" spans="1:23" ht="30" x14ac:dyDescent="0.25">
      <c r="A80" s="42" t="s">
        <v>2481</v>
      </c>
      <c r="B80" s="31" t="s">
        <v>236</v>
      </c>
      <c r="C80" s="30" t="s">
        <v>2482</v>
      </c>
      <c r="D80" s="78">
        <v>0</v>
      </c>
      <c r="E80" s="75">
        <v>0</v>
      </c>
      <c r="F80" s="75">
        <v>0</v>
      </c>
      <c r="G80" s="76">
        <f t="shared" si="18"/>
        <v>0</v>
      </c>
      <c r="H80" s="75">
        <v>0</v>
      </c>
      <c r="I80" s="77" t="e">
        <f>D80/D76*100</f>
        <v>#DIV/0!</v>
      </c>
      <c r="J80" s="77" t="e">
        <f>E80/E76*100</f>
        <v>#DIV/0!</v>
      </c>
      <c r="K80" s="77" t="e">
        <f>F80/F76*100</f>
        <v>#DIV/0!</v>
      </c>
      <c r="L80" s="77" t="e">
        <f>G80/G76*100</f>
        <v>#DIV/0!</v>
      </c>
      <c r="M80" s="77" t="e">
        <f>H80/H76*100</f>
        <v>#DIV/0!</v>
      </c>
      <c r="N80" s="75">
        <v>0</v>
      </c>
      <c r="O80" s="75">
        <v>0</v>
      </c>
      <c r="P80" s="75">
        <v>0</v>
      </c>
      <c r="Q80" s="76">
        <f t="shared" si="19"/>
        <v>0</v>
      </c>
      <c r="R80" s="75">
        <v>0</v>
      </c>
      <c r="S80" s="77" t="e">
        <f t="shared" si="20"/>
        <v>#DIV/0!</v>
      </c>
      <c r="T80" s="77" t="e">
        <f t="shared" si="21"/>
        <v>#DIV/0!</v>
      </c>
      <c r="U80" s="77" t="e">
        <f t="shared" si="22"/>
        <v>#DIV/0!</v>
      </c>
      <c r="V80" s="77" t="e">
        <f t="shared" si="23"/>
        <v>#DIV/0!</v>
      </c>
      <c r="W80" s="77" t="e">
        <f t="shared" si="24"/>
        <v>#DIV/0!</v>
      </c>
    </row>
    <row r="81" spans="1:23" ht="30" x14ac:dyDescent="0.25">
      <c r="A81" s="42" t="s">
        <v>2483</v>
      </c>
      <c r="B81" s="31" t="s">
        <v>239</v>
      </c>
      <c r="C81" s="30" t="s">
        <v>2484</v>
      </c>
      <c r="D81" s="78">
        <v>0</v>
      </c>
      <c r="E81" s="75">
        <v>0</v>
      </c>
      <c r="F81" s="75">
        <v>0</v>
      </c>
      <c r="G81" s="76">
        <f t="shared" si="18"/>
        <v>0</v>
      </c>
      <c r="H81" s="75">
        <v>0</v>
      </c>
      <c r="I81" s="77" t="e">
        <f>D81/D76*100</f>
        <v>#DIV/0!</v>
      </c>
      <c r="J81" s="77" t="e">
        <f>E81/E76*100</f>
        <v>#DIV/0!</v>
      </c>
      <c r="K81" s="77" t="e">
        <f>F81/F76*100</f>
        <v>#DIV/0!</v>
      </c>
      <c r="L81" s="77" t="e">
        <f>G81/G76*100</f>
        <v>#DIV/0!</v>
      </c>
      <c r="M81" s="77" t="e">
        <f>H81/H76*100</f>
        <v>#DIV/0!</v>
      </c>
      <c r="N81" s="75">
        <v>0</v>
      </c>
      <c r="O81" s="75">
        <v>0</v>
      </c>
      <c r="P81" s="75">
        <v>0</v>
      </c>
      <c r="Q81" s="76">
        <f t="shared" si="19"/>
        <v>0</v>
      </c>
      <c r="R81" s="75">
        <v>0</v>
      </c>
      <c r="S81" s="77" t="e">
        <f t="shared" si="20"/>
        <v>#DIV/0!</v>
      </c>
      <c r="T81" s="77" t="e">
        <f t="shared" si="21"/>
        <v>#DIV/0!</v>
      </c>
      <c r="U81" s="77" t="e">
        <f t="shared" si="22"/>
        <v>#DIV/0!</v>
      </c>
      <c r="V81" s="77" t="e">
        <f t="shared" si="23"/>
        <v>#DIV/0!</v>
      </c>
      <c r="W81" s="77" t="e">
        <f t="shared" si="24"/>
        <v>#DIV/0!</v>
      </c>
    </row>
    <row r="82" spans="1:23" x14ac:dyDescent="0.25">
      <c r="A82" s="32" t="s">
        <v>2485</v>
      </c>
      <c r="B82" s="6" t="s">
        <v>260</v>
      </c>
      <c r="C82" s="11" t="s">
        <v>2486</v>
      </c>
      <c r="D82" s="69">
        <f>SUM(D83:D86)</f>
        <v>0</v>
      </c>
      <c r="E82" s="69">
        <f>SUM(E83:E86)</f>
        <v>0</v>
      </c>
      <c r="F82" s="69">
        <f>SUM(F83:F86)</f>
        <v>0</v>
      </c>
      <c r="G82" s="69">
        <f t="shared" si="18"/>
        <v>0</v>
      </c>
      <c r="H82" s="69">
        <f>SUM(H83:H86)</f>
        <v>0</v>
      </c>
      <c r="I82" s="74">
        <f>D82/D6*100</f>
        <v>0</v>
      </c>
      <c r="J82" s="74" t="e">
        <f>E82/E6*100</f>
        <v>#DIV/0!</v>
      </c>
      <c r="K82" s="74" t="e">
        <f>F82/F6*100</f>
        <v>#DIV/0!</v>
      </c>
      <c r="L82" s="74">
        <f>G82/G6*100</f>
        <v>0</v>
      </c>
      <c r="M82" s="74" t="e">
        <f>H82/H6*100</f>
        <v>#DIV/0!</v>
      </c>
      <c r="N82" s="69">
        <f>SUM(N83:N86)</f>
        <v>0</v>
      </c>
      <c r="O82" s="69">
        <f>SUM(O83:O86)</f>
        <v>0</v>
      </c>
      <c r="P82" s="69">
        <f>SUM(P83:P86)</f>
        <v>0</v>
      </c>
      <c r="Q82" s="69">
        <f t="shared" si="19"/>
        <v>0</v>
      </c>
      <c r="R82" s="69">
        <f>SUM(R83:R86)</f>
        <v>0</v>
      </c>
      <c r="S82" s="74" t="e">
        <f t="shared" si="20"/>
        <v>#DIV/0!</v>
      </c>
      <c r="T82" s="74" t="e">
        <f t="shared" si="21"/>
        <v>#DIV/0!</v>
      </c>
      <c r="U82" s="74" t="e">
        <f t="shared" si="22"/>
        <v>#DIV/0!</v>
      </c>
      <c r="V82" s="74" t="e">
        <f t="shared" si="23"/>
        <v>#DIV/0!</v>
      </c>
      <c r="W82" s="74" t="e">
        <f t="shared" si="24"/>
        <v>#DIV/0!</v>
      </c>
    </row>
    <row r="83" spans="1:23" ht="30" x14ac:dyDescent="0.25">
      <c r="A83" s="42" t="s">
        <v>2487</v>
      </c>
      <c r="B83" s="31" t="s">
        <v>263</v>
      </c>
      <c r="C83" s="30" t="s">
        <v>2488</v>
      </c>
      <c r="D83" s="78">
        <v>0</v>
      </c>
      <c r="E83" s="75">
        <v>0</v>
      </c>
      <c r="F83" s="75">
        <v>0</v>
      </c>
      <c r="G83" s="76">
        <f t="shared" si="18"/>
        <v>0</v>
      </c>
      <c r="H83" s="75">
        <v>0</v>
      </c>
      <c r="I83" s="77" t="e">
        <f t="shared" ref="I83:M86" si="26">D83/D$82*100</f>
        <v>#DIV/0!</v>
      </c>
      <c r="J83" s="77" t="e">
        <f t="shared" si="26"/>
        <v>#DIV/0!</v>
      </c>
      <c r="K83" s="77" t="e">
        <f t="shared" si="26"/>
        <v>#DIV/0!</v>
      </c>
      <c r="L83" s="77" t="e">
        <f t="shared" si="26"/>
        <v>#DIV/0!</v>
      </c>
      <c r="M83" s="77" t="e">
        <f t="shared" si="26"/>
        <v>#DIV/0!</v>
      </c>
      <c r="N83" s="75">
        <v>0</v>
      </c>
      <c r="O83" s="75">
        <v>0</v>
      </c>
      <c r="P83" s="75">
        <v>0</v>
      </c>
      <c r="Q83" s="76">
        <f t="shared" si="19"/>
        <v>0</v>
      </c>
      <c r="R83" s="75">
        <v>0</v>
      </c>
      <c r="S83" s="77" t="e">
        <f t="shared" si="20"/>
        <v>#DIV/0!</v>
      </c>
      <c r="T83" s="77" t="e">
        <f t="shared" si="21"/>
        <v>#DIV/0!</v>
      </c>
      <c r="U83" s="77" t="e">
        <f t="shared" si="22"/>
        <v>#DIV/0!</v>
      </c>
      <c r="V83" s="77" t="e">
        <f t="shared" si="23"/>
        <v>#DIV/0!</v>
      </c>
      <c r="W83" s="77" t="e">
        <f t="shared" si="24"/>
        <v>#DIV/0!</v>
      </c>
    </row>
    <row r="84" spans="1:23" x14ac:dyDescent="0.25">
      <c r="A84" s="42" t="s">
        <v>2489</v>
      </c>
      <c r="B84" s="31" t="s">
        <v>266</v>
      </c>
      <c r="C84" s="30" t="s">
        <v>2490</v>
      </c>
      <c r="D84" s="78">
        <v>0</v>
      </c>
      <c r="E84" s="75">
        <v>0</v>
      </c>
      <c r="F84" s="75">
        <v>0</v>
      </c>
      <c r="G84" s="76">
        <f t="shared" si="18"/>
        <v>0</v>
      </c>
      <c r="H84" s="75">
        <v>0</v>
      </c>
      <c r="I84" s="77" t="e">
        <f t="shared" si="26"/>
        <v>#DIV/0!</v>
      </c>
      <c r="J84" s="77" t="e">
        <f t="shared" si="26"/>
        <v>#DIV/0!</v>
      </c>
      <c r="K84" s="77" t="e">
        <f t="shared" si="26"/>
        <v>#DIV/0!</v>
      </c>
      <c r="L84" s="77" t="e">
        <f t="shared" si="26"/>
        <v>#DIV/0!</v>
      </c>
      <c r="M84" s="77" t="e">
        <f t="shared" si="26"/>
        <v>#DIV/0!</v>
      </c>
      <c r="N84" s="75">
        <v>0</v>
      </c>
      <c r="O84" s="75">
        <v>0</v>
      </c>
      <c r="P84" s="75">
        <v>0</v>
      </c>
      <c r="Q84" s="76">
        <f t="shared" si="19"/>
        <v>0</v>
      </c>
      <c r="R84" s="75">
        <v>0</v>
      </c>
      <c r="S84" s="77" t="e">
        <f t="shared" si="20"/>
        <v>#DIV/0!</v>
      </c>
      <c r="T84" s="77" t="e">
        <f t="shared" si="21"/>
        <v>#DIV/0!</v>
      </c>
      <c r="U84" s="77" t="e">
        <f t="shared" si="22"/>
        <v>#DIV/0!</v>
      </c>
      <c r="V84" s="77" t="e">
        <f t="shared" si="23"/>
        <v>#DIV/0!</v>
      </c>
      <c r="W84" s="77" t="e">
        <f t="shared" si="24"/>
        <v>#DIV/0!</v>
      </c>
    </row>
    <row r="85" spans="1:23" x14ac:dyDescent="0.25">
      <c r="A85" s="42" t="s">
        <v>2491</v>
      </c>
      <c r="B85" s="31" t="s">
        <v>269</v>
      </c>
      <c r="C85" s="30" t="s">
        <v>2492</v>
      </c>
      <c r="D85" s="78">
        <v>0</v>
      </c>
      <c r="E85" s="75">
        <v>0</v>
      </c>
      <c r="F85" s="75">
        <v>0</v>
      </c>
      <c r="G85" s="76">
        <f t="shared" si="18"/>
        <v>0</v>
      </c>
      <c r="H85" s="75">
        <v>0</v>
      </c>
      <c r="I85" s="77" t="e">
        <f t="shared" si="26"/>
        <v>#DIV/0!</v>
      </c>
      <c r="J85" s="77" t="e">
        <f t="shared" si="26"/>
        <v>#DIV/0!</v>
      </c>
      <c r="K85" s="77" t="e">
        <f t="shared" si="26"/>
        <v>#DIV/0!</v>
      </c>
      <c r="L85" s="77" t="e">
        <f t="shared" si="26"/>
        <v>#DIV/0!</v>
      </c>
      <c r="M85" s="77" t="e">
        <f t="shared" si="26"/>
        <v>#DIV/0!</v>
      </c>
      <c r="N85" s="75">
        <v>0</v>
      </c>
      <c r="O85" s="75">
        <v>0</v>
      </c>
      <c r="P85" s="75">
        <v>0</v>
      </c>
      <c r="Q85" s="76">
        <f t="shared" si="19"/>
        <v>0</v>
      </c>
      <c r="R85" s="75">
        <v>0</v>
      </c>
      <c r="S85" s="77" t="e">
        <f t="shared" si="20"/>
        <v>#DIV/0!</v>
      </c>
      <c r="T85" s="77" t="e">
        <f t="shared" si="21"/>
        <v>#DIV/0!</v>
      </c>
      <c r="U85" s="77" t="e">
        <f t="shared" si="22"/>
        <v>#DIV/0!</v>
      </c>
      <c r="V85" s="77" t="e">
        <f t="shared" si="23"/>
        <v>#DIV/0!</v>
      </c>
      <c r="W85" s="77" t="e">
        <f t="shared" si="24"/>
        <v>#DIV/0!</v>
      </c>
    </row>
    <row r="86" spans="1:23" ht="45" x14ac:dyDescent="0.25">
      <c r="A86" s="42" t="s">
        <v>2493</v>
      </c>
      <c r="B86" s="31" t="s">
        <v>272</v>
      </c>
      <c r="C86" s="30" t="s">
        <v>2494</v>
      </c>
      <c r="D86" s="78">
        <v>0</v>
      </c>
      <c r="E86" s="75">
        <v>0</v>
      </c>
      <c r="F86" s="75">
        <v>0</v>
      </c>
      <c r="G86" s="76">
        <f t="shared" si="18"/>
        <v>0</v>
      </c>
      <c r="H86" s="75">
        <v>0</v>
      </c>
      <c r="I86" s="77" t="e">
        <f t="shared" si="26"/>
        <v>#DIV/0!</v>
      </c>
      <c r="J86" s="77" t="e">
        <f t="shared" si="26"/>
        <v>#DIV/0!</v>
      </c>
      <c r="K86" s="77" t="e">
        <f t="shared" si="26"/>
        <v>#DIV/0!</v>
      </c>
      <c r="L86" s="77" t="e">
        <f t="shared" si="26"/>
        <v>#DIV/0!</v>
      </c>
      <c r="M86" s="77" t="e">
        <f t="shared" si="26"/>
        <v>#DIV/0!</v>
      </c>
      <c r="N86" s="75">
        <v>0</v>
      </c>
      <c r="O86" s="75">
        <v>0</v>
      </c>
      <c r="P86" s="75">
        <v>0</v>
      </c>
      <c r="Q86" s="76">
        <f t="shared" si="19"/>
        <v>0</v>
      </c>
      <c r="R86" s="75">
        <v>0</v>
      </c>
      <c r="S86" s="77" t="e">
        <f t="shared" si="20"/>
        <v>#DIV/0!</v>
      </c>
      <c r="T86" s="77" t="e">
        <f t="shared" si="21"/>
        <v>#DIV/0!</v>
      </c>
      <c r="U86" s="77" t="e">
        <f t="shared" si="22"/>
        <v>#DIV/0!</v>
      </c>
      <c r="V86" s="77" t="e">
        <f t="shared" si="23"/>
        <v>#DIV/0!</v>
      </c>
      <c r="W86" s="77" t="e">
        <f t="shared" si="24"/>
        <v>#DIV/0!</v>
      </c>
    </row>
    <row r="87" spans="1:23" x14ac:dyDescent="0.25">
      <c r="A87" s="32" t="s">
        <v>2495</v>
      </c>
      <c r="B87" s="6" t="s">
        <v>275</v>
      </c>
      <c r="C87" s="34" t="s">
        <v>2496</v>
      </c>
      <c r="D87" s="69">
        <f>SUM(D88:D91)</f>
        <v>0</v>
      </c>
      <c r="E87" s="69">
        <f>SUM(E88:E91)</f>
        <v>0</v>
      </c>
      <c r="F87" s="69">
        <f>SUM(F88:F91)</f>
        <v>0</v>
      </c>
      <c r="G87" s="69">
        <f t="shared" si="18"/>
        <v>0</v>
      </c>
      <c r="H87" s="69">
        <f>SUM(H88:H91)</f>
        <v>0</v>
      </c>
      <c r="I87" s="74">
        <f>D87/D6*100</f>
        <v>0</v>
      </c>
      <c r="J87" s="74" t="e">
        <f>E87/E6*100</f>
        <v>#DIV/0!</v>
      </c>
      <c r="K87" s="74" t="e">
        <f>F87/F6*100</f>
        <v>#DIV/0!</v>
      </c>
      <c r="L87" s="74">
        <f>G87/G6*100</f>
        <v>0</v>
      </c>
      <c r="M87" s="74" t="e">
        <f>H87/H6*100</f>
        <v>#DIV/0!</v>
      </c>
      <c r="N87" s="69">
        <f>SUM(N88:N91)</f>
        <v>0</v>
      </c>
      <c r="O87" s="69">
        <f>SUM(O88:O91)</f>
        <v>0</v>
      </c>
      <c r="P87" s="69">
        <f>SUM(P88:P91)</f>
        <v>0</v>
      </c>
      <c r="Q87" s="69">
        <f t="shared" si="19"/>
        <v>0</v>
      </c>
      <c r="R87" s="69">
        <f>SUM(R88:R91)</f>
        <v>0</v>
      </c>
      <c r="S87" s="74" t="e">
        <f t="shared" si="20"/>
        <v>#DIV/0!</v>
      </c>
      <c r="T87" s="74" t="e">
        <f t="shared" si="21"/>
        <v>#DIV/0!</v>
      </c>
      <c r="U87" s="74" t="e">
        <f t="shared" si="22"/>
        <v>#DIV/0!</v>
      </c>
      <c r="V87" s="74" t="e">
        <f t="shared" si="23"/>
        <v>#DIV/0!</v>
      </c>
      <c r="W87" s="74" t="e">
        <f t="shared" si="24"/>
        <v>#DIV/0!</v>
      </c>
    </row>
    <row r="88" spans="1:23" x14ac:dyDescent="0.25">
      <c r="A88" s="42" t="s">
        <v>2497</v>
      </c>
      <c r="B88" s="31" t="s">
        <v>278</v>
      </c>
      <c r="C88" s="30" t="s">
        <v>2498</v>
      </c>
      <c r="D88" s="78">
        <v>0</v>
      </c>
      <c r="E88" s="75">
        <v>0</v>
      </c>
      <c r="F88" s="75">
        <v>0</v>
      </c>
      <c r="G88" s="76">
        <f t="shared" si="18"/>
        <v>0</v>
      </c>
      <c r="H88" s="75">
        <v>0</v>
      </c>
      <c r="I88" s="77" t="e">
        <f t="shared" ref="I88:M91" si="27">D88/D$87*100</f>
        <v>#DIV/0!</v>
      </c>
      <c r="J88" s="77" t="e">
        <f t="shared" si="27"/>
        <v>#DIV/0!</v>
      </c>
      <c r="K88" s="77" t="e">
        <f t="shared" si="27"/>
        <v>#DIV/0!</v>
      </c>
      <c r="L88" s="77" t="e">
        <f t="shared" si="27"/>
        <v>#DIV/0!</v>
      </c>
      <c r="M88" s="77" t="e">
        <f t="shared" si="27"/>
        <v>#DIV/0!</v>
      </c>
      <c r="N88" s="75">
        <v>0</v>
      </c>
      <c r="O88" s="75">
        <v>0</v>
      </c>
      <c r="P88" s="75">
        <v>0</v>
      </c>
      <c r="Q88" s="76">
        <f t="shared" si="19"/>
        <v>0</v>
      </c>
      <c r="R88" s="75">
        <v>0</v>
      </c>
      <c r="S88" s="77" t="e">
        <f t="shared" si="20"/>
        <v>#DIV/0!</v>
      </c>
      <c r="T88" s="77" t="e">
        <f t="shared" si="21"/>
        <v>#DIV/0!</v>
      </c>
      <c r="U88" s="77" t="e">
        <f t="shared" si="22"/>
        <v>#DIV/0!</v>
      </c>
      <c r="V88" s="77" t="e">
        <f t="shared" si="23"/>
        <v>#DIV/0!</v>
      </c>
      <c r="W88" s="77" t="e">
        <f t="shared" si="24"/>
        <v>#DIV/0!</v>
      </c>
    </row>
    <row r="89" spans="1:23" x14ac:dyDescent="0.25">
      <c r="A89" s="42" t="s">
        <v>2499</v>
      </c>
      <c r="B89" s="31" t="s">
        <v>281</v>
      </c>
      <c r="C89" s="30" t="s">
        <v>2500</v>
      </c>
      <c r="D89" s="78">
        <v>0</v>
      </c>
      <c r="E89" s="75">
        <v>0</v>
      </c>
      <c r="F89" s="75">
        <v>0</v>
      </c>
      <c r="G89" s="76">
        <f t="shared" si="18"/>
        <v>0</v>
      </c>
      <c r="H89" s="75">
        <v>0</v>
      </c>
      <c r="I89" s="77" t="e">
        <f t="shared" si="27"/>
        <v>#DIV/0!</v>
      </c>
      <c r="J89" s="77" t="e">
        <f t="shared" si="27"/>
        <v>#DIV/0!</v>
      </c>
      <c r="K89" s="77" t="e">
        <f t="shared" si="27"/>
        <v>#DIV/0!</v>
      </c>
      <c r="L89" s="77" t="e">
        <f t="shared" si="27"/>
        <v>#DIV/0!</v>
      </c>
      <c r="M89" s="77" t="e">
        <f t="shared" si="27"/>
        <v>#DIV/0!</v>
      </c>
      <c r="N89" s="75">
        <v>0</v>
      </c>
      <c r="O89" s="75">
        <v>0</v>
      </c>
      <c r="P89" s="75">
        <v>0</v>
      </c>
      <c r="Q89" s="76">
        <f t="shared" si="19"/>
        <v>0</v>
      </c>
      <c r="R89" s="75">
        <v>0</v>
      </c>
      <c r="S89" s="77" t="e">
        <f t="shared" si="20"/>
        <v>#DIV/0!</v>
      </c>
      <c r="T89" s="77" t="e">
        <f t="shared" si="21"/>
        <v>#DIV/0!</v>
      </c>
      <c r="U89" s="77" t="e">
        <f t="shared" si="22"/>
        <v>#DIV/0!</v>
      </c>
      <c r="V89" s="77" t="e">
        <f t="shared" si="23"/>
        <v>#DIV/0!</v>
      </c>
      <c r="W89" s="77" t="e">
        <f t="shared" si="24"/>
        <v>#DIV/0!</v>
      </c>
    </row>
    <row r="90" spans="1:23" x14ac:dyDescent="0.25">
      <c r="A90" s="42" t="s">
        <v>2501</v>
      </c>
      <c r="B90" s="31">
        <v>79</v>
      </c>
      <c r="C90" s="30" t="s">
        <v>2502</v>
      </c>
      <c r="D90" s="78">
        <v>0</v>
      </c>
      <c r="E90" s="75">
        <v>0</v>
      </c>
      <c r="F90" s="75">
        <v>0</v>
      </c>
      <c r="G90" s="76">
        <f t="shared" si="18"/>
        <v>0</v>
      </c>
      <c r="H90" s="75">
        <v>0</v>
      </c>
      <c r="I90" s="77" t="e">
        <f t="shared" si="27"/>
        <v>#DIV/0!</v>
      </c>
      <c r="J90" s="77" t="e">
        <f t="shared" si="27"/>
        <v>#DIV/0!</v>
      </c>
      <c r="K90" s="77" t="e">
        <f t="shared" si="27"/>
        <v>#DIV/0!</v>
      </c>
      <c r="L90" s="77" t="e">
        <f t="shared" si="27"/>
        <v>#DIV/0!</v>
      </c>
      <c r="M90" s="77" t="e">
        <f t="shared" si="27"/>
        <v>#DIV/0!</v>
      </c>
      <c r="N90" s="75">
        <v>0</v>
      </c>
      <c r="O90" s="75">
        <v>0</v>
      </c>
      <c r="P90" s="75">
        <v>0</v>
      </c>
      <c r="Q90" s="76">
        <f t="shared" si="19"/>
        <v>0</v>
      </c>
      <c r="R90" s="75">
        <v>0</v>
      </c>
      <c r="S90" s="77" t="e">
        <f t="shared" si="20"/>
        <v>#DIV/0!</v>
      </c>
      <c r="T90" s="77" t="e">
        <f t="shared" si="21"/>
        <v>#DIV/0!</v>
      </c>
      <c r="U90" s="77" t="e">
        <f t="shared" si="22"/>
        <v>#DIV/0!</v>
      </c>
      <c r="V90" s="77" t="e">
        <f t="shared" si="23"/>
        <v>#DIV/0!</v>
      </c>
      <c r="W90" s="77" t="e">
        <f t="shared" si="24"/>
        <v>#DIV/0!</v>
      </c>
    </row>
    <row r="91" spans="1:23" ht="30" x14ac:dyDescent="0.25">
      <c r="A91" s="42" t="s">
        <v>2503</v>
      </c>
      <c r="B91" s="31">
        <v>80</v>
      </c>
      <c r="C91" s="30" t="s">
        <v>2504</v>
      </c>
      <c r="D91" s="78">
        <v>0</v>
      </c>
      <c r="E91" s="75">
        <v>0</v>
      </c>
      <c r="F91" s="75">
        <v>0</v>
      </c>
      <c r="G91" s="76">
        <f t="shared" si="18"/>
        <v>0</v>
      </c>
      <c r="H91" s="75">
        <v>0</v>
      </c>
      <c r="I91" s="77" t="e">
        <f t="shared" si="27"/>
        <v>#DIV/0!</v>
      </c>
      <c r="J91" s="77" t="e">
        <f t="shared" si="27"/>
        <v>#DIV/0!</v>
      </c>
      <c r="K91" s="77" t="e">
        <f t="shared" si="27"/>
        <v>#DIV/0!</v>
      </c>
      <c r="L91" s="77" t="e">
        <f t="shared" si="27"/>
        <v>#DIV/0!</v>
      </c>
      <c r="M91" s="77" t="e">
        <f t="shared" si="27"/>
        <v>#DIV/0!</v>
      </c>
      <c r="N91" s="75">
        <v>0</v>
      </c>
      <c r="O91" s="75">
        <v>0</v>
      </c>
      <c r="P91" s="75">
        <v>0</v>
      </c>
      <c r="Q91" s="76">
        <f t="shared" si="19"/>
        <v>0</v>
      </c>
      <c r="R91" s="75">
        <v>0</v>
      </c>
      <c r="S91" s="77" t="e">
        <f t="shared" si="20"/>
        <v>#DIV/0!</v>
      </c>
      <c r="T91" s="77" t="e">
        <f t="shared" si="21"/>
        <v>#DIV/0!</v>
      </c>
      <c r="U91" s="77" t="e">
        <f t="shared" si="22"/>
        <v>#DIV/0!</v>
      </c>
      <c r="V91" s="77" t="e">
        <f t="shared" si="23"/>
        <v>#DIV/0!</v>
      </c>
      <c r="W91" s="77" t="e">
        <f t="shared" si="24"/>
        <v>#DIV/0!</v>
      </c>
    </row>
    <row r="92" spans="1:23" x14ac:dyDescent="0.25">
      <c r="A92" s="32" t="s">
        <v>2505</v>
      </c>
      <c r="B92" s="6" t="s">
        <v>284</v>
      </c>
      <c r="C92" s="34" t="s">
        <v>2506</v>
      </c>
      <c r="D92" s="69">
        <f>SUM(D93:D93)</f>
        <v>0</v>
      </c>
      <c r="E92" s="69">
        <f>SUM(E93:E93)</f>
        <v>0</v>
      </c>
      <c r="F92" s="69">
        <f>SUM(F93:F93)</f>
        <v>0</v>
      </c>
      <c r="G92" s="69">
        <f t="shared" si="18"/>
        <v>0</v>
      </c>
      <c r="H92" s="69">
        <f>SUM(H93:H93)</f>
        <v>0</v>
      </c>
      <c r="I92" s="74">
        <f>D92/D6*100</f>
        <v>0</v>
      </c>
      <c r="J92" s="74" t="e">
        <f>E92/E6*100</f>
        <v>#DIV/0!</v>
      </c>
      <c r="K92" s="74" t="e">
        <f>F92/F6*100</f>
        <v>#DIV/0!</v>
      </c>
      <c r="L92" s="74">
        <f>G92/G6*100</f>
        <v>0</v>
      </c>
      <c r="M92" s="74" t="e">
        <f>H92/H6*100</f>
        <v>#DIV/0!</v>
      </c>
      <c r="N92" s="69">
        <f>SUM(N93:N93)</f>
        <v>0</v>
      </c>
      <c r="O92" s="69">
        <f>SUM(O93:O93)</f>
        <v>0</v>
      </c>
      <c r="P92" s="69">
        <f>SUM(P93:P93)</f>
        <v>0</v>
      </c>
      <c r="Q92" s="69">
        <f t="shared" si="19"/>
        <v>0</v>
      </c>
      <c r="R92" s="69">
        <f>SUM(R93:R93)</f>
        <v>0</v>
      </c>
      <c r="S92" s="74" t="e">
        <f t="shared" si="20"/>
        <v>#DIV/0!</v>
      </c>
      <c r="T92" s="74" t="e">
        <f t="shared" si="21"/>
        <v>#DIV/0!</v>
      </c>
      <c r="U92" s="74" t="e">
        <f t="shared" si="22"/>
        <v>#DIV/0!</v>
      </c>
      <c r="V92" s="74" t="e">
        <f t="shared" si="23"/>
        <v>#DIV/0!</v>
      </c>
      <c r="W92" s="74" t="e">
        <f t="shared" si="24"/>
        <v>#DIV/0!</v>
      </c>
    </row>
    <row r="93" spans="1:23" x14ac:dyDescent="0.25">
      <c r="A93" s="7" t="s">
        <v>2507</v>
      </c>
      <c r="B93" s="6" t="s">
        <v>287</v>
      </c>
      <c r="C93" s="30" t="s">
        <v>2508</v>
      </c>
      <c r="D93" s="78">
        <v>0</v>
      </c>
      <c r="E93" s="75">
        <v>0</v>
      </c>
      <c r="F93" s="75">
        <v>0</v>
      </c>
      <c r="G93" s="76">
        <f t="shared" si="18"/>
        <v>0</v>
      </c>
      <c r="H93" s="75">
        <v>0</v>
      </c>
      <c r="I93" s="77" t="e">
        <f>D93/D92*100</f>
        <v>#DIV/0!</v>
      </c>
      <c r="J93" s="77" t="e">
        <f>E93/E92*100</f>
        <v>#DIV/0!</v>
      </c>
      <c r="K93" s="77" t="e">
        <f>F93/F92*100</f>
        <v>#DIV/0!</v>
      </c>
      <c r="L93" s="77" t="e">
        <f>G93/G92*100</f>
        <v>#DIV/0!</v>
      </c>
      <c r="M93" s="77" t="e">
        <f>H93/H92*100</f>
        <v>#DIV/0!</v>
      </c>
      <c r="N93" s="75">
        <v>0</v>
      </c>
      <c r="O93" s="75">
        <v>0</v>
      </c>
      <c r="P93" s="75">
        <v>0</v>
      </c>
      <c r="Q93" s="76">
        <f t="shared" si="19"/>
        <v>0</v>
      </c>
      <c r="R93" s="75">
        <v>0</v>
      </c>
      <c r="S93" s="77" t="e">
        <f t="shared" si="20"/>
        <v>#DIV/0!</v>
      </c>
      <c r="T93" s="77" t="e">
        <f t="shared" si="21"/>
        <v>#DIV/0!</v>
      </c>
      <c r="U93" s="77" t="e">
        <f t="shared" si="22"/>
        <v>#DIV/0!</v>
      </c>
      <c r="V93" s="77" t="e">
        <f t="shared" si="23"/>
        <v>#DIV/0!</v>
      </c>
      <c r="W93" s="77" t="e">
        <f t="shared" si="24"/>
        <v>#DIV/0!</v>
      </c>
    </row>
    <row r="94" spans="1:23" x14ac:dyDescent="0.25">
      <c r="A94" s="7" t="s">
        <v>2509</v>
      </c>
      <c r="B94" s="6" t="s">
        <v>308</v>
      </c>
      <c r="C94" s="11" t="s">
        <v>2510</v>
      </c>
      <c r="D94" s="69">
        <f>SUM(D95)</f>
        <v>0</v>
      </c>
      <c r="E94" s="69">
        <f>SUM(E95)</f>
        <v>0</v>
      </c>
      <c r="F94" s="69">
        <f>SUM(F95)</f>
        <v>0</v>
      </c>
      <c r="G94" s="69">
        <f t="shared" si="18"/>
        <v>0</v>
      </c>
      <c r="H94" s="69">
        <f>SUM(H95)</f>
        <v>0</v>
      </c>
      <c r="I94" s="74">
        <f>D94/D6*100</f>
        <v>0</v>
      </c>
      <c r="J94" s="74" t="e">
        <f>E94/E6*100</f>
        <v>#DIV/0!</v>
      </c>
      <c r="K94" s="74" t="e">
        <f>F94/F6*100</f>
        <v>#DIV/0!</v>
      </c>
      <c r="L94" s="74">
        <f>G94/G6*100</f>
        <v>0</v>
      </c>
      <c r="M94" s="74" t="e">
        <f>H94/H6*100</f>
        <v>#DIV/0!</v>
      </c>
      <c r="N94" s="69">
        <f>SUM(N95)</f>
        <v>0</v>
      </c>
      <c r="O94" s="69">
        <f>SUM(O95)</f>
        <v>0</v>
      </c>
      <c r="P94" s="69">
        <f>SUM(P95)</f>
        <v>0</v>
      </c>
      <c r="Q94" s="69">
        <f t="shared" si="19"/>
        <v>0</v>
      </c>
      <c r="R94" s="69">
        <f>SUM(R95)</f>
        <v>0</v>
      </c>
      <c r="S94" s="74" t="e">
        <f t="shared" si="20"/>
        <v>#DIV/0!</v>
      </c>
      <c r="T94" s="74" t="e">
        <f t="shared" si="21"/>
        <v>#DIV/0!</v>
      </c>
      <c r="U94" s="74" t="e">
        <f t="shared" si="22"/>
        <v>#DIV/0!</v>
      </c>
      <c r="V94" s="74" t="e">
        <f t="shared" si="23"/>
        <v>#DIV/0!</v>
      </c>
      <c r="W94" s="74" t="e">
        <f t="shared" si="24"/>
        <v>#DIV/0!</v>
      </c>
    </row>
    <row r="95" spans="1:23" ht="30" x14ac:dyDescent="0.25">
      <c r="A95" s="7" t="s">
        <v>2511</v>
      </c>
      <c r="B95" s="6" t="s">
        <v>311</v>
      </c>
      <c r="C95" s="30" t="s">
        <v>2512</v>
      </c>
      <c r="D95" s="78">
        <v>0</v>
      </c>
      <c r="E95" s="75">
        <v>0</v>
      </c>
      <c r="F95" s="75">
        <v>0</v>
      </c>
      <c r="G95" s="76">
        <f t="shared" si="18"/>
        <v>0</v>
      </c>
      <c r="H95" s="75">
        <v>0</v>
      </c>
      <c r="I95" s="77" t="e">
        <f>D95/D94*100</f>
        <v>#DIV/0!</v>
      </c>
      <c r="J95" s="77" t="e">
        <f>E95/E94*100</f>
        <v>#DIV/0!</v>
      </c>
      <c r="K95" s="77" t="e">
        <f>F95/F94*100</f>
        <v>#DIV/0!</v>
      </c>
      <c r="L95" s="77" t="e">
        <f>G95/G94*100</f>
        <v>#DIV/0!</v>
      </c>
      <c r="M95" s="77" t="e">
        <f>H95/H94*100</f>
        <v>#DIV/0!</v>
      </c>
      <c r="N95" s="75">
        <v>0</v>
      </c>
      <c r="O95" s="75">
        <v>0</v>
      </c>
      <c r="P95" s="75">
        <v>0</v>
      </c>
      <c r="Q95" s="76">
        <f t="shared" si="19"/>
        <v>0</v>
      </c>
      <c r="R95" s="75">
        <v>0</v>
      </c>
      <c r="S95" s="77" t="e">
        <f t="shared" si="20"/>
        <v>#DIV/0!</v>
      </c>
      <c r="T95" s="77" t="e">
        <f t="shared" si="21"/>
        <v>#DIV/0!</v>
      </c>
      <c r="U95" s="77" t="e">
        <f t="shared" si="22"/>
        <v>#DIV/0!</v>
      </c>
      <c r="V95" s="77" t="e">
        <f t="shared" si="23"/>
        <v>#DIV/0!</v>
      </c>
      <c r="W95" s="77" t="e">
        <f t="shared" si="24"/>
        <v>#DIV/0!</v>
      </c>
    </row>
    <row r="96" spans="1:23" x14ac:dyDescent="0.25">
      <c r="A96" s="7" t="s">
        <v>2513</v>
      </c>
      <c r="B96" s="6" t="s">
        <v>314</v>
      </c>
      <c r="C96" s="34" t="s">
        <v>2514</v>
      </c>
      <c r="D96" s="69">
        <f>SUM(D97:D128)</f>
        <v>0</v>
      </c>
      <c r="E96" s="69">
        <f>SUM(E97:E128)</f>
        <v>0</v>
      </c>
      <c r="F96" s="69">
        <f>SUM(F97:F128)</f>
        <v>0</v>
      </c>
      <c r="G96" s="69">
        <f t="shared" si="18"/>
        <v>0</v>
      </c>
      <c r="H96" s="69">
        <f>SUM(H97:H128)</f>
        <v>0</v>
      </c>
      <c r="I96" s="74">
        <f>D96/D6*100</f>
        <v>0</v>
      </c>
      <c r="J96" s="74" t="e">
        <f>E96/E6*100</f>
        <v>#DIV/0!</v>
      </c>
      <c r="K96" s="74" t="e">
        <f>F96/F6*100</f>
        <v>#DIV/0!</v>
      </c>
      <c r="L96" s="74">
        <f>G96/G6*100</f>
        <v>0</v>
      </c>
      <c r="M96" s="74" t="e">
        <f>H96/H6*100</f>
        <v>#DIV/0!</v>
      </c>
      <c r="N96" s="69">
        <f>SUM(N97:N128)</f>
        <v>0</v>
      </c>
      <c r="O96" s="69">
        <f>SUM(O97:O128)</f>
        <v>0</v>
      </c>
      <c r="P96" s="69">
        <f>SUM(P97:P128)</f>
        <v>0</v>
      </c>
      <c r="Q96" s="69">
        <f t="shared" si="19"/>
        <v>0</v>
      </c>
      <c r="R96" s="69">
        <f>SUM(R97:R128)</f>
        <v>0</v>
      </c>
      <c r="S96" s="74" t="e">
        <f t="shared" si="20"/>
        <v>#DIV/0!</v>
      </c>
      <c r="T96" s="74" t="e">
        <f t="shared" si="21"/>
        <v>#DIV/0!</v>
      </c>
      <c r="U96" s="74" t="e">
        <f t="shared" si="22"/>
        <v>#DIV/0!</v>
      </c>
      <c r="V96" s="74" t="e">
        <f t="shared" si="23"/>
        <v>#DIV/0!</v>
      </c>
      <c r="W96" s="74" t="e">
        <f t="shared" si="24"/>
        <v>#DIV/0!</v>
      </c>
    </row>
    <row r="97" spans="1:23" x14ac:dyDescent="0.25">
      <c r="A97" s="42" t="s">
        <v>2515</v>
      </c>
      <c r="B97" s="31" t="s">
        <v>317</v>
      </c>
      <c r="C97" s="30" t="s">
        <v>2516</v>
      </c>
      <c r="D97" s="78">
        <v>0</v>
      </c>
      <c r="E97" s="75">
        <v>0</v>
      </c>
      <c r="F97" s="75">
        <v>0</v>
      </c>
      <c r="G97" s="76">
        <f t="shared" si="18"/>
        <v>0</v>
      </c>
      <c r="H97" s="75">
        <v>0</v>
      </c>
      <c r="I97" s="77" t="e">
        <f>D97/D$96*100</f>
        <v>#DIV/0!</v>
      </c>
      <c r="J97" s="77" t="e">
        <f>E97/E$96*100</f>
        <v>#DIV/0!</v>
      </c>
      <c r="K97" s="77" t="e">
        <f>F97/F$96*100</f>
        <v>#DIV/0!</v>
      </c>
      <c r="L97" s="77" t="e">
        <f>G97/G$96*100</f>
        <v>#DIV/0!</v>
      </c>
      <c r="M97" s="77" t="e">
        <f>H97/H$96*100</f>
        <v>#DIV/0!</v>
      </c>
      <c r="N97" s="75">
        <v>0</v>
      </c>
      <c r="O97" s="75">
        <v>0</v>
      </c>
      <c r="P97" s="75">
        <v>0</v>
      </c>
      <c r="Q97" s="76">
        <f t="shared" si="19"/>
        <v>0</v>
      </c>
      <c r="R97" s="75">
        <v>0</v>
      </c>
      <c r="S97" s="77" t="e">
        <f t="shared" si="20"/>
        <v>#DIV/0!</v>
      </c>
      <c r="T97" s="77" t="e">
        <f t="shared" si="21"/>
        <v>#DIV/0!</v>
      </c>
      <c r="U97" s="77" t="e">
        <f t="shared" si="22"/>
        <v>#DIV/0!</v>
      </c>
      <c r="V97" s="77" t="e">
        <f t="shared" si="23"/>
        <v>#DIV/0!</v>
      </c>
      <c r="W97" s="77" t="e">
        <f t="shared" si="24"/>
        <v>#DIV/0!</v>
      </c>
    </row>
    <row r="98" spans="1:23" x14ac:dyDescent="0.25">
      <c r="A98" s="42" t="s">
        <v>2517</v>
      </c>
      <c r="B98" s="31" t="s">
        <v>320</v>
      </c>
      <c r="C98" s="30" t="s">
        <v>2518</v>
      </c>
      <c r="D98" s="78">
        <v>0</v>
      </c>
      <c r="E98" s="75">
        <v>0</v>
      </c>
      <c r="F98" s="75">
        <v>0</v>
      </c>
      <c r="G98" s="76">
        <f t="shared" si="18"/>
        <v>0</v>
      </c>
      <c r="H98" s="75">
        <v>0</v>
      </c>
      <c r="I98" s="77" t="e">
        <f>D98/D96*100</f>
        <v>#DIV/0!</v>
      </c>
      <c r="J98" s="77" t="e">
        <f>E98/E96*100</f>
        <v>#DIV/0!</v>
      </c>
      <c r="K98" s="77" t="e">
        <f>F98/F96*100</f>
        <v>#DIV/0!</v>
      </c>
      <c r="L98" s="77" t="e">
        <f>G98/G96*100</f>
        <v>#DIV/0!</v>
      </c>
      <c r="M98" s="77" t="e">
        <f>H98/H96*100</f>
        <v>#DIV/0!</v>
      </c>
      <c r="N98" s="75">
        <v>0</v>
      </c>
      <c r="O98" s="75">
        <v>0</v>
      </c>
      <c r="P98" s="75">
        <v>0</v>
      </c>
      <c r="Q98" s="76">
        <f t="shared" si="19"/>
        <v>0</v>
      </c>
      <c r="R98" s="75">
        <v>0</v>
      </c>
      <c r="S98" s="77" t="e">
        <f t="shared" si="20"/>
        <v>#DIV/0!</v>
      </c>
      <c r="T98" s="77" t="e">
        <f t="shared" si="21"/>
        <v>#DIV/0!</v>
      </c>
      <c r="U98" s="77" t="e">
        <f t="shared" si="22"/>
        <v>#DIV/0!</v>
      </c>
      <c r="V98" s="77" t="e">
        <f t="shared" si="23"/>
        <v>#DIV/0!</v>
      </c>
      <c r="W98" s="77" t="e">
        <f t="shared" si="24"/>
        <v>#DIV/0!</v>
      </c>
    </row>
    <row r="99" spans="1:23" x14ac:dyDescent="0.25">
      <c r="A99" s="42" t="s">
        <v>2519</v>
      </c>
      <c r="B99" s="31" t="s">
        <v>323</v>
      </c>
      <c r="C99" s="30" t="s">
        <v>2520</v>
      </c>
      <c r="D99" s="78">
        <v>0</v>
      </c>
      <c r="E99" s="75">
        <v>0</v>
      </c>
      <c r="F99" s="75">
        <v>0</v>
      </c>
      <c r="G99" s="76">
        <f t="shared" si="18"/>
        <v>0</v>
      </c>
      <c r="H99" s="75">
        <v>0</v>
      </c>
      <c r="I99" s="77" t="e">
        <f>D99/D96*100</f>
        <v>#DIV/0!</v>
      </c>
      <c r="J99" s="77" t="e">
        <f>E99/E96*100</f>
        <v>#DIV/0!</v>
      </c>
      <c r="K99" s="77" t="e">
        <f>F99/F96*100</f>
        <v>#DIV/0!</v>
      </c>
      <c r="L99" s="77" t="e">
        <f>G99/G96*100</f>
        <v>#DIV/0!</v>
      </c>
      <c r="M99" s="77" t="e">
        <f>H99/H96*100</f>
        <v>#DIV/0!</v>
      </c>
      <c r="N99" s="75">
        <v>0</v>
      </c>
      <c r="O99" s="75">
        <v>0</v>
      </c>
      <c r="P99" s="75">
        <v>0</v>
      </c>
      <c r="Q99" s="76">
        <f t="shared" si="19"/>
        <v>0</v>
      </c>
      <c r="R99" s="75">
        <v>0</v>
      </c>
      <c r="S99" s="77" t="e">
        <f t="shared" si="20"/>
        <v>#DIV/0!</v>
      </c>
      <c r="T99" s="77" t="e">
        <f t="shared" si="21"/>
        <v>#DIV/0!</v>
      </c>
      <c r="U99" s="77" t="e">
        <f t="shared" si="22"/>
        <v>#DIV/0!</v>
      </c>
      <c r="V99" s="77" t="e">
        <f t="shared" si="23"/>
        <v>#DIV/0!</v>
      </c>
      <c r="W99" s="77" t="e">
        <f t="shared" si="24"/>
        <v>#DIV/0!</v>
      </c>
    </row>
    <row r="100" spans="1:23" x14ac:dyDescent="0.25">
      <c r="A100" s="42" t="s">
        <v>2521</v>
      </c>
      <c r="B100" s="31" t="s">
        <v>326</v>
      </c>
      <c r="C100" s="30" t="s">
        <v>2522</v>
      </c>
      <c r="D100" s="78">
        <v>0</v>
      </c>
      <c r="E100" s="75">
        <v>0</v>
      </c>
      <c r="F100" s="75">
        <v>0</v>
      </c>
      <c r="G100" s="76">
        <f t="shared" si="18"/>
        <v>0</v>
      </c>
      <c r="H100" s="75">
        <v>0</v>
      </c>
      <c r="I100" s="77" t="e">
        <f>D100/D96*100</f>
        <v>#DIV/0!</v>
      </c>
      <c r="J100" s="77" t="e">
        <f>E100/E96*100</f>
        <v>#DIV/0!</v>
      </c>
      <c r="K100" s="77" t="e">
        <f>F100/F96*100</f>
        <v>#DIV/0!</v>
      </c>
      <c r="L100" s="77" t="e">
        <f>G100/G96*100</f>
        <v>#DIV/0!</v>
      </c>
      <c r="M100" s="77" t="e">
        <f>H100/H96*100</f>
        <v>#DIV/0!</v>
      </c>
      <c r="N100" s="75">
        <v>0</v>
      </c>
      <c r="O100" s="75">
        <v>0</v>
      </c>
      <c r="P100" s="75">
        <v>0</v>
      </c>
      <c r="Q100" s="76">
        <f t="shared" si="19"/>
        <v>0</v>
      </c>
      <c r="R100" s="75">
        <v>0</v>
      </c>
      <c r="S100" s="77" t="e">
        <f t="shared" si="20"/>
        <v>#DIV/0!</v>
      </c>
      <c r="T100" s="77" t="e">
        <f t="shared" si="21"/>
        <v>#DIV/0!</v>
      </c>
      <c r="U100" s="77" t="e">
        <f t="shared" si="22"/>
        <v>#DIV/0!</v>
      </c>
      <c r="V100" s="77" t="e">
        <f t="shared" si="23"/>
        <v>#DIV/0!</v>
      </c>
      <c r="W100" s="77" t="e">
        <f t="shared" si="24"/>
        <v>#DIV/0!</v>
      </c>
    </row>
    <row r="101" spans="1:23" x14ac:dyDescent="0.25">
      <c r="A101" s="42" t="s">
        <v>2523</v>
      </c>
      <c r="B101" s="31" t="s">
        <v>329</v>
      </c>
      <c r="C101" s="30" t="s">
        <v>2524</v>
      </c>
      <c r="D101" s="78">
        <v>0</v>
      </c>
      <c r="E101" s="75">
        <v>0</v>
      </c>
      <c r="F101" s="75">
        <v>0</v>
      </c>
      <c r="G101" s="76">
        <f t="shared" si="18"/>
        <v>0</v>
      </c>
      <c r="H101" s="75">
        <v>0</v>
      </c>
      <c r="I101" s="77" t="e">
        <f>D101/D96*100</f>
        <v>#DIV/0!</v>
      </c>
      <c r="J101" s="77" t="e">
        <f>E101/E96*100</f>
        <v>#DIV/0!</v>
      </c>
      <c r="K101" s="77" t="e">
        <f>F101/F96*100</f>
        <v>#DIV/0!</v>
      </c>
      <c r="L101" s="77" t="e">
        <f>G101/G96*100</f>
        <v>#DIV/0!</v>
      </c>
      <c r="M101" s="77" t="e">
        <f>H101/H96*100</f>
        <v>#DIV/0!</v>
      </c>
      <c r="N101" s="75">
        <v>0</v>
      </c>
      <c r="O101" s="75">
        <v>0</v>
      </c>
      <c r="P101" s="75">
        <v>0</v>
      </c>
      <c r="Q101" s="76">
        <f t="shared" si="19"/>
        <v>0</v>
      </c>
      <c r="R101" s="75">
        <v>0</v>
      </c>
      <c r="S101" s="77" t="e">
        <f t="shared" si="20"/>
        <v>#DIV/0!</v>
      </c>
      <c r="T101" s="77" t="e">
        <f t="shared" si="21"/>
        <v>#DIV/0!</v>
      </c>
      <c r="U101" s="77" t="e">
        <f t="shared" si="22"/>
        <v>#DIV/0!</v>
      </c>
      <c r="V101" s="77" t="e">
        <f t="shared" si="23"/>
        <v>#DIV/0!</v>
      </c>
      <c r="W101" s="77" t="e">
        <f t="shared" si="24"/>
        <v>#DIV/0!</v>
      </c>
    </row>
    <row r="102" spans="1:23" x14ac:dyDescent="0.25">
      <c r="A102" s="42" t="s">
        <v>2525</v>
      </c>
      <c r="B102" s="31" t="s">
        <v>332</v>
      </c>
      <c r="C102" s="30" t="s">
        <v>2526</v>
      </c>
      <c r="D102" s="78">
        <v>0</v>
      </c>
      <c r="E102" s="75">
        <v>0</v>
      </c>
      <c r="F102" s="75">
        <v>0</v>
      </c>
      <c r="G102" s="76">
        <f t="shared" si="18"/>
        <v>0</v>
      </c>
      <c r="H102" s="75">
        <v>0</v>
      </c>
      <c r="I102" s="77" t="e">
        <f>D102/D96*100</f>
        <v>#DIV/0!</v>
      </c>
      <c r="J102" s="77" t="e">
        <f>E102/E96*100</f>
        <v>#DIV/0!</v>
      </c>
      <c r="K102" s="77" t="e">
        <f>F102/F96*100</f>
        <v>#DIV/0!</v>
      </c>
      <c r="L102" s="77" t="e">
        <f>G102/G96*100</f>
        <v>#DIV/0!</v>
      </c>
      <c r="M102" s="77" t="e">
        <f>H102/H96*100</f>
        <v>#DIV/0!</v>
      </c>
      <c r="N102" s="75">
        <v>0</v>
      </c>
      <c r="O102" s="75">
        <v>0</v>
      </c>
      <c r="P102" s="75">
        <v>0</v>
      </c>
      <c r="Q102" s="76">
        <f t="shared" si="19"/>
        <v>0</v>
      </c>
      <c r="R102" s="75">
        <v>0</v>
      </c>
      <c r="S102" s="77" t="e">
        <f t="shared" si="20"/>
        <v>#DIV/0!</v>
      </c>
      <c r="T102" s="77" t="e">
        <f t="shared" si="21"/>
        <v>#DIV/0!</v>
      </c>
      <c r="U102" s="77" t="e">
        <f t="shared" si="22"/>
        <v>#DIV/0!</v>
      </c>
      <c r="V102" s="77" t="e">
        <f t="shared" si="23"/>
        <v>#DIV/0!</v>
      </c>
      <c r="W102" s="77" t="e">
        <f t="shared" si="24"/>
        <v>#DIV/0!</v>
      </c>
    </row>
    <row r="103" spans="1:23" x14ac:dyDescent="0.25">
      <c r="A103" s="42" t="s">
        <v>2527</v>
      </c>
      <c r="B103" s="31" t="s">
        <v>435</v>
      </c>
      <c r="C103" s="30" t="s">
        <v>2528</v>
      </c>
      <c r="D103" s="78">
        <v>0</v>
      </c>
      <c r="E103" s="75">
        <v>0</v>
      </c>
      <c r="F103" s="75">
        <v>0</v>
      </c>
      <c r="G103" s="76">
        <f t="shared" si="18"/>
        <v>0</v>
      </c>
      <c r="H103" s="75">
        <v>0</v>
      </c>
      <c r="I103" s="77" t="e">
        <f>D103/D96*100</f>
        <v>#DIV/0!</v>
      </c>
      <c r="J103" s="77" t="e">
        <f>E103/E96*100</f>
        <v>#DIV/0!</v>
      </c>
      <c r="K103" s="77" t="e">
        <f>F103/F96*100</f>
        <v>#DIV/0!</v>
      </c>
      <c r="L103" s="77" t="e">
        <f>G103/G96*100</f>
        <v>#DIV/0!</v>
      </c>
      <c r="M103" s="77" t="e">
        <f>H103/H96*100</f>
        <v>#DIV/0!</v>
      </c>
      <c r="N103" s="75">
        <v>0</v>
      </c>
      <c r="O103" s="75">
        <v>0</v>
      </c>
      <c r="P103" s="75">
        <v>0</v>
      </c>
      <c r="Q103" s="76">
        <f t="shared" si="19"/>
        <v>0</v>
      </c>
      <c r="R103" s="75">
        <v>0</v>
      </c>
      <c r="S103" s="77" t="e">
        <f t="shared" si="20"/>
        <v>#DIV/0!</v>
      </c>
      <c r="T103" s="77" t="e">
        <f t="shared" si="21"/>
        <v>#DIV/0!</v>
      </c>
      <c r="U103" s="77" t="e">
        <f t="shared" si="22"/>
        <v>#DIV/0!</v>
      </c>
      <c r="V103" s="77" t="e">
        <f t="shared" si="23"/>
        <v>#DIV/0!</v>
      </c>
      <c r="W103" s="77" t="e">
        <f t="shared" si="24"/>
        <v>#DIV/0!</v>
      </c>
    </row>
    <row r="104" spans="1:23" x14ac:dyDescent="0.25">
      <c r="A104" s="42" t="s">
        <v>2529</v>
      </c>
      <c r="B104" s="31" t="s">
        <v>171</v>
      </c>
      <c r="C104" s="30" t="s">
        <v>2530</v>
      </c>
      <c r="D104" s="78">
        <v>0</v>
      </c>
      <c r="E104" s="75">
        <v>0</v>
      </c>
      <c r="F104" s="75">
        <v>0</v>
      </c>
      <c r="G104" s="76">
        <f t="shared" si="18"/>
        <v>0</v>
      </c>
      <c r="H104" s="75">
        <v>0</v>
      </c>
      <c r="I104" s="77" t="e">
        <f>D104/D96*100</f>
        <v>#DIV/0!</v>
      </c>
      <c r="J104" s="77" t="e">
        <f>E104/E96*100</f>
        <v>#DIV/0!</v>
      </c>
      <c r="K104" s="77" t="e">
        <f>F104/F96*100</f>
        <v>#DIV/0!</v>
      </c>
      <c r="L104" s="77" t="e">
        <f>G104/G96*100</f>
        <v>#DIV/0!</v>
      </c>
      <c r="M104" s="77" t="e">
        <f>H104/H96*100</f>
        <v>#DIV/0!</v>
      </c>
      <c r="N104" s="75">
        <v>0</v>
      </c>
      <c r="O104" s="75">
        <v>0</v>
      </c>
      <c r="P104" s="75">
        <v>0</v>
      </c>
      <c r="Q104" s="76">
        <f t="shared" si="19"/>
        <v>0</v>
      </c>
      <c r="R104" s="75">
        <v>0</v>
      </c>
      <c r="S104" s="77" t="e">
        <f t="shared" si="20"/>
        <v>#DIV/0!</v>
      </c>
      <c r="T104" s="77" t="e">
        <f t="shared" si="21"/>
        <v>#DIV/0!</v>
      </c>
      <c r="U104" s="77" t="e">
        <f t="shared" si="22"/>
        <v>#DIV/0!</v>
      </c>
      <c r="V104" s="77" t="e">
        <f t="shared" si="23"/>
        <v>#DIV/0!</v>
      </c>
      <c r="W104" s="77" t="e">
        <f t="shared" si="24"/>
        <v>#DIV/0!</v>
      </c>
    </row>
    <row r="105" spans="1:23" x14ac:dyDescent="0.25">
      <c r="A105" s="42" t="s">
        <v>2531</v>
      </c>
      <c r="B105" s="31" t="s">
        <v>440</v>
      </c>
      <c r="C105" s="30" t="s">
        <v>2532</v>
      </c>
      <c r="D105" s="78">
        <v>0</v>
      </c>
      <c r="E105" s="75">
        <v>0</v>
      </c>
      <c r="F105" s="75">
        <v>0</v>
      </c>
      <c r="G105" s="76">
        <f t="shared" si="18"/>
        <v>0</v>
      </c>
      <c r="H105" s="75">
        <v>0</v>
      </c>
      <c r="I105" s="77" t="e">
        <f>D105/D96*100</f>
        <v>#DIV/0!</v>
      </c>
      <c r="J105" s="77" t="e">
        <f>E105/E96*100</f>
        <v>#DIV/0!</v>
      </c>
      <c r="K105" s="77" t="e">
        <f>F105/F96*100</f>
        <v>#DIV/0!</v>
      </c>
      <c r="L105" s="77" t="e">
        <f>G105/G96*100</f>
        <v>#DIV/0!</v>
      </c>
      <c r="M105" s="77" t="e">
        <f>H105/H96*100</f>
        <v>#DIV/0!</v>
      </c>
      <c r="N105" s="75">
        <v>0</v>
      </c>
      <c r="O105" s="75">
        <v>0</v>
      </c>
      <c r="P105" s="75">
        <v>0</v>
      </c>
      <c r="Q105" s="76">
        <f t="shared" si="19"/>
        <v>0</v>
      </c>
      <c r="R105" s="75">
        <v>0</v>
      </c>
      <c r="S105" s="77" t="e">
        <f t="shared" si="20"/>
        <v>#DIV/0!</v>
      </c>
      <c r="T105" s="77" t="e">
        <f t="shared" si="21"/>
        <v>#DIV/0!</v>
      </c>
      <c r="U105" s="77" t="e">
        <f t="shared" si="22"/>
        <v>#DIV/0!</v>
      </c>
      <c r="V105" s="77" t="e">
        <f t="shared" si="23"/>
        <v>#DIV/0!</v>
      </c>
      <c r="W105" s="77" t="e">
        <f t="shared" si="24"/>
        <v>#DIV/0!</v>
      </c>
    </row>
    <row r="106" spans="1:23" x14ac:dyDescent="0.25">
      <c r="A106" s="42" t="s">
        <v>2533</v>
      </c>
      <c r="B106" s="31" t="s">
        <v>443</v>
      </c>
      <c r="C106" s="30" t="s">
        <v>2534</v>
      </c>
      <c r="D106" s="78">
        <v>0</v>
      </c>
      <c r="E106" s="75">
        <v>0</v>
      </c>
      <c r="F106" s="75">
        <v>0</v>
      </c>
      <c r="G106" s="76">
        <f t="shared" si="18"/>
        <v>0</v>
      </c>
      <c r="H106" s="75">
        <v>0</v>
      </c>
      <c r="I106" s="77" t="e">
        <f>D106/D96*100</f>
        <v>#DIV/0!</v>
      </c>
      <c r="J106" s="77" t="e">
        <f>E106/E96*100</f>
        <v>#DIV/0!</v>
      </c>
      <c r="K106" s="77" t="e">
        <f>F106/F96*100</f>
        <v>#DIV/0!</v>
      </c>
      <c r="L106" s="77" t="e">
        <f>G106/G96*100</f>
        <v>#DIV/0!</v>
      </c>
      <c r="M106" s="77" t="e">
        <f>H106/H96*100</f>
        <v>#DIV/0!</v>
      </c>
      <c r="N106" s="75">
        <v>0</v>
      </c>
      <c r="O106" s="75">
        <v>0</v>
      </c>
      <c r="P106" s="75">
        <v>0</v>
      </c>
      <c r="Q106" s="76">
        <f t="shared" si="19"/>
        <v>0</v>
      </c>
      <c r="R106" s="75">
        <v>0</v>
      </c>
      <c r="S106" s="77" t="e">
        <f t="shared" si="20"/>
        <v>#DIV/0!</v>
      </c>
      <c r="T106" s="77" t="e">
        <f t="shared" si="21"/>
        <v>#DIV/0!</v>
      </c>
      <c r="U106" s="77" t="e">
        <f t="shared" si="22"/>
        <v>#DIV/0!</v>
      </c>
      <c r="V106" s="77" t="e">
        <f t="shared" si="23"/>
        <v>#DIV/0!</v>
      </c>
      <c r="W106" s="77" t="e">
        <f t="shared" si="24"/>
        <v>#DIV/0!</v>
      </c>
    </row>
    <row r="107" spans="1:23" x14ac:dyDescent="0.25">
      <c r="A107" s="42" t="s">
        <v>2535</v>
      </c>
      <c r="B107" s="31" t="s">
        <v>446</v>
      </c>
      <c r="C107" s="30" t="s">
        <v>2536</v>
      </c>
      <c r="D107" s="78">
        <v>0</v>
      </c>
      <c r="E107" s="75">
        <v>0</v>
      </c>
      <c r="F107" s="75">
        <v>0</v>
      </c>
      <c r="G107" s="76">
        <f t="shared" si="18"/>
        <v>0</v>
      </c>
      <c r="H107" s="75">
        <v>0</v>
      </c>
      <c r="I107" s="77" t="e">
        <f>D107/D96*100</f>
        <v>#DIV/0!</v>
      </c>
      <c r="J107" s="77" t="e">
        <f>E107/E96*100</f>
        <v>#DIV/0!</v>
      </c>
      <c r="K107" s="77" t="e">
        <f>F107/F96*100</f>
        <v>#DIV/0!</v>
      </c>
      <c r="L107" s="77" t="e">
        <f>G107/G96*100</f>
        <v>#DIV/0!</v>
      </c>
      <c r="M107" s="77" t="e">
        <f>H107/H96*100</f>
        <v>#DIV/0!</v>
      </c>
      <c r="N107" s="75">
        <v>0</v>
      </c>
      <c r="O107" s="75">
        <v>0</v>
      </c>
      <c r="P107" s="75">
        <v>0</v>
      </c>
      <c r="Q107" s="76">
        <f t="shared" si="19"/>
        <v>0</v>
      </c>
      <c r="R107" s="75">
        <v>0</v>
      </c>
      <c r="S107" s="77" t="e">
        <f t="shared" si="20"/>
        <v>#DIV/0!</v>
      </c>
      <c r="T107" s="77" t="e">
        <f t="shared" si="21"/>
        <v>#DIV/0!</v>
      </c>
      <c r="U107" s="77" t="e">
        <f t="shared" si="22"/>
        <v>#DIV/0!</v>
      </c>
      <c r="V107" s="77" t="e">
        <f t="shared" si="23"/>
        <v>#DIV/0!</v>
      </c>
      <c r="W107" s="77" t="e">
        <f t="shared" si="24"/>
        <v>#DIV/0!</v>
      </c>
    </row>
    <row r="108" spans="1:23" ht="30" x14ac:dyDescent="0.25">
      <c r="A108" s="42" t="s">
        <v>2537</v>
      </c>
      <c r="B108" s="31" t="s">
        <v>1554</v>
      </c>
      <c r="C108" s="30" t="s">
        <v>2538</v>
      </c>
      <c r="D108" s="78">
        <v>0</v>
      </c>
      <c r="E108" s="75">
        <v>0</v>
      </c>
      <c r="F108" s="75">
        <v>0</v>
      </c>
      <c r="G108" s="76">
        <f t="shared" si="18"/>
        <v>0</v>
      </c>
      <c r="H108" s="75">
        <v>0</v>
      </c>
      <c r="I108" s="77" t="e">
        <f>D108/D96*100</f>
        <v>#DIV/0!</v>
      </c>
      <c r="J108" s="77" t="e">
        <f>E108/E96*100</f>
        <v>#DIV/0!</v>
      </c>
      <c r="K108" s="77" t="e">
        <f>F108/F96*100</f>
        <v>#DIV/0!</v>
      </c>
      <c r="L108" s="77" t="e">
        <f>G108/G96*100</f>
        <v>#DIV/0!</v>
      </c>
      <c r="M108" s="77" t="e">
        <f>H108/H96*100</f>
        <v>#DIV/0!</v>
      </c>
      <c r="N108" s="75">
        <v>0</v>
      </c>
      <c r="O108" s="75">
        <v>0</v>
      </c>
      <c r="P108" s="75">
        <v>0</v>
      </c>
      <c r="Q108" s="76">
        <f t="shared" si="19"/>
        <v>0</v>
      </c>
      <c r="R108" s="75">
        <v>0</v>
      </c>
      <c r="S108" s="77" t="e">
        <f t="shared" si="20"/>
        <v>#DIV/0!</v>
      </c>
      <c r="T108" s="77" t="e">
        <f t="shared" si="21"/>
        <v>#DIV/0!</v>
      </c>
      <c r="U108" s="77" t="e">
        <f t="shared" si="22"/>
        <v>#DIV/0!</v>
      </c>
      <c r="V108" s="77" t="e">
        <f t="shared" si="23"/>
        <v>#DIV/0!</v>
      </c>
      <c r="W108" s="77" t="e">
        <f t="shared" si="24"/>
        <v>#DIV/0!</v>
      </c>
    </row>
    <row r="109" spans="1:23" x14ac:dyDescent="0.25">
      <c r="A109" s="42" t="s">
        <v>2539</v>
      </c>
      <c r="B109" s="31" t="s">
        <v>1557</v>
      </c>
      <c r="C109" s="30" t="s">
        <v>2540</v>
      </c>
      <c r="D109" s="78">
        <v>0</v>
      </c>
      <c r="E109" s="75">
        <v>0</v>
      </c>
      <c r="F109" s="75">
        <v>0</v>
      </c>
      <c r="G109" s="76">
        <f t="shared" si="18"/>
        <v>0</v>
      </c>
      <c r="H109" s="75">
        <v>0</v>
      </c>
      <c r="I109" s="77" t="e">
        <f>D109/D96*100</f>
        <v>#DIV/0!</v>
      </c>
      <c r="J109" s="77" t="e">
        <f>E109/E96*100</f>
        <v>#DIV/0!</v>
      </c>
      <c r="K109" s="77" t="e">
        <f>F109/F96*100</f>
        <v>#DIV/0!</v>
      </c>
      <c r="L109" s="77" t="e">
        <f>G109/G96*100</f>
        <v>#DIV/0!</v>
      </c>
      <c r="M109" s="77" t="e">
        <f>H109/H96*100</f>
        <v>#DIV/0!</v>
      </c>
      <c r="N109" s="75">
        <v>0</v>
      </c>
      <c r="O109" s="75">
        <v>0</v>
      </c>
      <c r="P109" s="75">
        <v>0</v>
      </c>
      <c r="Q109" s="76">
        <f t="shared" si="19"/>
        <v>0</v>
      </c>
      <c r="R109" s="75">
        <v>0</v>
      </c>
      <c r="S109" s="77" t="e">
        <f t="shared" si="20"/>
        <v>#DIV/0!</v>
      </c>
      <c r="T109" s="77" t="e">
        <f t="shared" si="21"/>
        <v>#DIV/0!</v>
      </c>
      <c r="U109" s="77" t="e">
        <f t="shared" si="22"/>
        <v>#DIV/0!</v>
      </c>
      <c r="V109" s="77" t="e">
        <f t="shared" si="23"/>
        <v>#DIV/0!</v>
      </c>
      <c r="W109" s="77" t="e">
        <f t="shared" si="24"/>
        <v>#DIV/0!</v>
      </c>
    </row>
    <row r="110" spans="1:23" x14ac:dyDescent="0.25">
      <c r="A110" s="42" t="s">
        <v>2541</v>
      </c>
      <c r="B110" s="31" t="s">
        <v>1560</v>
      </c>
      <c r="C110" s="30" t="s">
        <v>2542</v>
      </c>
      <c r="D110" s="78">
        <v>0</v>
      </c>
      <c r="E110" s="75">
        <v>0</v>
      </c>
      <c r="F110" s="75">
        <v>0</v>
      </c>
      <c r="G110" s="76">
        <f t="shared" si="18"/>
        <v>0</v>
      </c>
      <c r="H110" s="75">
        <v>0</v>
      </c>
      <c r="I110" s="77" t="e">
        <f>D110/D96*100</f>
        <v>#DIV/0!</v>
      </c>
      <c r="J110" s="77" t="e">
        <f>E110/E96*100</f>
        <v>#DIV/0!</v>
      </c>
      <c r="K110" s="77" t="e">
        <f>F110/F96*100</f>
        <v>#DIV/0!</v>
      </c>
      <c r="L110" s="77" t="e">
        <f>G110/G96*100</f>
        <v>#DIV/0!</v>
      </c>
      <c r="M110" s="77" t="e">
        <f>H110/H96*100</f>
        <v>#DIV/0!</v>
      </c>
      <c r="N110" s="75">
        <v>0</v>
      </c>
      <c r="O110" s="75">
        <v>0</v>
      </c>
      <c r="P110" s="75">
        <v>0</v>
      </c>
      <c r="Q110" s="76">
        <f t="shared" si="19"/>
        <v>0</v>
      </c>
      <c r="R110" s="75">
        <v>0</v>
      </c>
      <c r="S110" s="77" t="e">
        <f t="shared" si="20"/>
        <v>#DIV/0!</v>
      </c>
      <c r="T110" s="77" t="e">
        <f t="shared" si="21"/>
        <v>#DIV/0!</v>
      </c>
      <c r="U110" s="77" t="e">
        <f t="shared" si="22"/>
        <v>#DIV/0!</v>
      </c>
      <c r="V110" s="77" t="e">
        <f t="shared" si="23"/>
        <v>#DIV/0!</v>
      </c>
      <c r="W110" s="77" t="e">
        <f t="shared" si="24"/>
        <v>#DIV/0!</v>
      </c>
    </row>
    <row r="111" spans="1:23" x14ac:dyDescent="0.25">
      <c r="A111" s="42" t="s">
        <v>2543</v>
      </c>
      <c r="B111" s="31" t="s">
        <v>449</v>
      </c>
      <c r="C111" s="30" t="s">
        <v>2544</v>
      </c>
      <c r="D111" s="78">
        <v>0</v>
      </c>
      <c r="E111" s="75">
        <v>0</v>
      </c>
      <c r="F111" s="75">
        <v>0</v>
      </c>
      <c r="G111" s="76">
        <f t="shared" si="18"/>
        <v>0</v>
      </c>
      <c r="H111" s="75">
        <v>0</v>
      </c>
      <c r="I111" s="77" t="e">
        <f>D111/D96*100</f>
        <v>#DIV/0!</v>
      </c>
      <c r="J111" s="77" t="e">
        <f>E111/E96*100</f>
        <v>#DIV/0!</v>
      </c>
      <c r="K111" s="77" t="e">
        <f>F111/F96*100</f>
        <v>#DIV/0!</v>
      </c>
      <c r="L111" s="77" t="e">
        <f>G111/G96*100</f>
        <v>#DIV/0!</v>
      </c>
      <c r="M111" s="77" t="e">
        <f>H111/H96*100</f>
        <v>#DIV/0!</v>
      </c>
      <c r="N111" s="75">
        <v>0</v>
      </c>
      <c r="O111" s="75">
        <v>0</v>
      </c>
      <c r="P111" s="75">
        <v>0</v>
      </c>
      <c r="Q111" s="76">
        <f t="shared" si="19"/>
        <v>0</v>
      </c>
      <c r="R111" s="75">
        <v>0</v>
      </c>
      <c r="S111" s="77" t="e">
        <f t="shared" si="20"/>
        <v>#DIV/0!</v>
      </c>
      <c r="T111" s="77" t="e">
        <f t="shared" si="21"/>
        <v>#DIV/0!</v>
      </c>
      <c r="U111" s="77" t="e">
        <f t="shared" si="22"/>
        <v>#DIV/0!</v>
      </c>
      <c r="V111" s="77" t="e">
        <f t="shared" si="23"/>
        <v>#DIV/0!</v>
      </c>
      <c r="W111" s="77" t="e">
        <f t="shared" si="24"/>
        <v>#DIV/0!</v>
      </c>
    </row>
    <row r="112" spans="1:23" x14ac:dyDescent="0.25">
      <c r="A112" s="42" t="s">
        <v>2545</v>
      </c>
      <c r="B112" s="31" t="s">
        <v>452</v>
      </c>
      <c r="C112" s="30" t="s">
        <v>2546</v>
      </c>
      <c r="D112" s="78">
        <v>0</v>
      </c>
      <c r="E112" s="75">
        <v>0</v>
      </c>
      <c r="F112" s="75">
        <v>0</v>
      </c>
      <c r="G112" s="76">
        <f t="shared" si="18"/>
        <v>0</v>
      </c>
      <c r="H112" s="75">
        <v>0</v>
      </c>
      <c r="I112" s="77" t="e">
        <f>D112/D96*100</f>
        <v>#DIV/0!</v>
      </c>
      <c r="J112" s="77" t="e">
        <f>E112/E96*100</f>
        <v>#DIV/0!</v>
      </c>
      <c r="K112" s="77" t="e">
        <f>F112/F96*100</f>
        <v>#DIV/0!</v>
      </c>
      <c r="L112" s="77" t="e">
        <f>G112/G96*100</f>
        <v>#DIV/0!</v>
      </c>
      <c r="M112" s="77" t="e">
        <f>H112/H96*100</f>
        <v>#DIV/0!</v>
      </c>
      <c r="N112" s="75">
        <v>0</v>
      </c>
      <c r="O112" s="75">
        <v>0</v>
      </c>
      <c r="P112" s="75">
        <v>0</v>
      </c>
      <c r="Q112" s="76">
        <f t="shared" si="19"/>
        <v>0</v>
      </c>
      <c r="R112" s="75">
        <v>0</v>
      </c>
      <c r="S112" s="77" t="e">
        <f t="shared" si="20"/>
        <v>#DIV/0!</v>
      </c>
      <c r="T112" s="77" t="e">
        <f t="shared" si="21"/>
        <v>#DIV/0!</v>
      </c>
      <c r="U112" s="77" t="e">
        <f t="shared" si="22"/>
        <v>#DIV/0!</v>
      </c>
      <c r="V112" s="77" t="e">
        <f t="shared" si="23"/>
        <v>#DIV/0!</v>
      </c>
      <c r="W112" s="77" t="e">
        <f t="shared" si="24"/>
        <v>#DIV/0!</v>
      </c>
    </row>
    <row r="113" spans="1:23" x14ac:dyDescent="0.25">
      <c r="A113" s="42" t="s">
        <v>2547</v>
      </c>
      <c r="B113" s="31" t="s">
        <v>455</v>
      </c>
      <c r="C113" s="30" t="s">
        <v>2548</v>
      </c>
      <c r="D113" s="78">
        <v>0</v>
      </c>
      <c r="E113" s="75">
        <v>0</v>
      </c>
      <c r="F113" s="75">
        <v>0</v>
      </c>
      <c r="G113" s="76">
        <f t="shared" si="18"/>
        <v>0</v>
      </c>
      <c r="H113" s="75">
        <v>0</v>
      </c>
      <c r="I113" s="77" t="e">
        <f>D113/D96*100</f>
        <v>#DIV/0!</v>
      </c>
      <c r="J113" s="77" t="e">
        <f>E113/E96*100</f>
        <v>#DIV/0!</v>
      </c>
      <c r="K113" s="77" t="e">
        <f>F113/F96*100</f>
        <v>#DIV/0!</v>
      </c>
      <c r="L113" s="77" t="e">
        <f>G113/G96*100</f>
        <v>#DIV/0!</v>
      </c>
      <c r="M113" s="77" t="e">
        <f>H113/H96*100</f>
        <v>#DIV/0!</v>
      </c>
      <c r="N113" s="75">
        <v>0</v>
      </c>
      <c r="O113" s="75">
        <v>0</v>
      </c>
      <c r="P113" s="75">
        <v>0</v>
      </c>
      <c r="Q113" s="76">
        <f t="shared" si="19"/>
        <v>0</v>
      </c>
      <c r="R113" s="75">
        <v>0</v>
      </c>
      <c r="S113" s="77" t="e">
        <f t="shared" si="20"/>
        <v>#DIV/0!</v>
      </c>
      <c r="T113" s="77" t="e">
        <f t="shared" si="21"/>
        <v>#DIV/0!</v>
      </c>
      <c r="U113" s="77" t="e">
        <f t="shared" si="22"/>
        <v>#DIV/0!</v>
      </c>
      <c r="V113" s="77" t="e">
        <f t="shared" si="23"/>
        <v>#DIV/0!</v>
      </c>
      <c r="W113" s="77" t="e">
        <f t="shared" si="24"/>
        <v>#DIV/0!</v>
      </c>
    </row>
    <row r="114" spans="1:23" x14ac:dyDescent="0.25">
      <c r="A114" s="42" t="s">
        <v>2549</v>
      </c>
      <c r="B114" s="31" t="s">
        <v>458</v>
      </c>
      <c r="C114" s="30" t="s">
        <v>2550</v>
      </c>
      <c r="D114" s="78">
        <v>0</v>
      </c>
      <c r="E114" s="75">
        <v>0</v>
      </c>
      <c r="F114" s="75">
        <v>0</v>
      </c>
      <c r="G114" s="76">
        <f t="shared" si="18"/>
        <v>0</v>
      </c>
      <c r="H114" s="75">
        <v>0</v>
      </c>
      <c r="I114" s="77" t="e">
        <f>D114/D96*100</f>
        <v>#DIV/0!</v>
      </c>
      <c r="J114" s="77" t="e">
        <f>E114/E96*100</f>
        <v>#DIV/0!</v>
      </c>
      <c r="K114" s="77" t="e">
        <f>F114/F96*100</f>
        <v>#DIV/0!</v>
      </c>
      <c r="L114" s="77" t="e">
        <f>G114/G96*100</f>
        <v>#DIV/0!</v>
      </c>
      <c r="M114" s="77" t="e">
        <f>H114/H96*100</f>
        <v>#DIV/0!</v>
      </c>
      <c r="N114" s="75">
        <v>0</v>
      </c>
      <c r="O114" s="75">
        <v>0</v>
      </c>
      <c r="P114" s="75">
        <v>0</v>
      </c>
      <c r="Q114" s="76">
        <f t="shared" si="19"/>
        <v>0</v>
      </c>
      <c r="R114" s="75">
        <v>0</v>
      </c>
      <c r="S114" s="77" t="e">
        <f t="shared" si="20"/>
        <v>#DIV/0!</v>
      </c>
      <c r="T114" s="77" t="e">
        <f t="shared" si="21"/>
        <v>#DIV/0!</v>
      </c>
      <c r="U114" s="77" t="e">
        <f t="shared" si="22"/>
        <v>#DIV/0!</v>
      </c>
      <c r="V114" s="77" t="e">
        <f t="shared" si="23"/>
        <v>#DIV/0!</v>
      </c>
      <c r="W114" s="77" t="e">
        <f t="shared" si="24"/>
        <v>#DIV/0!</v>
      </c>
    </row>
    <row r="115" spans="1:23" x14ac:dyDescent="0.25">
      <c r="A115" s="42" t="s">
        <v>2551</v>
      </c>
      <c r="B115" s="31" t="s">
        <v>461</v>
      </c>
      <c r="C115" s="30" t="s">
        <v>2552</v>
      </c>
      <c r="D115" s="78">
        <v>0</v>
      </c>
      <c r="E115" s="75">
        <v>0</v>
      </c>
      <c r="F115" s="75">
        <v>0</v>
      </c>
      <c r="G115" s="76">
        <f t="shared" si="18"/>
        <v>0</v>
      </c>
      <c r="H115" s="75">
        <v>0</v>
      </c>
      <c r="I115" s="77" t="e">
        <f>D115/D96*100</f>
        <v>#DIV/0!</v>
      </c>
      <c r="J115" s="77" t="e">
        <f>E115/E96*100</f>
        <v>#DIV/0!</v>
      </c>
      <c r="K115" s="77" t="e">
        <f>F115/F96*100</f>
        <v>#DIV/0!</v>
      </c>
      <c r="L115" s="77" t="e">
        <f>G115/G96*100</f>
        <v>#DIV/0!</v>
      </c>
      <c r="M115" s="77" t="e">
        <f>H115/H96*100</f>
        <v>#DIV/0!</v>
      </c>
      <c r="N115" s="75">
        <v>0</v>
      </c>
      <c r="O115" s="75">
        <v>0</v>
      </c>
      <c r="P115" s="75">
        <v>0</v>
      </c>
      <c r="Q115" s="76">
        <f t="shared" si="19"/>
        <v>0</v>
      </c>
      <c r="R115" s="75">
        <v>0</v>
      </c>
      <c r="S115" s="77" t="e">
        <f t="shared" si="20"/>
        <v>#DIV/0!</v>
      </c>
      <c r="T115" s="77" t="e">
        <f t="shared" si="21"/>
        <v>#DIV/0!</v>
      </c>
      <c r="U115" s="77" t="e">
        <f t="shared" si="22"/>
        <v>#DIV/0!</v>
      </c>
      <c r="V115" s="77" t="e">
        <f t="shared" si="23"/>
        <v>#DIV/0!</v>
      </c>
      <c r="W115" s="77" t="e">
        <f t="shared" si="24"/>
        <v>#DIV/0!</v>
      </c>
    </row>
    <row r="116" spans="1:23" x14ac:dyDescent="0.25">
      <c r="A116" s="42" t="s">
        <v>2553</v>
      </c>
      <c r="B116" s="31" t="s">
        <v>463</v>
      </c>
      <c r="C116" s="30" t="s">
        <v>2554</v>
      </c>
      <c r="D116" s="78">
        <v>0</v>
      </c>
      <c r="E116" s="75">
        <v>0</v>
      </c>
      <c r="F116" s="75">
        <v>0</v>
      </c>
      <c r="G116" s="76">
        <f t="shared" si="18"/>
        <v>0</v>
      </c>
      <c r="H116" s="75">
        <v>0</v>
      </c>
      <c r="I116" s="77" t="e">
        <f>D116/D96*100</f>
        <v>#DIV/0!</v>
      </c>
      <c r="J116" s="77" t="e">
        <f>E116/E96*100</f>
        <v>#DIV/0!</v>
      </c>
      <c r="K116" s="77" t="e">
        <f>F116/F96*100</f>
        <v>#DIV/0!</v>
      </c>
      <c r="L116" s="77" t="e">
        <f>G116/G96*100</f>
        <v>#DIV/0!</v>
      </c>
      <c r="M116" s="77" t="e">
        <f>H116/H96*100</f>
        <v>#DIV/0!</v>
      </c>
      <c r="N116" s="75">
        <v>0</v>
      </c>
      <c r="O116" s="75">
        <v>0</v>
      </c>
      <c r="P116" s="75">
        <v>0</v>
      </c>
      <c r="Q116" s="76">
        <f t="shared" si="19"/>
        <v>0</v>
      </c>
      <c r="R116" s="75">
        <v>0</v>
      </c>
      <c r="S116" s="77" t="e">
        <f t="shared" si="20"/>
        <v>#DIV/0!</v>
      </c>
      <c r="T116" s="77" t="e">
        <f t="shared" si="21"/>
        <v>#DIV/0!</v>
      </c>
      <c r="U116" s="77" t="e">
        <f t="shared" si="22"/>
        <v>#DIV/0!</v>
      </c>
      <c r="V116" s="77" t="e">
        <f t="shared" si="23"/>
        <v>#DIV/0!</v>
      </c>
      <c r="W116" s="77" t="e">
        <f t="shared" si="24"/>
        <v>#DIV/0!</v>
      </c>
    </row>
    <row r="117" spans="1:23" ht="45" x14ac:dyDescent="0.25">
      <c r="A117" s="42" t="s">
        <v>2555</v>
      </c>
      <c r="B117" s="31" t="s">
        <v>465</v>
      </c>
      <c r="C117" s="30" t="s">
        <v>2556</v>
      </c>
      <c r="D117" s="78">
        <v>0</v>
      </c>
      <c r="E117" s="75">
        <v>0</v>
      </c>
      <c r="F117" s="75">
        <v>0</v>
      </c>
      <c r="G117" s="76">
        <f t="shared" si="18"/>
        <v>0</v>
      </c>
      <c r="H117" s="75">
        <v>0</v>
      </c>
      <c r="I117" s="77" t="e">
        <f>D117/D96*100</f>
        <v>#DIV/0!</v>
      </c>
      <c r="J117" s="77" t="e">
        <f>E117/E96*100</f>
        <v>#DIV/0!</v>
      </c>
      <c r="K117" s="77" t="e">
        <f>F117/F96*100</f>
        <v>#DIV/0!</v>
      </c>
      <c r="L117" s="77" t="e">
        <f>G117/G96*100</f>
        <v>#DIV/0!</v>
      </c>
      <c r="M117" s="77" t="e">
        <f>H117/H96*100</f>
        <v>#DIV/0!</v>
      </c>
      <c r="N117" s="75">
        <v>0</v>
      </c>
      <c r="O117" s="75">
        <v>0</v>
      </c>
      <c r="P117" s="75">
        <v>0</v>
      </c>
      <c r="Q117" s="76">
        <f t="shared" si="19"/>
        <v>0</v>
      </c>
      <c r="R117" s="75">
        <v>0</v>
      </c>
      <c r="S117" s="77" t="e">
        <f t="shared" si="20"/>
        <v>#DIV/0!</v>
      </c>
      <c r="T117" s="77" t="e">
        <f t="shared" si="21"/>
        <v>#DIV/0!</v>
      </c>
      <c r="U117" s="77" t="e">
        <f t="shared" si="22"/>
        <v>#DIV/0!</v>
      </c>
      <c r="V117" s="77" t="e">
        <f t="shared" si="23"/>
        <v>#DIV/0!</v>
      </c>
      <c r="W117" s="77" t="e">
        <f t="shared" si="24"/>
        <v>#DIV/0!</v>
      </c>
    </row>
    <row r="118" spans="1:23" ht="30" x14ac:dyDescent="0.25">
      <c r="A118" s="42" t="s">
        <v>2557</v>
      </c>
      <c r="B118" s="31" t="s">
        <v>467</v>
      </c>
      <c r="C118" s="30" t="s">
        <v>2558</v>
      </c>
      <c r="D118" s="78">
        <v>0</v>
      </c>
      <c r="E118" s="75">
        <v>0</v>
      </c>
      <c r="F118" s="75">
        <v>0</v>
      </c>
      <c r="G118" s="76">
        <f t="shared" si="18"/>
        <v>0</v>
      </c>
      <c r="H118" s="75">
        <v>0</v>
      </c>
      <c r="I118" s="77" t="e">
        <f>D118/D96*100</f>
        <v>#DIV/0!</v>
      </c>
      <c r="J118" s="77" t="e">
        <f>E118/E96*100</f>
        <v>#DIV/0!</v>
      </c>
      <c r="K118" s="77" t="e">
        <f>F118/F96*100</f>
        <v>#DIV/0!</v>
      </c>
      <c r="L118" s="77" t="e">
        <f>G118/G96*100</f>
        <v>#DIV/0!</v>
      </c>
      <c r="M118" s="77" t="e">
        <f>H118/H96*100</f>
        <v>#DIV/0!</v>
      </c>
      <c r="N118" s="75">
        <v>0</v>
      </c>
      <c r="O118" s="75">
        <v>0</v>
      </c>
      <c r="P118" s="75">
        <v>0</v>
      </c>
      <c r="Q118" s="76">
        <f t="shared" si="19"/>
        <v>0</v>
      </c>
      <c r="R118" s="75">
        <v>0</v>
      </c>
      <c r="S118" s="77" t="e">
        <f t="shared" si="20"/>
        <v>#DIV/0!</v>
      </c>
      <c r="T118" s="77" t="e">
        <f t="shared" si="21"/>
        <v>#DIV/0!</v>
      </c>
      <c r="U118" s="77" t="e">
        <f t="shared" si="22"/>
        <v>#DIV/0!</v>
      </c>
      <c r="V118" s="77" t="e">
        <f t="shared" si="23"/>
        <v>#DIV/0!</v>
      </c>
      <c r="W118" s="77" t="e">
        <f t="shared" si="24"/>
        <v>#DIV/0!</v>
      </c>
    </row>
    <row r="119" spans="1:23" ht="30" x14ac:dyDescent="0.25">
      <c r="A119" s="42" t="s">
        <v>2559</v>
      </c>
      <c r="B119" s="31" t="s">
        <v>470</v>
      </c>
      <c r="C119" s="30" t="s">
        <v>2560</v>
      </c>
      <c r="D119" s="78">
        <v>0</v>
      </c>
      <c r="E119" s="75">
        <v>0</v>
      </c>
      <c r="F119" s="75">
        <v>0</v>
      </c>
      <c r="G119" s="76">
        <f t="shared" si="18"/>
        <v>0</v>
      </c>
      <c r="H119" s="75">
        <v>0</v>
      </c>
      <c r="I119" s="77" t="e">
        <f>D119/D96*100</f>
        <v>#DIV/0!</v>
      </c>
      <c r="J119" s="77" t="e">
        <f>E119/E96*100</f>
        <v>#DIV/0!</v>
      </c>
      <c r="K119" s="77" t="e">
        <f>F119/F96*100</f>
        <v>#DIV/0!</v>
      </c>
      <c r="L119" s="77" t="e">
        <f>G119/G96*100</f>
        <v>#DIV/0!</v>
      </c>
      <c r="M119" s="77" t="e">
        <f>H119/H96*100</f>
        <v>#DIV/0!</v>
      </c>
      <c r="N119" s="75">
        <v>0</v>
      </c>
      <c r="O119" s="75">
        <v>0</v>
      </c>
      <c r="P119" s="75">
        <v>0</v>
      </c>
      <c r="Q119" s="76">
        <f t="shared" si="19"/>
        <v>0</v>
      </c>
      <c r="R119" s="75">
        <v>0</v>
      </c>
      <c r="S119" s="77" t="e">
        <f t="shared" si="20"/>
        <v>#DIV/0!</v>
      </c>
      <c r="T119" s="77" t="e">
        <f t="shared" si="21"/>
        <v>#DIV/0!</v>
      </c>
      <c r="U119" s="77" t="e">
        <f t="shared" si="22"/>
        <v>#DIV/0!</v>
      </c>
      <c r="V119" s="77" t="e">
        <f t="shared" si="23"/>
        <v>#DIV/0!</v>
      </c>
      <c r="W119" s="77" t="e">
        <f t="shared" si="24"/>
        <v>#DIV/0!</v>
      </c>
    </row>
    <row r="120" spans="1:23" x14ac:dyDescent="0.25">
      <c r="A120" s="42" t="s">
        <v>2561</v>
      </c>
      <c r="B120" s="31" t="s">
        <v>473</v>
      </c>
      <c r="C120" s="30" t="s">
        <v>2562</v>
      </c>
      <c r="D120" s="78">
        <v>0</v>
      </c>
      <c r="E120" s="75">
        <v>0</v>
      </c>
      <c r="F120" s="75">
        <v>0</v>
      </c>
      <c r="G120" s="76">
        <f t="shared" si="18"/>
        <v>0</v>
      </c>
      <c r="H120" s="75">
        <v>0</v>
      </c>
      <c r="I120" s="77" t="e">
        <f>D120/D96*100</f>
        <v>#DIV/0!</v>
      </c>
      <c r="J120" s="77" t="e">
        <f>E120/E96*100</f>
        <v>#DIV/0!</v>
      </c>
      <c r="K120" s="77" t="e">
        <f>F120/F96*100</f>
        <v>#DIV/0!</v>
      </c>
      <c r="L120" s="77" t="e">
        <f>G120/G96*100</f>
        <v>#DIV/0!</v>
      </c>
      <c r="M120" s="77" t="e">
        <f>H120/H96*100</f>
        <v>#DIV/0!</v>
      </c>
      <c r="N120" s="75">
        <v>0</v>
      </c>
      <c r="O120" s="75">
        <v>0</v>
      </c>
      <c r="P120" s="75">
        <v>0</v>
      </c>
      <c r="Q120" s="76">
        <f t="shared" si="19"/>
        <v>0</v>
      </c>
      <c r="R120" s="75">
        <v>0</v>
      </c>
      <c r="S120" s="77" t="e">
        <f t="shared" si="20"/>
        <v>#DIV/0!</v>
      </c>
      <c r="T120" s="77" t="e">
        <f t="shared" si="21"/>
        <v>#DIV/0!</v>
      </c>
      <c r="U120" s="77" t="e">
        <f t="shared" si="22"/>
        <v>#DIV/0!</v>
      </c>
      <c r="V120" s="77" t="e">
        <f t="shared" si="23"/>
        <v>#DIV/0!</v>
      </c>
      <c r="W120" s="77" t="e">
        <f t="shared" si="24"/>
        <v>#DIV/0!</v>
      </c>
    </row>
    <row r="121" spans="1:23" ht="30" x14ac:dyDescent="0.25">
      <c r="A121" s="42" t="s">
        <v>2563</v>
      </c>
      <c r="B121" s="31" t="s">
        <v>476</v>
      </c>
      <c r="C121" s="30" t="s">
        <v>2564</v>
      </c>
      <c r="D121" s="78">
        <v>0</v>
      </c>
      <c r="E121" s="75">
        <v>0</v>
      </c>
      <c r="F121" s="75">
        <v>0</v>
      </c>
      <c r="G121" s="76">
        <f t="shared" si="18"/>
        <v>0</v>
      </c>
      <c r="H121" s="75">
        <v>0</v>
      </c>
      <c r="I121" s="77" t="e">
        <f>D121/D96*100</f>
        <v>#DIV/0!</v>
      </c>
      <c r="J121" s="77" t="e">
        <f>E121/E96*100</f>
        <v>#DIV/0!</v>
      </c>
      <c r="K121" s="77" t="e">
        <f>F121/F96*100</f>
        <v>#DIV/0!</v>
      </c>
      <c r="L121" s="77" t="e">
        <f>G121/G96*100</f>
        <v>#DIV/0!</v>
      </c>
      <c r="M121" s="77" t="e">
        <f>H121/H96*100</f>
        <v>#DIV/0!</v>
      </c>
      <c r="N121" s="75">
        <v>0</v>
      </c>
      <c r="O121" s="75">
        <v>0</v>
      </c>
      <c r="P121" s="75">
        <v>0</v>
      </c>
      <c r="Q121" s="76">
        <f t="shared" si="19"/>
        <v>0</v>
      </c>
      <c r="R121" s="75">
        <v>0</v>
      </c>
      <c r="S121" s="77" t="e">
        <f t="shared" si="20"/>
        <v>#DIV/0!</v>
      </c>
      <c r="T121" s="77" t="e">
        <f t="shared" si="21"/>
        <v>#DIV/0!</v>
      </c>
      <c r="U121" s="77" t="e">
        <f t="shared" si="22"/>
        <v>#DIV/0!</v>
      </c>
      <c r="V121" s="77" t="e">
        <f t="shared" si="23"/>
        <v>#DIV/0!</v>
      </c>
      <c r="W121" s="77" t="e">
        <f t="shared" si="24"/>
        <v>#DIV/0!</v>
      </c>
    </row>
    <row r="122" spans="1:23" ht="30" x14ac:dyDescent="0.25">
      <c r="A122" s="42" t="s">
        <v>2565</v>
      </c>
      <c r="B122" s="31" t="s">
        <v>479</v>
      </c>
      <c r="C122" s="30" t="s">
        <v>2566</v>
      </c>
      <c r="D122" s="78">
        <v>0</v>
      </c>
      <c r="E122" s="75">
        <v>0</v>
      </c>
      <c r="F122" s="75">
        <v>0</v>
      </c>
      <c r="G122" s="76">
        <f t="shared" si="18"/>
        <v>0</v>
      </c>
      <c r="H122" s="75">
        <v>0</v>
      </c>
      <c r="I122" s="77" t="e">
        <f>D122/D96*100</f>
        <v>#DIV/0!</v>
      </c>
      <c r="J122" s="77" t="e">
        <f>E122/E96*100</f>
        <v>#DIV/0!</v>
      </c>
      <c r="K122" s="77" t="e">
        <f>F122/F96*100</f>
        <v>#DIV/0!</v>
      </c>
      <c r="L122" s="77" t="e">
        <f>G122/G96*100</f>
        <v>#DIV/0!</v>
      </c>
      <c r="M122" s="77" t="e">
        <f>H122/H96*100</f>
        <v>#DIV/0!</v>
      </c>
      <c r="N122" s="75">
        <v>0</v>
      </c>
      <c r="O122" s="75">
        <v>0</v>
      </c>
      <c r="P122" s="75">
        <v>0</v>
      </c>
      <c r="Q122" s="76">
        <f t="shared" si="19"/>
        <v>0</v>
      </c>
      <c r="R122" s="75">
        <v>0</v>
      </c>
      <c r="S122" s="77" t="e">
        <f t="shared" si="20"/>
        <v>#DIV/0!</v>
      </c>
      <c r="T122" s="77" t="e">
        <f t="shared" si="21"/>
        <v>#DIV/0!</v>
      </c>
      <c r="U122" s="77" t="e">
        <f t="shared" si="22"/>
        <v>#DIV/0!</v>
      </c>
      <c r="V122" s="77" t="e">
        <f t="shared" si="23"/>
        <v>#DIV/0!</v>
      </c>
      <c r="W122" s="77" t="e">
        <f t="shared" si="24"/>
        <v>#DIV/0!</v>
      </c>
    </row>
    <row r="123" spans="1:23" ht="30" x14ac:dyDescent="0.25">
      <c r="A123" s="42" t="s">
        <v>2567</v>
      </c>
      <c r="B123" s="31" t="s">
        <v>1605</v>
      </c>
      <c r="C123" s="30" t="s">
        <v>2568</v>
      </c>
      <c r="D123" s="78">
        <v>0</v>
      </c>
      <c r="E123" s="75">
        <v>0</v>
      </c>
      <c r="F123" s="75">
        <v>0</v>
      </c>
      <c r="G123" s="76">
        <f t="shared" si="18"/>
        <v>0</v>
      </c>
      <c r="H123" s="75">
        <v>0</v>
      </c>
      <c r="I123" s="77" t="e">
        <f>D123/D96*100</f>
        <v>#DIV/0!</v>
      </c>
      <c r="J123" s="77" t="e">
        <f>E123/E96*100</f>
        <v>#DIV/0!</v>
      </c>
      <c r="K123" s="77" t="e">
        <f>F123/F96*100</f>
        <v>#DIV/0!</v>
      </c>
      <c r="L123" s="77" t="e">
        <f>G123/G96*100</f>
        <v>#DIV/0!</v>
      </c>
      <c r="M123" s="77" t="e">
        <f>H123/H96*100</f>
        <v>#DIV/0!</v>
      </c>
      <c r="N123" s="75">
        <v>0</v>
      </c>
      <c r="O123" s="75">
        <v>0</v>
      </c>
      <c r="P123" s="75">
        <v>0</v>
      </c>
      <c r="Q123" s="76">
        <f t="shared" si="19"/>
        <v>0</v>
      </c>
      <c r="R123" s="75">
        <v>0</v>
      </c>
      <c r="S123" s="77" t="e">
        <f t="shared" si="20"/>
        <v>#DIV/0!</v>
      </c>
      <c r="T123" s="77" t="e">
        <f t="shared" si="21"/>
        <v>#DIV/0!</v>
      </c>
      <c r="U123" s="77" t="e">
        <f t="shared" si="22"/>
        <v>#DIV/0!</v>
      </c>
      <c r="V123" s="77" t="e">
        <f t="shared" si="23"/>
        <v>#DIV/0!</v>
      </c>
      <c r="W123" s="77" t="e">
        <f t="shared" si="24"/>
        <v>#DIV/0!</v>
      </c>
    </row>
    <row r="124" spans="1:23" ht="30" x14ac:dyDescent="0.25">
      <c r="A124" s="42" t="s">
        <v>2569</v>
      </c>
      <c r="B124" s="31" t="s">
        <v>1608</v>
      </c>
      <c r="C124" s="30" t="s">
        <v>2570</v>
      </c>
      <c r="D124" s="78">
        <v>0</v>
      </c>
      <c r="E124" s="75">
        <v>0</v>
      </c>
      <c r="F124" s="75">
        <v>0</v>
      </c>
      <c r="G124" s="76">
        <f t="shared" si="18"/>
        <v>0</v>
      </c>
      <c r="H124" s="75">
        <v>0</v>
      </c>
      <c r="I124" s="77" t="e">
        <f>D124/D96*100</f>
        <v>#DIV/0!</v>
      </c>
      <c r="J124" s="77" t="e">
        <f>E124/E96*100</f>
        <v>#DIV/0!</v>
      </c>
      <c r="K124" s="77" t="e">
        <f>F124/F96*100</f>
        <v>#DIV/0!</v>
      </c>
      <c r="L124" s="77" t="e">
        <f>G124/G96*100</f>
        <v>#DIV/0!</v>
      </c>
      <c r="M124" s="77" t="e">
        <f>H124/H96*100</f>
        <v>#DIV/0!</v>
      </c>
      <c r="N124" s="75">
        <v>0</v>
      </c>
      <c r="O124" s="75">
        <v>0</v>
      </c>
      <c r="P124" s="75">
        <v>0</v>
      </c>
      <c r="Q124" s="76">
        <f t="shared" si="19"/>
        <v>0</v>
      </c>
      <c r="R124" s="75">
        <v>0</v>
      </c>
      <c r="S124" s="77" t="e">
        <f t="shared" si="20"/>
        <v>#DIV/0!</v>
      </c>
      <c r="T124" s="77" t="e">
        <f t="shared" si="21"/>
        <v>#DIV/0!</v>
      </c>
      <c r="U124" s="77" t="e">
        <f t="shared" si="22"/>
        <v>#DIV/0!</v>
      </c>
      <c r="V124" s="77" t="e">
        <f t="shared" si="23"/>
        <v>#DIV/0!</v>
      </c>
      <c r="W124" s="77" t="e">
        <f t="shared" si="24"/>
        <v>#DIV/0!</v>
      </c>
    </row>
    <row r="125" spans="1:23" ht="45" x14ac:dyDescent="0.25">
      <c r="A125" s="42" t="s">
        <v>2571</v>
      </c>
      <c r="B125" s="31" t="s">
        <v>1611</v>
      </c>
      <c r="C125" s="30" t="s">
        <v>2572</v>
      </c>
      <c r="D125" s="78">
        <v>0</v>
      </c>
      <c r="E125" s="75">
        <v>0</v>
      </c>
      <c r="F125" s="75">
        <v>0</v>
      </c>
      <c r="G125" s="76">
        <f t="shared" si="18"/>
        <v>0</v>
      </c>
      <c r="H125" s="75">
        <v>0</v>
      </c>
      <c r="I125" s="77" t="e">
        <f>D125/D96*100</f>
        <v>#DIV/0!</v>
      </c>
      <c r="J125" s="77" t="e">
        <f>E125/E96*100</f>
        <v>#DIV/0!</v>
      </c>
      <c r="K125" s="77" t="e">
        <f>F125/F96*100</f>
        <v>#DIV/0!</v>
      </c>
      <c r="L125" s="77" t="e">
        <f>G125/G96*100</f>
        <v>#DIV/0!</v>
      </c>
      <c r="M125" s="77" t="e">
        <f>H125/H96*100</f>
        <v>#DIV/0!</v>
      </c>
      <c r="N125" s="75">
        <v>0</v>
      </c>
      <c r="O125" s="75">
        <v>0</v>
      </c>
      <c r="P125" s="75">
        <v>0</v>
      </c>
      <c r="Q125" s="76">
        <f t="shared" si="19"/>
        <v>0</v>
      </c>
      <c r="R125" s="75">
        <v>0</v>
      </c>
      <c r="S125" s="77" t="e">
        <f t="shared" si="20"/>
        <v>#DIV/0!</v>
      </c>
      <c r="T125" s="77" t="e">
        <f t="shared" si="21"/>
        <v>#DIV/0!</v>
      </c>
      <c r="U125" s="77" t="e">
        <f t="shared" si="22"/>
        <v>#DIV/0!</v>
      </c>
      <c r="V125" s="77" t="e">
        <f t="shared" si="23"/>
        <v>#DIV/0!</v>
      </c>
      <c r="W125" s="77" t="e">
        <f t="shared" si="24"/>
        <v>#DIV/0!</v>
      </c>
    </row>
    <row r="126" spans="1:23" ht="30" x14ac:dyDescent="0.25">
      <c r="A126" s="42" t="s">
        <v>2573</v>
      </c>
      <c r="B126" s="31" t="s">
        <v>1614</v>
      </c>
      <c r="C126" s="30" t="s">
        <v>2574</v>
      </c>
      <c r="D126" s="78">
        <v>0</v>
      </c>
      <c r="E126" s="75">
        <v>0</v>
      </c>
      <c r="F126" s="75">
        <v>0</v>
      </c>
      <c r="G126" s="76">
        <f t="shared" si="18"/>
        <v>0</v>
      </c>
      <c r="H126" s="75">
        <v>0</v>
      </c>
      <c r="I126" s="77" t="e">
        <f>D126/D96*100</f>
        <v>#DIV/0!</v>
      </c>
      <c r="J126" s="77" t="e">
        <f>E126/E96*100</f>
        <v>#DIV/0!</v>
      </c>
      <c r="K126" s="77" t="e">
        <f>F126/F96*100</f>
        <v>#DIV/0!</v>
      </c>
      <c r="L126" s="77" t="e">
        <f>G126/G96*100</f>
        <v>#DIV/0!</v>
      </c>
      <c r="M126" s="77" t="e">
        <f>H126/H96*100</f>
        <v>#DIV/0!</v>
      </c>
      <c r="N126" s="75">
        <v>0</v>
      </c>
      <c r="O126" s="75">
        <v>0</v>
      </c>
      <c r="P126" s="75">
        <v>0</v>
      </c>
      <c r="Q126" s="76">
        <f t="shared" si="19"/>
        <v>0</v>
      </c>
      <c r="R126" s="75">
        <v>0</v>
      </c>
      <c r="S126" s="77" t="e">
        <f t="shared" si="20"/>
        <v>#DIV/0!</v>
      </c>
      <c r="T126" s="77" t="e">
        <f t="shared" si="21"/>
        <v>#DIV/0!</v>
      </c>
      <c r="U126" s="77" t="e">
        <f t="shared" si="22"/>
        <v>#DIV/0!</v>
      </c>
      <c r="V126" s="77" t="e">
        <f t="shared" si="23"/>
        <v>#DIV/0!</v>
      </c>
      <c r="W126" s="77" t="e">
        <f t="shared" si="24"/>
        <v>#DIV/0!</v>
      </c>
    </row>
    <row r="127" spans="1:23" ht="30" x14ac:dyDescent="0.25">
      <c r="A127" s="42" t="s">
        <v>2575</v>
      </c>
      <c r="B127" s="31">
        <v>81</v>
      </c>
      <c r="C127" s="30" t="s">
        <v>2576</v>
      </c>
      <c r="D127" s="78">
        <v>0</v>
      </c>
      <c r="E127" s="75">
        <v>0</v>
      </c>
      <c r="F127" s="75">
        <v>0</v>
      </c>
      <c r="G127" s="76">
        <f t="shared" si="18"/>
        <v>0</v>
      </c>
      <c r="H127" s="75">
        <v>0</v>
      </c>
      <c r="I127" s="77" t="e">
        <f t="shared" ref="I127:M128" si="28">D127/D$96*100</f>
        <v>#DIV/0!</v>
      </c>
      <c r="J127" s="77" t="e">
        <f t="shared" si="28"/>
        <v>#DIV/0!</v>
      </c>
      <c r="K127" s="77" t="e">
        <f t="shared" si="28"/>
        <v>#DIV/0!</v>
      </c>
      <c r="L127" s="77" t="e">
        <f t="shared" si="28"/>
        <v>#DIV/0!</v>
      </c>
      <c r="M127" s="77" t="e">
        <f t="shared" si="28"/>
        <v>#DIV/0!</v>
      </c>
      <c r="N127" s="75">
        <v>0</v>
      </c>
      <c r="O127" s="75">
        <v>0</v>
      </c>
      <c r="P127" s="75">
        <v>0</v>
      </c>
      <c r="Q127" s="76">
        <f t="shared" si="19"/>
        <v>0</v>
      </c>
      <c r="R127" s="75">
        <v>0</v>
      </c>
      <c r="S127" s="77" t="e">
        <f t="shared" si="20"/>
        <v>#DIV/0!</v>
      </c>
      <c r="T127" s="77" t="e">
        <f t="shared" si="21"/>
        <v>#DIV/0!</v>
      </c>
      <c r="U127" s="77" t="e">
        <f t="shared" si="22"/>
        <v>#DIV/0!</v>
      </c>
      <c r="V127" s="77" t="e">
        <f t="shared" si="23"/>
        <v>#DIV/0!</v>
      </c>
      <c r="W127" s="77" t="e">
        <f t="shared" si="24"/>
        <v>#DIV/0!</v>
      </c>
    </row>
    <row r="128" spans="1:23" ht="30.75" customHeight="1" x14ac:dyDescent="0.25">
      <c r="A128" s="42" t="s">
        <v>2577</v>
      </c>
      <c r="B128" s="31">
        <v>82</v>
      </c>
      <c r="C128" s="30" t="s">
        <v>2578</v>
      </c>
      <c r="D128" s="78">
        <v>0</v>
      </c>
      <c r="E128" s="75">
        <v>0</v>
      </c>
      <c r="F128" s="75">
        <v>0</v>
      </c>
      <c r="G128" s="76">
        <f t="shared" si="18"/>
        <v>0</v>
      </c>
      <c r="H128" s="75">
        <v>0</v>
      </c>
      <c r="I128" s="77" t="e">
        <f t="shared" si="28"/>
        <v>#DIV/0!</v>
      </c>
      <c r="J128" s="77" t="e">
        <f t="shared" si="28"/>
        <v>#DIV/0!</v>
      </c>
      <c r="K128" s="77" t="e">
        <f t="shared" si="28"/>
        <v>#DIV/0!</v>
      </c>
      <c r="L128" s="77" t="e">
        <f t="shared" si="28"/>
        <v>#DIV/0!</v>
      </c>
      <c r="M128" s="77" t="e">
        <f t="shared" si="28"/>
        <v>#DIV/0!</v>
      </c>
      <c r="N128" s="75">
        <v>0</v>
      </c>
      <c r="O128" s="75">
        <v>0</v>
      </c>
      <c r="P128" s="75">
        <v>0</v>
      </c>
      <c r="Q128" s="76">
        <f t="shared" si="19"/>
        <v>0</v>
      </c>
      <c r="R128" s="75">
        <v>0</v>
      </c>
      <c r="S128" s="77" t="e">
        <f t="shared" si="20"/>
        <v>#DIV/0!</v>
      </c>
      <c r="T128" s="77" t="e">
        <f t="shared" si="21"/>
        <v>#DIV/0!</v>
      </c>
      <c r="U128" s="77" t="e">
        <f t="shared" si="22"/>
        <v>#DIV/0!</v>
      </c>
      <c r="V128" s="77" t="e">
        <f t="shared" si="23"/>
        <v>#DIV/0!</v>
      </c>
      <c r="W128" s="77" t="e">
        <f t="shared" si="24"/>
        <v>#DIV/0!</v>
      </c>
    </row>
    <row r="129" spans="1:23" x14ac:dyDescent="0.25">
      <c r="A129" s="32" t="s">
        <v>2579</v>
      </c>
      <c r="B129" s="6" t="s">
        <v>1617</v>
      </c>
      <c r="C129" s="34" t="s">
        <v>2580</v>
      </c>
      <c r="D129" s="69">
        <f>SUM(D130:D162)</f>
        <v>2</v>
      </c>
      <c r="E129" s="69">
        <f>SUM(E130:E162)</f>
        <v>0</v>
      </c>
      <c r="F129" s="69">
        <f>SUM(F130:F162)</f>
        <v>0</v>
      </c>
      <c r="G129" s="69">
        <f t="shared" si="18"/>
        <v>2</v>
      </c>
      <c r="H129" s="69">
        <f>SUM(H130:H162)</f>
        <v>0</v>
      </c>
      <c r="I129" s="74">
        <f>D129/D6*100</f>
        <v>66.666666666666657</v>
      </c>
      <c r="J129" s="74" t="e">
        <f>E129/E6*100</f>
        <v>#DIV/0!</v>
      </c>
      <c r="K129" s="74" t="e">
        <f>F129/F6*100</f>
        <v>#DIV/0!</v>
      </c>
      <c r="L129" s="74">
        <f>G129/G6*100</f>
        <v>66.666666666666657</v>
      </c>
      <c r="M129" s="74" t="e">
        <f>H129/H6*100</f>
        <v>#DIV/0!</v>
      </c>
      <c r="N129" s="69">
        <f>SUM(N130:N162)</f>
        <v>1</v>
      </c>
      <c r="O129" s="69">
        <f>SUM(O130:O162)</f>
        <v>0</v>
      </c>
      <c r="P129" s="69">
        <f>SUM(P130:P162)</f>
        <v>0</v>
      </c>
      <c r="Q129" s="69">
        <f t="shared" si="19"/>
        <v>1</v>
      </c>
      <c r="R129" s="69">
        <f>SUM(R130:R162)</f>
        <v>0</v>
      </c>
      <c r="S129" s="74">
        <f t="shared" si="20"/>
        <v>33.333333333333329</v>
      </c>
      <c r="T129" s="74" t="e">
        <f t="shared" si="21"/>
        <v>#DIV/0!</v>
      </c>
      <c r="U129" s="74" t="e">
        <f t="shared" si="22"/>
        <v>#DIV/0!</v>
      </c>
      <c r="V129" s="74">
        <f t="shared" si="23"/>
        <v>33.333333333333329</v>
      </c>
      <c r="W129" s="74" t="e">
        <f t="shared" si="24"/>
        <v>#DIV/0!</v>
      </c>
    </row>
    <row r="130" spans="1:23" ht="45" x14ac:dyDescent="0.25">
      <c r="A130" s="42" t="s">
        <v>2581</v>
      </c>
      <c r="B130" s="31" t="s">
        <v>1620</v>
      </c>
      <c r="C130" s="30" t="s">
        <v>2582</v>
      </c>
      <c r="D130" s="78">
        <v>0</v>
      </c>
      <c r="E130" s="75">
        <v>0</v>
      </c>
      <c r="F130" s="75">
        <v>0</v>
      </c>
      <c r="G130" s="76">
        <f t="shared" si="18"/>
        <v>0</v>
      </c>
      <c r="H130" s="75">
        <v>0</v>
      </c>
      <c r="I130" s="77">
        <f>D130/D$129*100</f>
        <v>0</v>
      </c>
      <c r="J130" s="77" t="e">
        <f>E130/E$129*100</f>
        <v>#DIV/0!</v>
      </c>
      <c r="K130" s="77" t="e">
        <f>F130/F$129*100</f>
        <v>#DIV/0!</v>
      </c>
      <c r="L130" s="77">
        <f>G130/G$129*100</f>
        <v>0</v>
      </c>
      <c r="M130" s="77" t="e">
        <f>H130/H$129*100</f>
        <v>#DIV/0!</v>
      </c>
      <c r="N130" s="75">
        <v>0</v>
      </c>
      <c r="O130" s="75">
        <v>0</v>
      </c>
      <c r="P130" s="75">
        <v>0</v>
      </c>
      <c r="Q130" s="76">
        <f t="shared" si="19"/>
        <v>0</v>
      </c>
      <c r="R130" s="75">
        <v>0</v>
      </c>
      <c r="S130" s="77" t="e">
        <f t="shared" si="20"/>
        <v>#DIV/0!</v>
      </c>
      <c r="T130" s="77" t="e">
        <f t="shared" si="21"/>
        <v>#DIV/0!</v>
      </c>
      <c r="U130" s="77" t="e">
        <f t="shared" si="22"/>
        <v>#DIV/0!</v>
      </c>
      <c r="V130" s="77" t="e">
        <f t="shared" si="23"/>
        <v>#DIV/0!</v>
      </c>
      <c r="W130" s="77" t="e">
        <f t="shared" si="24"/>
        <v>#DIV/0!</v>
      </c>
    </row>
    <row r="131" spans="1:23" ht="30" x14ac:dyDescent="0.25">
      <c r="A131" s="42" t="s">
        <v>2583</v>
      </c>
      <c r="B131" s="31" t="s">
        <v>1623</v>
      </c>
      <c r="C131" s="30" t="s">
        <v>2584</v>
      </c>
      <c r="D131" s="78">
        <v>0</v>
      </c>
      <c r="E131" s="75">
        <v>0</v>
      </c>
      <c r="F131" s="75">
        <v>0</v>
      </c>
      <c r="G131" s="76">
        <f t="shared" si="18"/>
        <v>0</v>
      </c>
      <c r="H131" s="75">
        <v>0</v>
      </c>
      <c r="I131" s="77">
        <f>D131/D129*100</f>
        <v>0</v>
      </c>
      <c r="J131" s="77" t="e">
        <f>E131/E129*100</f>
        <v>#DIV/0!</v>
      </c>
      <c r="K131" s="77" t="e">
        <f>F131/F129*100</f>
        <v>#DIV/0!</v>
      </c>
      <c r="L131" s="77">
        <f>G131/G129*100</f>
        <v>0</v>
      </c>
      <c r="M131" s="77" t="e">
        <f>H131/H129*100</f>
        <v>#DIV/0!</v>
      </c>
      <c r="N131" s="75">
        <v>0</v>
      </c>
      <c r="O131" s="75">
        <v>0</v>
      </c>
      <c r="P131" s="75">
        <v>0</v>
      </c>
      <c r="Q131" s="76">
        <f t="shared" si="19"/>
        <v>0</v>
      </c>
      <c r="R131" s="75">
        <v>0</v>
      </c>
      <c r="S131" s="77" t="e">
        <f t="shared" si="20"/>
        <v>#DIV/0!</v>
      </c>
      <c r="T131" s="77" t="e">
        <f t="shared" si="21"/>
        <v>#DIV/0!</v>
      </c>
      <c r="U131" s="77" t="e">
        <f t="shared" si="22"/>
        <v>#DIV/0!</v>
      </c>
      <c r="V131" s="77" t="e">
        <f t="shared" si="23"/>
        <v>#DIV/0!</v>
      </c>
      <c r="W131" s="77" t="e">
        <f t="shared" si="24"/>
        <v>#DIV/0!</v>
      </c>
    </row>
    <row r="132" spans="1:23" ht="30" x14ac:dyDescent="0.25">
      <c r="A132" s="42" t="s">
        <v>2585</v>
      </c>
      <c r="B132" s="31" t="s">
        <v>1626</v>
      </c>
      <c r="C132" s="30" t="s">
        <v>2586</v>
      </c>
      <c r="D132" s="78">
        <v>0</v>
      </c>
      <c r="E132" s="75">
        <v>0</v>
      </c>
      <c r="F132" s="75">
        <v>0</v>
      </c>
      <c r="G132" s="76">
        <f t="shared" si="18"/>
        <v>0</v>
      </c>
      <c r="H132" s="75">
        <v>0</v>
      </c>
      <c r="I132" s="77">
        <f>D132/D129*100</f>
        <v>0</v>
      </c>
      <c r="J132" s="77" t="e">
        <f>E132/E129*100</f>
        <v>#DIV/0!</v>
      </c>
      <c r="K132" s="77" t="e">
        <f>F132/F129*100</f>
        <v>#DIV/0!</v>
      </c>
      <c r="L132" s="77">
        <f>G132/G129*100</f>
        <v>0</v>
      </c>
      <c r="M132" s="77" t="e">
        <f>H132/H129*100</f>
        <v>#DIV/0!</v>
      </c>
      <c r="N132" s="75">
        <v>0</v>
      </c>
      <c r="O132" s="75">
        <v>0</v>
      </c>
      <c r="P132" s="75">
        <v>0</v>
      </c>
      <c r="Q132" s="76">
        <f t="shared" si="19"/>
        <v>0</v>
      </c>
      <c r="R132" s="75">
        <v>0</v>
      </c>
      <c r="S132" s="77" t="e">
        <f t="shared" si="20"/>
        <v>#DIV/0!</v>
      </c>
      <c r="T132" s="77" t="e">
        <f t="shared" si="21"/>
        <v>#DIV/0!</v>
      </c>
      <c r="U132" s="77" t="e">
        <f t="shared" si="22"/>
        <v>#DIV/0!</v>
      </c>
      <c r="V132" s="77" t="e">
        <f t="shared" si="23"/>
        <v>#DIV/0!</v>
      </c>
      <c r="W132" s="77" t="e">
        <f t="shared" si="24"/>
        <v>#DIV/0!</v>
      </c>
    </row>
    <row r="133" spans="1:23" x14ac:dyDescent="0.25">
      <c r="A133" s="42" t="s">
        <v>2587</v>
      </c>
      <c r="B133" s="31" t="s">
        <v>1631</v>
      </c>
      <c r="C133" s="30" t="s">
        <v>2588</v>
      </c>
      <c r="D133" s="78">
        <v>0</v>
      </c>
      <c r="E133" s="75">
        <v>0</v>
      </c>
      <c r="F133" s="75">
        <v>0</v>
      </c>
      <c r="G133" s="76">
        <f t="shared" ref="G133:G196" si="29">D133+E133+F133</f>
        <v>0</v>
      </c>
      <c r="H133" s="75">
        <v>0</v>
      </c>
      <c r="I133" s="77">
        <f>D133/D129*100</f>
        <v>0</v>
      </c>
      <c r="J133" s="77" t="e">
        <f>E133/E129*100</f>
        <v>#DIV/0!</v>
      </c>
      <c r="K133" s="77" t="e">
        <f>F133/F129*100</f>
        <v>#DIV/0!</v>
      </c>
      <c r="L133" s="77">
        <f>G133/G129*100</f>
        <v>0</v>
      </c>
      <c r="M133" s="77" t="e">
        <f>H133/H129*100</f>
        <v>#DIV/0!</v>
      </c>
      <c r="N133" s="75">
        <v>0</v>
      </c>
      <c r="O133" s="75">
        <v>0</v>
      </c>
      <c r="P133" s="75">
        <v>0</v>
      </c>
      <c r="Q133" s="76">
        <f t="shared" ref="Q133:Q196" si="30">N133+O133+P133</f>
        <v>0</v>
      </c>
      <c r="R133" s="75">
        <v>0</v>
      </c>
      <c r="S133" s="77" t="e">
        <f t="shared" ref="S133:S196" si="31">N133*I133/D133</f>
        <v>#DIV/0!</v>
      </c>
      <c r="T133" s="77" t="e">
        <f t="shared" ref="T133:T196" si="32">O133*J133/E133</f>
        <v>#DIV/0!</v>
      </c>
      <c r="U133" s="77" t="e">
        <f t="shared" ref="U133:U196" si="33">P133*K133/F133</f>
        <v>#DIV/0!</v>
      </c>
      <c r="V133" s="77" t="e">
        <f t="shared" ref="V133:V196" si="34">Q133*L133/G133</f>
        <v>#DIV/0!</v>
      </c>
      <c r="W133" s="77" t="e">
        <f t="shared" ref="W133:W196" si="35">R133*M133/H133</f>
        <v>#DIV/0!</v>
      </c>
    </row>
    <row r="134" spans="1:23" x14ac:dyDescent="0.25">
      <c r="A134" s="42" t="s">
        <v>2589</v>
      </c>
      <c r="B134" s="31" t="s">
        <v>481</v>
      </c>
      <c r="C134" s="30" t="s">
        <v>2590</v>
      </c>
      <c r="D134" s="78">
        <v>0</v>
      </c>
      <c r="E134" s="75">
        <v>0</v>
      </c>
      <c r="F134" s="75">
        <v>0</v>
      </c>
      <c r="G134" s="76">
        <f t="shared" si="29"/>
        <v>0</v>
      </c>
      <c r="H134" s="75">
        <v>0</v>
      </c>
      <c r="I134" s="77">
        <f>D134/D129*100</f>
        <v>0</v>
      </c>
      <c r="J134" s="77" t="e">
        <f>E134/E129*100</f>
        <v>#DIV/0!</v>
      </c>
      <c r="K134" s="77" t="e">
        <f>F134/F129*100</f>
        <v>#DIV/0!</v>
      </c>
      <c r="L134" s="77">
        <f>G134/G129*100</f>
        <v>0</v>
      </c>
      <c r="M134" s="77" t="e">
        <f>H134/H129*100</f>
        <v>#DIV/0!</v>
      </c>
      <c r="N134" s="75">
        <v>0</v>
      </c>
      <c r="O134" s="75">
        <v>0</v>
      </c>
      <c r="P134" s="75">
        <v>0</v>
      </c>
      <c r="Q134" s="76">
        <f t="shared" si="30"/>
        <v>0</v>
      </c>
      <c r="R134" s="75">
        <v>0</v>
      </c>
      <c r="S134" s="77" t="e">
        <f t="shared" si="31"/>
        <v>#DIV/0!</v>
      </c>
      <c r="T134" s="77" t="e">
        <f t="shared" si="32"/>
        <v>#DIV/0!</v>
      </c>
      <c r="U134" s="77" t="e">
        <f t="shared" si="33"/>
        <v>#DIV/0!</v>
      </c>
      <c r="V134" s="77" t="e">
        <f t="shared" si="34"/>
        <v>#DIV/0!</v>
      </c>
      <c r="W134" s="77" t="e">
        <f t="shared" si="35"/>
        <v>#DIV/0!</v>
      </c>
    </row>
    <row r="135" spans="1:23" ht="45" x14ac:dyDescent="0.25">
      <c r="A135" s="42" t="s">
        <v>2591</v>
      </c>
      <c r="B135" s="31" t="s">
        <v>484</v>
      </c>
      <c r="C135" s="30" t="s">
        <v>2592</v>
      </c>
      <c r="D135" s="78">
        <v>0</v>
      </c>
      <c r="E135" s="75">
        <v>0</v>
      </c>
      <c r="F135" s="75">
        <v>0</v>
      </c>
      <c r="G135" s="76">
        <f t="shared" si="29"/>
        <v>0</v>
      </c>
      <c r="H135" s="75">
        <v>0</v>
      </c>
      <c r="I135" s="77">
        <f>D135/D129*100</f>
        <v>0</v>
      </c>
      <c r="J135" s="77" t="e">
        <f>E135/E129*100</f>
        <v>#DIV/0!</v>
      </c>
      <c r="K135" s="77" t="e">
        <f>F135/F129*100</f>
        <v>#DIV/0!</v>
      </c>
      <c r="L135" s="77">
        <f>G135/G129*100</f>
        <v>0</v>
      </c>
      <c r="M135" s="77" t="e">
        <f>H135/H129*100</f>
        <v>#DIV/0!</v>
      </c>
      <c r="N135" s="75">
        <v>0</v>
      </c>
      <c r="O135" s="75">
        <v>0</v>
      </c>
      <c r="P135" s="75">
        <v>0</v>
      </c>
      <c r="Q135" s="76">
        <f t="shared" si="30"/>
        <v>0</v>
      </c>
      <c r="R135" s="75">
        <v>0</v>
      </c>
      <c r="S135" s="77" t="e">
        <f t="shared" si="31"/>
        <v>#DIV/0!</v>
      </c>
      <c r="T135" s="77" t="e">
        <f t="shared" si="32"/>
        <v>#DIV/0!</v>
      </c>
      <c r="U135" s="77" t="e">
        <f t="shared" si="33"/>
        <v>#DIV/0!</v>
      </c>
      <c r="V135" s="77" t="e">
        <f t="shared" si="34"/>
        <v>#DIV/0!</v>
      </c>
      <c r="W135" s="77" t="e">
        <f t="shared" si="35"/>
        <v>#DIV/0!</v>
      </c>
    </row>
    <row r="136" spans="1:23" ht="30.75" customHeight="1" x14ac:dyDescent="0.25">
      <c r="A136" s="42" t="s">
        <v>2593</v>
      </c>
      <c r="B136" s="31" t="s">
        <v>486</v>
      </c>
      <c r="C136" s="30" t="s">
        <v>2594</v>
      </c>
      <c r="D136" s="78">
        <v>1</v>
      </c>
      <c r="E136" s="75">
        <v>0</v>
      </c>
      <c r="F136" s="75">
        <v>0</v>
      </c>
      <c r="G136" s="76">
        <f t="shared" si="29"/>
        <v>1</v>
      </c>
      <c r="H136" s="75">
        <v>0</v>
      </c>
      <c r="I136" s="77">
        <f>D136/D129*100</f>
        <v>50</v>
      </c>
      <c r="J136" s="77" t="e">
        <f>E136/E129*100</f>
        <v>#DIV/0!</v>
      </c>
      <c r="K136" s="77" t="e">
        <f>F136/F129*100</f>
        <v>#DIV/0!</v>
      </c>
      <c r="L136" s="77">
        <f>G136/G129*100</f>
        <v>50</v>
      </c>
      <c r="M136" s="77" t="e">
        <f>H136/H129*100</f>
        <v>#DIV/0!</v>
      </c>
      <c r="N136" s="75">
        <v>1</v>
      </c>
      <c r="O136" s="75">
        <v>0</v>
      </c>
      <c r="P136" s="75">
        <v>0</v>
      </c>
      <c r="Q136" s="76">
        <f t="shared" si="30"/>
        <v>1</v>
      </c>
      <c r="R136" s="75">
        <v>0</v>
      </c>
      <c r="S136" s="77">
        <f t="shared" si="31"/>
        <v>50</v>
      </c>
      <c r="T136" s="77" t="e">
        <f t="shared" si="32"/>
        <v>#DIV/0!</v>
      </c>
      <c r="U136" s="77" t="e">
        <f t="shared" si="33"/>
        <v>#DIV/0!</v>
      </c>
      <c r="V136" s="77">
        <f t="shared" si="34"/>
        <v>50</v>
      </c>
      <c r="W136" s="77" t="e">
        <f t="shared" si="35"/>
        <v>#DIV/0!</v>
      </c>
    </row>
    <row r="137" spans="1:23" x14ac:dyDescent="0.25">
      <c r="A137" s="42" t="s">
        <v>2595</v>
      </c>
      <c r="B137" s="31" t="s">
        <v>489</v>
      </c>
      <c r="C137" s="30" t="s">
        <v>2596</v>
      </c>
      <c r="D137" s="78">
        <v>0</v>
      </c>
      <c r="E137" s="75">
        <v>0</v>
      </c>
      <c r="F137" s="75">
        <v>0</v>
      </c>
      <c r="G137" s="76">
        <f t="shared" si="29"/>
        <v>0</v>
      </c>
      <c r="H137" s="75">
        <v>0</v>
      </c>
      <c r="I137" s="77">
        <f>D137/D129*100</f>
        <v>0</v>
      </c>
      <c r="J137" s="77" t="e">
        <f>E137/E129*100</f>
        <v>#DIV/0!</v>
      </c>
      <c r="K137" s="77" t="e">
        <f>F137/F129*100</f>
        <v>#DIV/0!</v>
      </c>
      <c r="L137" s="77">
        <f>G137/G129*100</f>
        <v>0</v>
      </c>
      <c r="M137" s="77" t="e">
        <f>H137/H129*100</f>
        <v>#DIV/0!</v>
      </c>
      <c r="N137" s="75">
        <v>0</v>
      </c>
      <c r="O137" s="75">
        <v>0</v>
      </c>
      <c r="P137" s="75">
        <v>0</v>
      </c>
      <c r="Q137" s="76">
        <f t="shared" si="30"/>
        <v>0</v>
      </c>
      <c r="R137" s="75">
        <v>0</v>
      </c>
      <c r="S137" s="77" t="e">
        <f t="shared" si="31"/>
        <v>#DIV/0!</v>
      </c>
      <c r="T137" s="77" t="e">
        <f t="shared" si="32"/>
        <v>#DIV/0!</v>
      </c>
      <c r="U137" s="77" t="e">
        <f t="shared" si="33"/>
        <v>#DIV/0!</v>
      </c>
      <c r="V137" s="77" t="e">
        <f t="shared" si="34"/>
        <v>#DIV/0!</v>
      </c>
      <c r="W137" s="77" t="e">
        <f t="shared" si="35"/>
        <v>#DIV/0!</v>
      </c>
    </row>
    <row r="138" spans="1:23" x14ac:dyDescent="0.25">
      <c r="A138" s="42" t="s">
        <v>2597</v>
      </c>
      <c r="B138" s="31" t="s">
        <v>1642</v>
      </c>
      <c r="C138" s="30" t="s">
        <v>2598</v>
      </c>
      <c r="D138" s="78">
        <v>0</v>
      </c>
      <c r="E138" s="75">
        <v>0</v>
      </c>
      <c r="F138" s="75">
        <v>0</v>
      </c>
      <c r="G138" s="76">
        <f t="shared" si="29"/>
        <v>0</v>
      </c>
      <c r="H138" s="75">
        <v>0</v>
      </c>
      <c r="I138" s="77">
        <f>D138/D129*100</f>
        <v>0</v>
      </c>
      <c r="J138" s="77" t="e">
        <f>E138/E129*100</f>
        <v>#DIV/0!</v>
      </c>
      <c r="K138" s="77" t="e">
        <f>F138/F129*100</f>
        <v>#DIV/0!</v>
      </c>
      <c r="L138" s="77">
        <f>G138/G129*100</f>
        <v>0</v>
      </c>
      <c r="M138" s="77" t="e">
        <f>H138/H129*100</f>
        <v>#DIV/0!</v>
      </c>
      <c r="N138" s="75">
        <v>0</v>
      </c>
      <c r="O138" s="75">
        <v>0</v>
      </c>
      <c r="P138" s="75">
        <v>0</v>
      </c>
      <c r="Q138" s="76">
        <f t="shared" si="30"/>
        <v>0</v>
      </c>
      <c r="R138" s="75">
        <v>0</v>
      </c>
      <c r="S138" s="77" t="e">
        <f t="shared" si="31"/>
        <v>#DIV/0!</v>
      </c>
      <c r="T138" s="77" t="e">
        <f t="shared" si="32"/>
        <v>#DIV/0!</v>
      </c>
      <c r="U138" s="77" t="e">
        <f t="shared" si="33"/>
        <v>#DIV/0!</v>
      </c>
      <c r="V138" s="77" t="e">
        <f t="shared" si="34"/>
        <v>#DIV/0!</v>
      </c>
      <c r="W138" s="77" t="e">
        <f t="shared" si="35"/>
        <v>#DIV/0!</v>
      </c>
    </row>
    <row r="139" spans="1:23" x14ac:dyDescent="0.25">
      <c r="A139" s="42" t="s">
        <v>2599</v>
      </c>
      <c r="B139" s="31" t="s">
        <v>491</v>
      </c>
      <c r="C139" s="30" t="s">
        <v>2600</v>
      </c>
      <c r="D139" s="78">
        <v>0</v>
      </c>
      <c r="E139" s="75">
        <v>0</v>
      </c>
      <c r="F139" s="75">
        <v>0</v>
      </c>
      <c r="G139" s="76">
        <f t="shared" si="29"/>
        <v>0</v>
      </c>
      <c r="H139" s="75">
        <v>0</v>
      </c>
      <c r="I139" s="77">
        <f>D139/D129*100</f>
        <v>0</v>
      </c>
      <c r="J139" s="77" t="e">
        <f>E139/E129*100</f>
        <v>#DIV/0!</v>
      </c>
      <c r="K139" s="77" t="e">
        <f>F139/F129*100</f>
        <v>#DIV/0!</v>
      </c>
      <c r="L139" s="77">
        <f>G139/G129*100</f>
        <v>0</v>
      </c>
      <c r="M139" s="77" t="e">
        <f>H139/H129*100</f>
        <v>#DIV/0!</v>
      </c>
      <c r="N139" s="75">
        <v>0</v>
      </c>
      <c r="O139" s="75">
        <v>0</v>
      </c>
      <c r="P139" s="75">
        <v>0</v>
      </c>
      <c r="Q139" s="76">
        <f t="shared" si="30"/>
        <v>0</v>
      </c>
      <c r="R139" s="75">
        <v>0</v>
      </c>
      <c r="S139" s="77" t="e">
        <f t="shared" si="31"/>
        <v>#DIV/0!</v>
      </c>
      <c r="T139" s="77" t="e">
        <f t="shared" si="32"/>
        <v>#DIV/0!</v>
      </c>
      <c r="U139" s="77" t="e">
        <f t="shared" si="33"/>
        <v>#DIV/0!</v>
      </c>
      <c r="V139" s="77" t="e">
        <f t="shared" si="34"/>
        <v>#DIV/0!</v>
      </c>
      <c r="W139" s="77" t="e">
        <f t="shared" si="35"/>
        <v>#DIV/0!</v>
      </c>
    </row>
    <row r="140" spans="1:23" x14ac:dyDescent="0.25">
      <c r="A140" s="42" t="s">
        <v>2601</v>
      </c>
      <c r="B140" s="31" t="s">
        <v>494</v>
      </c>
      <c r="C140" s="30" t="s">
        <v>2602</v>
      </c>
      <c r="D140" s="78">
        <v>0</v>
      </c>
      <c r="E140" s="75">
        <v>0</v>
      </c>
      <c r="F140" s="75">
        <v>0</v>
      </c>
      <c r="G140" s="76">
        <f t="shared" si="29"/>
        <v>0</v>
      </c>
      <c r="H140" s="75">
        <v>0</v>
      </c>
      <c r="I140" s="77">
        <f>D140/D129*100</f>
        <v>0</v>
      </c>
      <c r="J140" s="77" t="e">
        <f>E140/E129*100</f>
        <v>#DIV/0!</v>
      </c>
      <c r="K140" s="77" t="e">
        <f>F140/F129*100</f>
        <v>#DIV/0!</v>
      </c>
      <c r="L140" s="77">
        <f>G140/G129*100</f>
        <v>0</v>
      </c>
      <c r="M140" s="77" t="e">
        <f>H140/H129*100</f>
        <v>#DIV/0!</v>
      </c>
      <c r="N140" s="75">
        <v>0</v>
      </c>
      <c r="O140" s="75">
        <v>0</v>
      </c>
      <c r="P140" s="75">
        <v>0</v>
      </c>
      <c r="Q140" s="76">
        <f t="shared" si="30"/>
        <v>0</v>
      </c>
      <c r="R140" s="75">
        <v>0</v>
      </c>
      <c r="S140" s="77" t="e">
        <f t="shared" si="31"/>
        <v>#DIV/0!</v>
      </c>
      <c r="T140" s="77" t="e">
        <f t="shared" si="32"/>
        <v>#DIV/0!</v>
      </c>
      <c r="U140" s="77" t="e">
        <f t="shared" si="33"/>
        <v>#DIV/0!</v>
      </c>
      <c r="V140" s="77" t="e">
        <f t="shared" si="34"/>
        <v>#DIV/0!</v>
      </c>
      <c r="W140" s="77" t="e">
        <f t="shared" si="35"/>
        <v>#DIV/0!</v>
      </c>
    </row>
    <row r="141" spans="1:23" ht="30" x14ac:dyDescent="0.25">
      <c r="A141" s="42" t="s">
        <v>2603</v>
      </c>
      <c r="B141" s="31" t="s">
        <v>496</v>
      </c>
      <c r="C141" s="30" t="s">
        <v>2604</v>
      </c>
      <c r="D141" s="78">
        <v>0</v>
      </c>
      <c r="E141" s="75">
        <v>0</v>
      </c>
      <c r="F141" s="75">
        <v>0</v>
      </c>
      <c r="G141" s="76">
        <f t="shared" si="29"/>
        <v>0</v>
      </c>
      <c r="H141" s="75">
        <v>0</v>
      </c>
      <c r="I141" s="77">
        <f>D141/D129*100</f>
        <v>0</v>
      </c>
      <c r="J141" s="77" t="e">
        <f>E141/E129*100</f>
        <v>#DIV/0!</v>
      </c>
      <c r="K141" s="77" t="e">
        <f>F141/F129*100</f>
        <v>#DIV/0!</v>
      </c>
      <c r="L141" s="77">
        <f>G141/G129*100</f>
        <v>0</v>
      </c>
      <c r="M141" s="77" t="e">
        <f>H141/H129*100</f>
        <v>#DIV/0!</v>
      </c>
      <c r="N141" s="75">
        <v>0</v>
      </c>
      <c r="O141" s="75">
        <v>0</v>
      </c>
      <c r="P141" s="75">
        <v>0</v>
      </c>
      <c r="Q141" s="76">
        <f t="shared" si="30"/>
        <v>0</v>
      </c>
      <c r="R141" s="75">
        <v>0</v>
      </c>
      <c r="S141" s="77" t="e">
        <f t="shared" si="31"/>
        <v>#DIV/0!</v>
      </c>
      <c r="T141" s="77" t="e">
        <f t="shared" si="32"/>
        <v>#DIV/0!</v>
      </c>
      <c r="U141" s="77" t="e">
        <f t="shared" si="33"/>
        <v>#DIV/0!</v>
      </c>
      <c r="V141" s="77" t="e">
        <f t="shared" si="34"/>
        <v>#DIV/0!</v>
      </c>
      <c r="W141" s="77" t="e">
        <f t="shared" si="35"/>
        <v>#DIV/0!</v>
      </c>
    </row>
    <row r="142" spans="1:23" ht="30" x14ac:dyDescent="0.25">
      <c r="A142" s="42" t="s">
        <v>2605</v>
      </c>
      <c r="B142" s="31" t="s">
        <v>499</v>
      </c>
      <c r="C142" s="30" t="s">
        <v>2606</v>
      </c>
      <c r="D142" s="78">
        <v>0</v>
      </c>
      <c r="E142" s="75">
        <v>0</v>
      </c>
      <c r="F142" s="75">
        <v>0</v>
      </c>
      <c r="G142" s="76">
        <f t="shared" si="29"/>
        <v>0</v>
      </c>
      <c r="H142" s="75">
        <v>0</v>
      </c>
      <c r="I142" s="77">
        <f>D142/D129*100</f>
        <v>0</v>
      </c>
      <c r="J142" s="77" t="e">
        <f>E142/E129*100</f>
        <v>#DIV/0!</v>
      </c>
      <c r="K142" s="77" t="e">
        <f>F142/F129*100</f>
        <v>#DIV/0!</v>
      </c>
      <c r="L142" s="77">
        <f>G142/G129*100</f>
        <v>0</v>
      </c>
      <c r="M142" s="77" t="e">
        <f>H142/H129*100</f>
        <v>#DIV/0!</v>
      </c>
      <c r="N142" s="75">
        <v>0</v>
      </c>
      <c r="O142" s="75">
        <v>0</v>
      </c>
      <c r="P142" s="75">
        <v>0</v>
      </c>
      <c r="Q142" s="76">
        <f t="shared" si="30"/>
        <v>0</v>
      </c>
      <c r="R142" s="75">
        <v>0</v>
      </c>
      <c r="S142" s="77" t="e">
        <f t="shared" si="31"/>
        <v>#DIV/0!</v>
      </c>
      <c r="T142" s="77" t="e">
        <f t="shared" si="32"/>
        <v>#DIV/0!</v>
      </c>
      <c r="U142" s="77" t="e">
        <f t="shared" si="33"/>
        <v>#DIV/0!</v>
      </c>
      <c r="V142" s="77" t="e">
        <f t="shared" si="34"/>
        <v>#DIV/0!</v>
      </c>
      <c r="W142" s="77" t="e">
        <f t="shared" si="35"/>
        <v>#DIV/0!</v>
      </c>
    </row>
    <row r="143" spans="1:23" ht="30" x14ac:dyDescent="0.25">
      <c r="A143" s="42" t="s">
        <v>2607</v>
      </c>
      <c r="B143" s="31" t="s">
        <v>501</v>
      </c>
      <c r="C143" s="30" t="s">
        <v>2608</v>
      </c>
      <c r="D143" s="78">
        <v>0</v>
      </c>
      <c r="E143" s="75">
        <v>0</v>
      </c>
      <c r="F143" s="75">
        <v>0</v>
      </c>
      <c r="G143" s="76">
        <f t="shared" si="29"/>
        <v>0</v>
      </c>
      <c r="H143" s="75">
        <v>0</v>
      </c>
      <c r="I143" s="77">
        <f>D143/D129*100</f>
        <v>0</v>
      </c>
      <c r="J143" s="77" t="e">
        <f>E143/E129*100</f>
        <v>#DIV/0!</v>
      </c>
      <c r="K143" s="77" t="e">
        <f>F143/F129*100</f>
        <v>#DIV/0!</v>
      </c>
      <c r="L143" s="77">
        <f>G143/G129*100</f>
        <v>0</v>
      </c>
      <c r="M143" s="77" t="e">
        <f>H143/H129*100</f>
        <v>#DIV/0!</v>
      </c>
      <c r="N143" s="75">
        <v>0</v>
      </c>
      <c r="O143" s="75">
        <v>0</v>
      </c>
      <c r="P143" s="75">
        <v>0</v>
      </c>
      <c r="Q143" s="76">
        <f t="shared" si="30"/>
        <v>0</v>
      </c>
      <c r="R143" s="75">
        <v>0</v>
      </c>
      <c r="S143" s="77" t="e">
        <f t="shared" si="31"/>
        <v>#DIV/0!</v>
      </c>
      <c r="T143" s="77" t="e">
        <f t="shared" si="32"/>
        <v>#DIV/0!</v>
      </c>
      <c r="U143" s="77" t="e">
        <f t="shared" si="33"/>
        <v>#DIV/0!</v>
      </c>
      <c r="V143" s="77" t="e">
        <f t="shared" si="34"/>
        <v>#DIV/0!</v>
      </c>
      <c r="W143" s="77" t="e">
        <f t="shared" si="35"/>
        <v>#DIV/0!</v>
      </c>
    </row>
    <row r="144" spans="1:23" ht="30" x14ac:dyDescent="0.25">
      <c r="A144" s="42" t="s">
        <v>2609</v>
      </c>
      <c r="B144" s="31">
        <v>83</v>
      </c>
      <c r="C144" s="30" t="s">
        <v>2610</v>
      </c>
      <c r="D144" s="78">
        <v>0</v>
      </c>
      <c r="E144" s="75">
        <v>0</v>
      </c>
      <c r="F144" s="75">
        <v>0</v>
      </c>
      <c r="G144" s="76">
        <f t="shared" si="29"/>
        <v>0</v>
      </c>
      <c r="H144" s="75">
        <v>0</v>
      </c>
      <c r="I144" s="77">
        <f t="shared" ref="I144:I162" si="36">D144/D$129*100</f>
        <v>0</v>
      </c>
      <c r="J144" s="77" t="e">
        <f t="shared" ref="J144:J162" si="37">E144/E$129*100</f>
        <v>#DIV/0!</v>
      </c>
      <c r="K144" s="77" t="e">
        <f t="shared" ref="K144:K162" si="38">F144/F$129*100</f>
        <v>#DIV/0!</v>
      </c>
      <c r="L144" s="77">
        <f t="shared" ref="L144:L162" si="39">G144/G$129*100</f>
        <v>0</v>
      </c>
      <c r="M144" s="77" t="e">
        <f t="shared" ref="M144:M162" si="40">H144/H$129*100</f>
        <v>#DIV/0!</v>
      </c>
      <c r="N144" s="75">
        <v>0</v>
      </c>
      <c r="O144" s="75">
        <v>0</v>
      </c>
      <c r="P144" s="75">
        <v>0</v>
      </c>
      <c r="Q144" s="76">
        <f t="shared" si="30"/>
        <v>0</v>
      </c>
      <c r="R144" s="75">
        <v>0</v>
      </c>
      <c r="S144" s="77" t="e">
        <f t="shared" si="31"/>
        <v>#DIV/0!</v>
      </c>
      <c r="T144" s="77" t="e">
        <f t="shared" si="32"/>
        <v>#DIV/0!</v>
      </c>
      <c r="U144" s="77" t="e">
        <f t="shared" si="33"/>
        <v>#DIV/0!</v>
      </c>
      <c r="V144" s="77" t="e">
        <f t="shared" si="34"/>
        <v>#DIV/0!</v>
      </c>
      <c r="W144" s="77" t="e">
        <f t="shared" si="35"/>
        <v>#DIV/0!</v>
      </c>
    </row>
    <row r="145" spans="1:23" x14ac:dyDescent="0.25">
      <c r="A145" s="42" t="s">
        <v>2611</v>
      </c>
      <c r="B145" s="31">
        <v>84</v>
      </c>
      <c r="C145" s="30" t="s">
        <v>2612</v>
      </c>
      <c r="D145" s="78">
        <v>0</v>
      </c>
      <c r="E145" s="75">
        <v>0</v>
      </c>
      <c r="F145" s="75">
        <v>0</v>
      </c>
      <c r="G145" s="76">
        <f t="shared" si="29"/>
        <v>0</v>
      </c>
      <c r="H145" s="75">
        <v>0</v>
      </c>
      <c r="I145" s="77">
        <f t="shared" si="36"/>
        <v>0</v>
      </c>
      <c r="J145" s="77" t="e">
        <f t="shared" si="37"/>
        <v>#DIV/0!</v>
      </c>
      <c r="K145" s="77" t="e">
        <f t="shared" si="38"/>
        <v>#DIV/0!</v>
      </c>
      <c r="L145" s="77">
        <f t="shared" si="39"/>
        <v>0</v>
      </c>
      <c r="M145" s="77" t="e">
        <f t="shared" si="40"/>
        <v>#DIV/0!</v>
      </c>
      <c r="N145" s="75">
        <v>0</v>
      </c>
      <c r="O145" s="75">
        <v>0</v>
      </c>
      <c r="P145" s="75">
        <v>0</v>
      </c>
      <c r="Q145" s="76">
        <f t="shared" si="30"/>
        <v>0</v>
      </c>
      <c r="R145" s="75">
        <v>0</v>
      </c>
      <c r="S145" s="77" t="e">
        <f t="shared" si="31"/>
        <v>#DIV/0!</v>
      </c>
      <c r="T145" s="77" t="e">
        <f t="shared" si="32"/>
        <v>#DIV/0!</v>
      </c>
      <c r="U145" s="77" t="e">
        <f t="shared" si="33"/>
        <v>#DIV/0!</v>
      </c>
      <c r="V145" s="77" t="e">
        <f t="shared" si="34"/>
        <v>#DIV/0!</v>
      </c>
      <c r="W145" s="77" t="e">
        <f t="shared" si="35"/>
        <v>#DIV/0!</v>
      </c>
    </row>
    <row r="146" spans="1:23" x14ac:dyDescent="0.25">
      <c r="A146" s="42" t="s">
        <v>2613</v>
      </c>
      <c r="B146" s="31">
        <v>95</v>
      </c>
      <c r="C146" s="30" t="s">
        <v>2614</v>
      </c>
      <c r="D146" s="78">
        <v>0</v>
      </c>
      <c r="E146" s="75">
        <v>0</v>
      </c>
      <c r="F146" s="75">
        <v>0</v>
      </c>
      <c r="G146" s="76">
        <f t="shared" si="29"/>
        <v>0</v>
      </c>
      <c r="H146" s="75">
        <v>0</v>
      </c>
      <c r="I146" s="77">
        <f t="shared" si="36"/>
        <v>0</v>
      </c>
      <c r="J146" s="77" t="e">
        <f t="shared" si="37"/>
        <v>#DIV/0!</v>
      </c>
      <c r="K146" s="77" t="e">
        <f t="shared" si="38"/>
        <v>#DIV/0!</v>
      </c>
      <c r="L146" s="77">
        <f t="shared" si="39"/>
        <v>0</v>
      </c>
      <c r="M146" s="77" t="e">
        <f t="shared" si="40"/>
        <v>#DIV/0!</v>
      </c>
      <c r="N146" s="75">
        <v>0</v>
      </c>
      <c r="O146" s="75">
        <v>0</v>
      </c>
      <c r="P146" s="75">
        <v>0</v>
      </c>
      <c r="Q146" s="76">
        <f t="shared" si="30"/>
        <v>0</v>
      </c>
      <c r="R146" s="75">
        <v>0</v>
      </c>
      <c r="S146" s="77" t="e">
        <f t="shared" si="31"/>
        <v>#DIV/0!</v>
      </c>
      <c r="T146" s="77" t="e">
        <f t="shared" si="32"/>
        <v>#DIV/0!</v>
      </c>
      <c r="U146" s="77" t="e">
        <f t="shared" si="33"/>
        <v>#DIV/0!</v>
      </c>
      <c r="V146" s="77" t="e">
        <f t="shared" si="34"/>
        <v>#DIV/0!</v>
      </c>
      <c r="W146" s="77" t="e">
        <f t="shared" si="35"/>
        <v>#DIV/0!</v>
      </c>
    </row>
    <row r="147" spans="1:23" x14ac:dyDescent="0.25">
      <c r="A147" s="42" t="s">
        <v>2615</v>
      </c>
      <c r="B147" s="31">
        <v>96</v>
      </c>
      <c r="C147" s="30" t="s">
        <v>2616</v>
      </c>
      <c r="D147" s="78">
        <v>1</v>
      </c>
      <c r="E147" s="75">
        <v>0</v>
      </c>
      <c r="F147" s="75">
        <v>0</v>
      </c>
      <c r="G147" s="76">
        <f t="shared" si="29"/>
        <v>1</v>
      </c>
      <c r="H147" s="75">
        <v>0</v>
      </c>
      <c r="I147" s="77">
        <f t="shared" si="36"/>
        <v>50</v>
      </c>
      <c r="J147" s="77" t="e">
        <f t="shared" si="37"/>
        <v>#DIV/0!</v>
      </c>
      <c r="K147" s="77" t="e">
        <f t="shared" si="38"/>
        <v>#DIV/0!</v>
      </c>
      <c r="L147" s="77">
        <f t="shared" si="39"/>
        <v>50</v>
      </c>
      <c r="M147" s="77" t="e">
        <f t="shared" si="40"/>
        <v>#DIV/0!</v>
      </c>
      <c r="N147" s="75">
        <v>0</v>
      </c>
      <c r="O147" s="75">
        <v>0</v>
      </c>
      <c r="P147" s="75">
        <v>0</v>
      </c>
      <c r="Q147" s="76">
        <f t="shared" si="30"/>
        <v>0</v>
      </c>
      <c r="R147" s="75">
        <v>0</v>
      </c>
      <c r="S147" s="77">
        <f t="shared" si="31"/>
        <v>0</v>
      </c>
      <c r="T147" s="77" t="e">
        <f t="shared" si="32"/>
        <v>#DIV/0!</v>
      </c>
      <c r="U147" s="77" t="e">
        <f t="shared" si="33"/>
        <v>#DIV/0!</v>
      </c>
      <c r="V147" s="77">
        <f t="shared" si="34"/>
        <v>0</v>
      </c>
      <c r="W147" s="77" t="e">
        <f t="shared" si="35"/>
        <v>#DIV/0!</v>
      </c>
    </row>
    <row r="148" spans="1:23" x14ac:dyDescent="0.25">
      <c r="A148" s="42" t="s">
        <v>2617</v>
      </c>
      <c r="B148" s="31">
        <v>97</v>
      </c>
      <c r="C148" s="30" t="s">
        <v>2618</v>
      </c>
      <c r="D148" s="78">
        <v>0</v>
      </c>
      <c r="E148" s="75">
        <v>0</v>
      </c>
      <c r="F148" s="75">
        <v>0</v>
      </c>
      <c r="G148" s="76">
        <f t="shared" si="29"/>
        <v>0</v>
      </c>
      <c r="H148" s="75">
        <v>0</v>
      </c>
      <c r="I148" s="77">
        <f t="shared" si="36"/>
        <v>0</v>
      </c>
      <c r="J148" s="77" t="e">
        <f t="shared" si="37"/>
        <v>#DIV/0!</v>
      </c>
      <c r="K148" s="77" t="e">
        <f t="shared" si="38"/>
        <v>#DIV/0!</v>
      </c>
      <c r="L148" s="77">
        <f t="shared" si="39"/>
        <v>0</v>
      </c>
      <c r="M148" s="77" t="e">
        <f t="shared" si="40"/>
        <v>#DIV/0!</v>
      </c>
      <c r="N148" s="75">
        <v>0</v>
      </c>
      <c r="O148" s="75">
        <v>0</v>
      </c>
      <c r="P148" s="75">
        <v>0</v>
      </c>
      <c r="Q148" s="76">
        <f t="shared" si="30"/>
        <v>0</v>
      </c>
      <c r="R148" s="75">
        <v>0</v>
      </c>
      <c r="S148" s="77" t="e">
        <f t="shared" si="31"/>
        <v>#DIV/0!</v>
      </c>
      <c r="T148" s="77" t="e">
        <f t="shared" si="32"/>
        <v>#DIV/0!</v>
      </c>
      <c r="U148" s="77" t="e">
        <f t="shared" si="33"/>
        <v>#DIV/0!</v>
      </c>
      <c r="V148" s="77" t="e">
        <f t="shared" si="34"/>
        <v>#DIV/0!</v>
      </c>
      <c r="W148" s="77" t="e">
        <f t="shared" si="35"/>
        <v>#DIV/0!</v>
      </c>
    </row>
    <row r="149" spans="1:23" ht="30" x14ac:dyDescent="0.25">
      <c r="A149" s="42" t="s">
        <v>2619</v>
      </c>
      <c r="B149" s="31">
        <v>98</v>
      </c>
      <c r="C149" s="30" t="s">
        <v>2620</v>
      </c>
      <c r="D149" s="78">
        <v>0</v>
      </c>
      <c r="E149" s="75">
        <v>0</v>
      </c>
      <c r="F149" s="75">
        <v>0</v>
      </c>
      <c r="G149" s="76">
        <f t="shared" si="29"/>
        <v>0</v>
      </c>
      <c r="H149" s="75">
        <v>0</v>
      </c>
      <c r="I149" s="77">
        <f t="shared" si="36"/>
        <v>0</v>
      </c>
      <c r="J149" s="77" t="e">
        <f t="shared" si="37"/>
        <v>#DIV/0!</v>
      </c>
      <c r="K149" s="77" t="e">
        <f t="shared" si="38"/>
        <v>#DIV/0!</v>
      </c>
      <c r="L149" s="77">
        <f t="shared" si="39"/>
        <v>0</v>
      </c>
      <c r="M149" s="77" t="e">
        <f t="shared" si="40"/>
        <v>#DIV/0!</v>
      </c>
      <c r="N149" s="75">
        <v>0</v>
      </c>
      <c r="O149" s="75">
        <v>0</v>
      </c>
      <c r="P149" s="75">
        <v>0</v>
      </c>
      <c r="Q149" s="76">
        <f t="shared" si="30"/>
        <v>0</v>
      </c>
      <c r="R149" s="75">
        <v>0</v>
      </c>
      <c r="S149" s="77" t="e">
        <f t="shared" si="31"/>
        <v>#DIV/0!</v>
      </c>
      <c r="T149" s="77" t="e">
        <f t="shared" si="32"/>
        <v>#DIV/0!</v>
      </c>
      <c r="U149" s="77" t="e">
        <f t="shared" si="33"/>
        <v>#DIV/0!</v>
      </c>
      <c r="V149" s="77" t="e">
        <f t="shared" si="34"/>
        <v>#DIV/0!</v>
      </c>
      <c r="W149" s="77" t="e">
        <f t="shared" si="35"/>
        <v>#DIV/0!</v>
      </c>
    </row>
    <row r="150" spans="1:23" x14ac:dyDescent="0.25">
      <c r="A150" s="42" t="s">
        <v>2621</v>
      </c>
      <c r="B150" s="31">
        <v>99</v>
      </c>
      <c r="C150" s="30" t="s">
        <v>2622</v>
      </c>
      <c r="D150" s="78">
        <v>0</v>
      </c>
      <c r="E150" s="75">
        <v>0</v>
      </c>
      <c r="F150" s="75">
        <v>0</v>
      </c>
      <c r="G150" s="76">
        <f t="shared" si="29"/>
        <v>0</v>
      </c>
      <c r="H150" s="75">
        <v>0</v>
      </c>
      <c r="I150" s="77">
        <f t="shared" si="36"/>
        <v>0</v>
      </c>
      <c r="J150" s="77" t="e">
        <f t="shared" si="37"/>
        <v>#DIV/0!</v>
      </c>
      <c r="K150" s="77" t="e">
        <f t="shared" si="38"/>
        <v>#DIV/0!</v>
      </c>
      <c r="L150" s="77">
        <f t="shared" si="39"/>
        <v>0</v>
      </c>
      <c r="M150" s="77" t="e">
        <f t="shared" si="40"/>
        <v>#DIV/0!</v>
      </c>
      <c r="N150" s="75">
        <v>0</v>
      </c>
      <c r="O150" s="75">
        <v>0</v>
      </c>
      <c r="P150" s="75">
        <v>0</v>
      </c>
      <c r="Q150" s="76">
        <f t="shared" si="30"/>
        <v>0</v>
      </c>
      <c r="R150" s="75">
        <v>0</v>
      </c>
      <c r="S150" s="77" t="e">
        <f t="shared" si="31"/>
        <v>#DIV/0!</v>
      </c>
      <c r="T150" s="77" t="e">
        <f t="shared" si="32"/>
        <v>#DIV/0!</v>
      </c>
      <c r="U150" s="77" t="e">
        <f t="shared" si="33"/>
        <v>#DIV/0!</v>
      </c>
      <c r="V150" s="77" t="e">
        <f t="shared" si="34"/>
        <v>#DIV/0!</v>
      </c>
      <c r="W150" s="77" t="e">
        <f t="shared" si="35"/>
        <v>#DIV/0!</v>
      </c>
    </row>
    <row r="151" spans="1:23" x14ac:dyDescent="0.25">
      <c r="A151" s="42" t="s">
        <v>2623</v>
      </c>
      <c r="B151" s="31">
        <v>100</v>
      </c>
      <c r="C151" s="30" t="s">
        <v>2624</v>
      </c>
      <c r="D151" s="78">
        <v>0</v>
      </c>
      <c r="E151" s="75">
        <v>0</v>
      </c>
      <c r="F151" s="75">
        <v>0</v>
      </c>
      <c r="G151" s="76">
        <f t="shared" si="29"/>
        <v>0</v>
      </c>
      <c r="H151" s="75">
        <v>0</v>
      </c>
      <c r="I151" s="77">
        <f t="shared" si="36"/>
        <v>0</v>
      </c>
      <c r="J151" s="77" t="e">
        <f t="shared" si="37"/>
        <v>#DIV/0!</v>
      </c>
      <c r="K151" s="77" t="e">
        <f t="shared" si="38"/>
        <v>#DIV/0!</v>
      </c>
      <c r="L151" s="77">
        <f t="shared" si="39"/>
        <v>0</v>
      </c>
      <c r="M151" s="77" t="e">
        <f t="shared" si="40"/>
        <v>#DIV/0!</v>
      </c>
      <c r="N151" s="75">
        <v>0</v>
      </c>
      <c r="O151" s="75">
        <v>0</v>
      </c>
      <c r="P151" s="75">
        <v>0</v>
      </c>
      <c r="Q151" s="76">
        <f t="shared" si="30"/>
        <v>0</v>
      </c>
      <c r="R151" s="75">
        <v>0</v>
      </c>
      <c r="S151" s="77" t="e">
        <f t="shared" si="31"/>
        <v>#DIV/0!</v>
      </c>
      <c r="T151" s="77" t="e">
        <f t="shared" si="32"/>
        <v>#DIV/0!</v>
      </c>
      <c r="U151" s="77" t="e">
        <f t="shared" si="33"/>
        <v>#DIV/0!</v>
      </c>
      <c r="V151" s="77" t="e">
        <f t="shared" si="34"/>
        <v>#DIV/0!</v>
      </c>
      <c r="W151" s="77" t="e">
        <f t="shared" si="35"/>
        <v>#DIV/0!</v>
      </c>
    </row>
    <row r="152" spans="1:23" ht="30" x14ac:dyDescent="0.25">
      <c r="A152" s="42" t="s">
        <v>2625</v>
      </c>
      <c r="B152" s="31">
        <v>169</v>
      </c>
      <c r="C152" s="30" t="s">
        <v>2626</v>
      </c>
      <c r="D152" s="78">
        <v>0</v>
      </c>
      <c r="E152" s="75">
        <v>0</v>
      </c>
      <c r="F152" s="75">
        <v>0</v>
      </c>
      <c r="G152" s="76">
        <f t="shared" si="29"/>
        <v>0</v>
      </c>
      <c r="H152" s="75">
        <v>0</v>
      </c>
      <c r="I152" s="77">
        <f t="shared" si="36"/>
        <v>0</v>
      </c>
      <c r="J152" s="77" t="e">
        <f t="shared" si="37"/>
        <v>#DIV/0!</v>
      </c>
      <c r="K152" s="77" t="e">
        <f t="shared" si="38"/>
        <v>#DIV/0!</v>
      </c>
      <c r="L152" s="77">
        <f t="shared" si="39"/>
        <v>0</v>
      </c>
      <c r="M152" s="77" t="e">
        <f t="shared" si="40"/>
        <v>#DIV/0!</v>
      </c>
      <c r="N152" s="75">
        <v>0</v>
      </c>
      <c r="O152" s="75">
        <v>0</v>
      </c>
      <c r="P152" s="75">
        <v>0</v>
      </c>
      <c r="Q152" s="76">
        <f t="shared" si="30"/>
        <v>0</v>
      </c>
      <c r="R152" s="75">
        <v>0</v>
      </c>
      <c r="S152" s="77" t="e">
        <f t="shared" si="31"/>
        <v>#DIV/0!</v>
      </c>
      <c r="T152" s="77" t="e">
        <f t="shared" si="32"/>
        <v>#DIV/0!</v>
      </c>
      <c r="U152" s="77" t="e">
        <f t="shared" si="33"/>
        <v>#DIV/0!</v>
      </c>
      <c r="V152" s="77" t="e">
        <f t="shared" si="34"/>
        <v>#DIV/0!</v>
      </c>
      <c r="W152" s="77" t="e">
        <f t="shared" si="35"/>
        <v>#DIV/0!</v>
      </c>
    </row>
    <row r="153" spans="1:23" x14ac:dyDescent="0.25">
      <c r="A153" s="42" t="s">
        <v>2627</v>
      </c>
      <c r="B153" s="31">
        <v>170</v>
      </c>
      <c r="C153" s="30" t="s">
        <v>2628</v>
      </c>
      <c r="D153" s="78">
        <v>0</v>
      </c>
      <c r="E153" s="75">
        <v>0</v>
      </c>
      <c r="F153" s="75">
        <v>0</v>
      </c>
      <c r="G153" s="76">
        <f t="shared" si="29"/>
        <v>0</v>
      </c>
      <c r="H153" s="75">
        <v>0</v>
      </c>
      <c r="I153" s="77">
        <f t="shared" si="36"/>
        <v>0</v>
      </c>
      <c r="J153" s="77" t="e">
        <f t="shared" si="37"/>
        <v>#DIV/0!</v>
      </c>
      <c r="K153" s="77" t="e">
        <f t="shared" si="38"/>
        <v>#DIV/0!</v>
      </c>
      <c r="L153" s="77">
        <f t="shared" si="39"/>
        <v>0</v>
      </c>
      <c r="M153" s="77" t="e">
        <f t="shared" si="40"/>
        <v>#DIV/0!</v>
      </c>
      <c r="N153" s="75">
        <v>0</v>
      </c>
      <c r="O153" s="75">
        <v>0</v>
      </c>
      <c r="P153" s="75">
        <v>0</v>
      </c>
      <c r="Q153" s="76">
        <f t="shared" si="30"/>
        <v>0</v>
      </c>
      <c r="R153" s="75">
        <v>0</v>
      </c>
      <c r="S153" s="77" t="e">
        <f t="shared" si="31"/>
        <v>#DIV/0!</v>
      </c>
      <c r="T153" s="77" t="e">
        <f t="shared" si="32"/>
        <v>#DIV/0!</v>
      </c>
      <c r="U153" s="77" t="e">
        <f t="shared" si="33"/>
        <v>#DIV/0!</v>
      </c>
      <c r="V153" s="77" t="e">
        <f t="shared" si="34"/>
        <v>#DIV/0!</v>
      </c>
      <c r="W153" s="77" t="e">
        <f t="shared" si="35"/>
        <v>#DIV/0!</v>
      </c>
    </row>
    <row r="154" spans="1:23" x14ac:dyDescent="0.25">
      <c r="A154" s="42" t="s">
        <v>2629</v>
      </c>
      <c r="B154" s="31">
        <v>178</v>
      </c>
      <c r="C154" s="30" t="s">
        <v>2630</v>
      </c>
      <c r="D154" s="78">
        <v>0</v>
      </c>
      <c r="E154" s="75">
        <v>0</v>
      </c>
      <c r="F154" s="75">
        <v>0</v>
      </c>
      <c r="G154" s="76">
        <f t="shared" si="29"/>
        <v>0</v>
      </c>
      <c r="H154" s="75">
        <v>0</v>
      </c>
      <c r="I154" s="77">
        <f t="shared" si="36"/>
        <v>0</v>
      </c>
      <c r="J154" s="77" t="e">
        <f t="shared" si="37"/>
        <v>#DIV/0!</v>
      </c>
      <c r="K154" s="77" t="e">
        <f t="shared" si="38"/>
        <v>#DIV/0!</v>
      </c>
      <c r="L154" s="77">
        <f t="shared" si="39"/>
        <v>0</v>
      </c>
      <c r="M154" s="77" t="e">
        <f t="shared" si="40"/>
        <v>#DIV/0!</v>
      </c>
      <c r="N154" s="75">
        <v>0</v>
      </c>
      <c r="O154" s="75">
        <v>0</v>
      </c>
      <c r="P154" s="75">
        <v>0</v>
      </c>
      <c r="Q154" s="76">
        <f t="shared" si="30"/>
        <v>0</v>
      </c>
      <c r="R154" s="75">
        <v>0</v>
      </c>
      <c r="S154" s="77" t="e">
        <f t="shared" si="31"/>
        <v>#DIV/0!</v>
      </c>
      <c r="T154" s="77" t="e">
        <f t="shared" si="32"/>
        <v>#DIV/0!</v>
      </c>
      <c r="U154" s="77" t="e">
        <f t="shared" si="33"/>
        <v>#DIV/0!</v>
      </c>
      <c r="V154" s="77" t="e">
        <f t="shared" si="34"/>
        <v>#DIV/0!</v>
      </c>
      <c r="W154" s="77" t="e">
        <f t="shared" si="35"/>
        <v>#DIV/0!</v>
      </c>
    </row>
    <row r="155" spans="1:23" x14ac:dyDescent="0.25">
      <c r="A155" s="42" t="s">
        <v>2631</v>
      </c>
      <c r="B155" s="31">
        <v>246</v>
      </c>
      <c r="C155" s="30" t="s">
        <v>2632</v>
      </c>
      <c r="D155" s="78">
        <v>0</v>
      </c>
      <c r="E155" s="75">
        <v>0</v>
      </c>
      <c r="F155" s="75">
        <v>0</v>
      </c>
      <c r="G155" s="76">
        <f t="shared" si="29"/>
        <v>0</v>
      </c>
      <c r="H155" s="75">
        <v>0</v>
      </c>
      <c r="I155" s="77">
        <f t="shared" si="36"/>
        <v>0</v>
      </c>
      <c r="J155" s="77" t="e">
        <f t="shared" si="37"/>
        <v>#DIV/0!</v>
      </c>
      <c r="K155" s="77" t="e">
        <f t="shared" si="38"/>
        <v>#DIV/0!</v>
      </c>
      <c r="L155" s="77">
        <f t="shared" si="39"/>
        <v>0</v>
      </c>
      <c r="M155" s="77" t="e">
        <f t="shared" si="40"/>
        <v>#DIV/0!</v>
      </c>
      <c r="N155" s="75">
        <v>0</v>
      </c>
      <c r="O155" s="75">
        <v>0</v>
      </c>
      <c r="P155" s="75">
        <v>0</v>
      </c>
      <c r="Q155" s="76">
        <f t="shared" si="30"/>
        <v>0</v>
      </c>
      <c r="R155" s="75">
        <v>0</v>
      </c>
      <c r="S155" s="77" t="e">
        <f t="shared" si="31"/>
        <v>#DIV/0!</v>
      </c>
      <c r="T155" s="77" t="e">
        <f t="shared" si="32"/>
        <v>#DIV/0!</v>
      </c>
      <c r="U155" s="77" t="e">
        <f t="shared" si="33"/>
        <v>#DIV/0!</v>
      </c>
      <c r="V155" s="77" t="e">
        <f t="shared" si="34"/>
        <v>#DIV/0!</v>
      </c>
      <c r="W155" s="77" t="e">
        <f t="shared" si="35"/>
        <v>#DIV/0!</v>
      </c>
    </row>
    <row r="156" spans="1:23" x14ac:dyDescent="0.25">
      <c r="A156" s="42" t="s">
        <v>2633</v>
      </c>
      <c r="B156" s="31">
        <v>247</v>
      </c>
      <c r="C156" s="30" t="s">
        <v>2634</v>
      </c>
      <c r="D156" s="78">
        <v>0</v>
      </c>
      <c r="E156" s="75">
        <v>0</v>
      </c>
      <c r="F156" s="75">
        <v>0</v>
      </c>
      <c r="G156" s="76">
        <f t="shared" si="29"/>
        <v>0</v>
      </c>
      <c r="H156" s="75">
        <v>0</v>
      </c>
      <c r="I156" s="77">
        <f t="shared" si="36"/>
        <v>0</v>
      </c>
      <c r="J156" s="77" t="e">
        <f t="shared" si="37"/>
        <v>#DIV/0!</v>
      </c>
      <c r="K156" s="77" t="e">
        <f t="shared" si="38"/>
        <v>#DIV/0!</v>
      </c>
      <c r="L156" s="77">
        <f t="shared" si="39"/>
        <v>0</v>
      </c>
      <c r="M156" s="77" t="e">
        <f t="shared" si="40"/>
        <v>#DIV/0!</v>
      </c>
      <c r="N156" s="75">
        <v>0</v>
      </c>
      <c r="O156" s="75">
        <v>0</v>
      </c>
      <c r="P156" s="75">
        <v>0</v>
      </c>
      <c r="Q156" s="76">
        <f t="shared" si="30"/>
        <v>0</v>
      </c>
      <c r="R156" s="75">
        <v>0</v>
      </c>
      <c r="S156" s="77" t="e">
        <f t="shared" si="31"/>
        <v>#DIV/0!</v>
      </c>
      <c r="T156" s="77" t="e">
        <f t="shared" si="32"/>
        <v>#DIV/0!</v>
      </c>
      <c r="U156" s="77" t="e">
        <f t="shared" si="33"/>
        <v>#DIV/0!</v>
      </c>
      <c r="V156" s="77" t="e">
        <f t="shared" si="34"/>
        <v>#DIV/0!</v>
      </c>
      <c r="W156" s="77" t="e">
        <f t="shared" si="35"/>
        <v>#DIV/0!</v>
      </c>
    </row>
    <row r="157" spans="1:23" x14ac:dyDescent="0.25">
      <c r="A157" s="42" t="s">
        <v>2635</v>
      </c>
      <c r="B157" s="31">
        <v>285</v>
      </c>
      <c r="C157" s="30" t="s">
        <v>2636</v>
      </c>
      <c r="D157" s="78">
        <v>0</v>
      </c>
      <c r="E157" s="75">
        <v>0</v>
      </c>
      <c r="F157" s="75">
        <v>0</v>
      </c>
      <c r="G157" s="76">
        <f t="shared" si="29"/>
        <v>0</v>
      </c>
      <c r="H157" s="75">
        <v>0</v>
      </c>
      <c r="I157" s="77">
        <f t="shared" si="36"/>
        <v>0</v>
      </c>
      <c r="J157" s="77" t="e">
        <f t="shared" si="37"/>
        <v>#DIV/0!</v>
      </c>
      <c r="K157" s="77" t="e">
        <f t="shared" si="38"/>
        <v>#DIV/0!</v>
      </c>
      <c r="L157" s="77">
        <f t="shared" si="39"/>
        <v>0</v>
      </c>
      <c r="M157" s="77" t="e">
        <f t="shared" si="40"/>
        <v>#DIV/0!</v>
      </c>
      <c r="N157" s="75">
        <v>0</v>
      </c>
      <c r="O157" s="75">
        <v>0</v>
      </c>
      <c r="P157" s="75">
        <v>0</v>
      </c>
      <c r="Q157" s="76">
        <f t="shared" si="30"/>
        <v>0</v>
      </c>
      <c r="R157" s="75">
        <v>0</v>
      </c>
      <c r="S157" s="77" t="e">
        <f t="shared" si="31"/>
        <v>#DIV/0!</v>
      </c>
      <c r="T157" s="77" t="e">
        <f t="shared" si="32"/>
        <v>#DIV/0!</v>
      </c>
      <c r="U157" s="77" t="e">
        <f t="shared" si="33"/>
        <v>#DIV/0!</v>
      </c>
      <c r="V157" s="77" t="e">
        <f t="shared" si="34"/>
        <v>#DIV/0!</v>
      </c>
      <c r="W157" s="77" t="e">
        <f t="shared" si="35"/>
        <v>#DIV/0!</v>
      </c>
    </row>
    <row r="158" spans="1:23" x14ac:dyDescent="0.25">
      <c r="A158" s="42" t="s">
        <v>2637</v>
      </c>
      <c r="B158" s="31">
        <v>286</v>
      </c>
      <c r="C158" s="30" t="s">
        <v>2638</v>
      </c>
      <c r="D158" s="78">
        <v>0</v>
      </c>
      <c r="E158" s="75">
        <v>0</v>
      </c>
      <c r="F158" s="75">
        <v>0</v>
      </c>
      <c r="G158" s="76">
        <f t="shared" si="29"/>
        <v>0</v>
      </c>
      <c r="H158" s="75">
        <v>0</v>
      </c>
      <c r="I158" s="77">
        <f t="shared" si="36"/>
        <v>0</v>
      </c>
      <c r="J158" s="77" t="e">
        <f t="shared" si="37"/>
        <v>#DIV/0!</v>
      </c>
      <c r="K158" s="77" t="e">
        <f t="shared" si="38"/>
        <v>#DIV/0!</v>
      </c>
      <c r="L158" s="77">
        <f t="shared" si="39"/>
        <v>0</v>
      </c>
      <c r="M158" s="77" t="e">
        <f t="shared" si="40"/>
        <v>#DIV/0!</v>
      </c>
      <c r="N158" s="75">
        <v>0</v>
      </c>
      <c r="O158" s="75">
        <v>0</v>
      </c>
      <c r="P158" s="75">
        <v>0</v>
      </c>
      <c r="Q158" s="76">
        <f t="shared" si="30"/>
        <v>0</v>
      </c>
      <c r="R158" s="75">
        <v>0</v>
      </c>
      <c r="S158" s="77" t="e">
        <f t="shared" si="31"/>
        <v>#DIV/0!</v>
      </c>
      <c r="T158" s="77" t="e">
        <f t="shared" si="32"/>
        <v>#DIV/0!</v>
      </c>
      <c r="U158" s="77" t="e">
        <f t="shared" si="33"/>
        <v>#DIV/0!</v>
      </c>
      <c r="V158" s="77" t="e">
        <f t="shared" si="34"/>
        <v>#DIV/0!</v>
      </c>
      <c r="W158" s="77" t="e">
        <f t="shared" si="35"/>
        <v>#DIV/0!</v>
      </c>
    </row>
    <row r="159" spans="1:23" x14ac:dyDescent="0.25">
      <c r="A159" s="42" t="s">
        <v>2639</v>
      </c>
      <c r="B159" s="31">
        <v>287</v>
      </c>
      <c r="C159" s="30" t="s">
        <v>2640</v>
      </c>
      <c r="D159" s="78">
        <v>0</v>
      </c>
      <c r="E159" s="75">
        <v>0</v>
      </c>
      <c r="F159" s="75">
        <v>0</v>
      </c>
      <c r="G159" s="76">
        <f t="shared" si="29"/>
        <v>0</v>
      </c>
      <c r="H159" s="75">
        <v>0</v>
      </c>
      <c r="I159" s="77">
        <f t="shared" si="36"/>
        <v>0</v>
      </c>
      <c r="J159" s="77" t="e">
        <f t="shared" si="37"/>
        <v>#DIV/0!</v>
      </c>
      <c r="K159" s="77" t="e">
        <f t="shared" si="38"/>
        <v>#DIV/0!</v>
      </c>
      <c r="L159" s="77">
        <f t="shared" si="39"/>
        <v>0</v>
      </c>
      <c r="M159" s="77" t="e">
        <f t="shared" si="40"/>
        <v>#DIV/0!</v>
      </c>
      <c r="N159" s="75">
        <v>0</v>
      </c>
      <c r="O159" s="75">
        <v>0</v>
      </c>
      <c r="P159" s="75">
        <v>0</v>
      </c>
      <c r="Q159" s="76">
        <f t="shared" si="30"/>
        <v>0</v>
      </c>
      <c r="R159" s="75">
        <v>0</v>
      </c>
      <c r="S159" s="77" t="e">
        <f t="shared" si="31"/>
        <v>#DIV/0!</v>
      </c>
      <c r="T159" s="77" t="e">
        <f t="shared" si="32"/>
        <v>#DIV/0!</v>
      </c>
      <c r="U159" s="77" t="e">
        <f t="shared" si="33"/>
        <v>#DIV/0!</v>
      </c>
      <c r="V159" s="77" t="e">
        <f t="shared" si="34"/>
        <v>#DIV/0!</v>
      </c>
      <c r="W159" s="77" t="e">
        <f t="shared" si="35"/>
        <v>#DIV/0!</v>
      </c>
    </row>
    <row r="160" spans="1:23" x14ac:dyDescent="0.25">
      <c r="A160" s="42" t="s">
        <v>2641</v>
      </c>
      <c r="B160" s="31">
        <v>288</v>
      </c>
      <c r="C160" s="30" t="s">
        <v>2642</v>
      </c>
      <c r="D160" s="78">
        <v>0</v>
      </c>
      <c r="E160" s="75">
        <v>0</v>
      </c>
      <c r="F160" s="75">
        <v>0</v>
      </c>
      <c r="G160" s="76">
        <f t="shared" si="29"/>
        <v>0</v>
      </c>
      <c r="H160" s="75">
        <v>0</v>
      </c>
      <c r="I160" s="77">
        <f t="shared" si="36"/>
        <v>0</v>
      </c>
      <c r="J160" s="77" t="e">
        <f t="shared" si="37"/>
        <v>#DIV/0!</v>
      </c>
      <c r="K160" s="77" t="e">
        <f t="shared" si="38"/>
        <v>#DIV/0!</v>
      </c>
      <c r="L160" s="77">
        <f t="shared" si="39"/>
        <v>0</v>
      </c>
      <c r="M160" s="77" t="e">
        <f t="shared" si="40"/>
        <v>#DIV/0!</v>
      </c>
      <c r="N160" s="75">
        <v>0</v>
      </c>
      <c r="O160" s="75">
        <v>0</v>
      </c>
      <c r="P160" s="75">
        <v>0</v>
      </c>
      <c r="Q160" s="76">
        <f t="shared" si="30"/>
        <v>0</v>
      </c>
      <c r="R160" s="75">
        <v>0</v>
      </c>
      <c r="S160" s="77" t="e">
        <f t="shared" si="31"/>
        <v>#DIV/0!</v>
      </c>
      <c r="T160" s="77" t="e">
        <f t="shared" si="32"/>
        <v>#DIV/0!</v>
      </c>
      <c r="U160" s="77" t="e">
        <f t="shared" si="33"/>
        <v>#DIV/0!</v>
      </c>
      <c r="V160" s="77" t="e">
        <f t="shared" si="34"/>
        <v>#DIV/0!</v>
      </c>
      <c r="W160" s="77" t="e">
        <f t="shared" si="35"/>
        <v>#DIV/0!</v>
      </c>
    </row>
    <row r="161" spans="1:23" ht="13.5" customHeight="1" x14ac:dyDescent="0.25">
      <c r="A161" s="42" t="s">
        <v>2643</v>
      </c>
      <c r="B161" s="31">
        <v>289</v>
      </c>
      <c r="C161" s="30" t="s">
        <v>2644</v>
      </c>
      <c r="D161" s="78">
        <v>0</v>
      </c>
      <c r="E161" s="75">
        <v>0</v>
      </c>
      <c r="F161" s="75">
        <v>0</v>
      </c>
      <c r="G161" s="76">
        <f t="shared" si="29"/>
        <v>0</v>
      </c>
      <c r="H161" s="75">
        <v>0</v>
      </c>
      <c r="I161" s="77">
        <f t="shared" si="36"/>
        <v>0</v>
      </c>
      <c r="J161" s="77" t="e">
        <f t="shared" si="37"/>
        <v>#DIV/0!</v>
      </c>
      <c r="K161" s="77" t="e">
        <f t="shared" si="38"/>
        <v>#DIV/0!</v>
      </c>
      <c r="L161" s="77">
        <f t="shared" si="39"/>
        <v>0</v>
      </c>
      <c r="M161" s="77" t="e">
        <f t="shared" si="40"/>
        <v>#DIV/0!</v>
      </c>
      <c r="N161" s="75">
        <v>0</v>
      </c>
      <c r="O161" s="75">
        <v>0</v>
      </c>
      <c r="P161" s="75">
        <v>0</v>
      </c>
      <c r="Q161" s="76">
        <f t="shared" si="30"/>
        <v>0</v>
      </c>
      <c r="R161" s="75">
        <v>0</v>
      </c>
      <c r="S161" s="77" t="e">
        <f t="shared" si="31"/>
        <v>#DIV/0!</v>
      </c>
      <c r="T161" s="77" t="e">
        <f t="shared" si="32"/>
        <v>#DIV/0!</v>
      </c>
      <c r="U161" s="77" t="e">
        <f t="shared" si="33"/>
        <v>#DIV/0!</v>
      </c>
      <c r="V161" s="77" t="e">
        <f t="shared" si="34"/>
        <v>#DIV/0!</v>
      </c>
      <c r="W161" s="77" t="e">
        <f t="shared" si="35"/>
        <v>#DIV/0!</v>
      </c>
    </row>
    <row r="162" spans="1:23" x14ac:dyDescent="0.25">
      <c r="A162" s="42" t="s">
        <v>2645</v>
      </c>
      <c r="B162" s="31">
        <v>290</v>
      </c>
      <c r="C162" s="30" t="s">
        <v>2646</v>
      </c>
      <c r="D162" s="78">
        <v>0</v>
      </c>
      <c r="E162" s="75">
        <v>0</v>
      </c>
      <c r="F162" s="75">
        <v>0</v>
      </c>
      <c r="G162" s="76">
        <f t="shared" si="29"/>
        <v>0</v>
      </c>
      <c r="H162" s="75">
        <v>0</v>
      </c>
      <c r="I162" s="77">
        <f t="shared" si="36"/>
        <v>0</v>
      </c>
      <c r="J162" s="77" t="e">
        <f t="shared" si="37"/>
        <v>#DIV/0!</v>
      </c>
      <c r="K162" s="77" t="e">
        <f t="shared" si="38"/>
        <v>#DIV/0!</v>
      </c>
      <c r="L162" s="77">
        <f t="shared" si="39"/>
        <v>0</v>
      </c>
      <c r="M162" s="77" t="e">
        <f t="shared" si="40"/>
        <v>#DIV/0!</v>
      </c>
      <c r="N162" s="75">
        <v>0</v>
      </c>
      <c r="O162" s="75">
        <v>0</v>
      </c>
      <c r="P162" s="75">
        <v>0</v>
      </c>
      <c r="Q162" s="76">
        <f t="shared" si="30"/>
        <v>0</v>
      </c>
      <c r="R162" s="75">
        <v>0</v>
      </c>
      <c r="S162" s="77" t="e">
        <f t="shared" si="31"/>
        <v>#DIV/0!</v>
      </c>
      <c r="T162" s="77" t="e">
        <f t="shared" si="32"/>
        <v>#DIV/0!</v>
      </c>
      <c r="U162" s="77" t="e">
        <f t="shared" si="33"/>
        <v>#DIV/0!</v>
      </c>
      <c r="V162" s="77" t="e">
        <f t="shared" si="34"/>
        <v>#DIV/0!</v>
      </c>
      <c r="W162" s="77" t="e">
        <f t="shared" si="35"/>
        <v>#DIV/0!</v>
      </c>
    </row>
    <row r="163" spans="1:23" x14ac:dyDescent="0.25">
      <c r="A163" s="7" t="s">
        <v>2647</v>
      </c>
      <c r="B163" s="6" t="s">
        <v>504</v>
      </c>
      <c r="C163" s="11" t="s">
        <v>2648</v>
      </c>
      <c r="D163" s="69">
        <f>SUM(D164:D182)</f>
        <v>0</v>
      </c>
      <c r="E163" s="69">
        <f>SUM(E164:E182)</f>
        <v>0</v>
      </c>
      <c r="F163" s="69">
        <f>SUM(F164:F182)</f>
        <v>0</v>
      </c>
      <c r="G163" s="69">
        <f t="shared" si="29"/>
        <v>0</v>
      </c>
      <c r="H163" s="69">
        <f>SUM(H164:H182)</f>
        <v>0</v>
      </c>
      <c r="I163" s="74">
        <f>D163/D6*100</f>
        <v>0</v>
      </c>
      <c r="J163" s="74" t="e">
        <f>E163/E6*100</f>
        <v>#DIV/0!</v>
      </c>
      <c r="K163" s="74" t="e">
        <f>F163/F6*100</f>
        <v>#DIV/0!</v>
      </c>
      <c r="L163" s="74">
        <f>G163/G6*100</f>
        <v>0</v>
      </c>
      <c r="M163" s="74" t="e">
        <f>H163/H6*100</f>
        <v>#DIV/0!</v>
      </c>
      <c r="N163" s="69">
        <f>SUM(N164:N182)</f>
        <v>0</v>
      </c>
      <c r="O163" s="69">
        <f>SUM(O164:O182)</f>
        <v>0</v>
      </c>
      <c r="P163" s="69">
        <f>SUM(P164:P182)</f>
        <v>0</v>
      </c>
      <c r="Q163" s="69">
        <f t="shared" si="30"/>
        <v>0</v>
      </c>
      <c r="R163" s="69">
        <f>SUM(R164:R182)</f>
        <v>0</v>
      </c>
      <c r="S163" s="74" t="e">
        <f t="shared" si="31"/>
        <v>#DIV/0!</v>
      </c>
      <c r="T163" s="74" t="e">
        <f t="shared" si="32"/>
        <v>#DIV/0!</v>
      </c>
      <c r="U163" s="74" t="e">
        <f t="shared" si="33"/>
        <v>#DIV/0!</v>
      </c>
      <c r="V163" s="74" t="e">
        <f t="shared" si="34"/>
        <v>#DIV/0!</v>
      </c>
      <c r="W163" s="74" t="e">
        <f t="shared" si="35"/>
        <v>#DIV/0!</v>
      </c>
    </row>
    <row r="164" spans="1:23" x14ac:dyDescent="0.25">
      <c r="A164" s="42" t="s">
        <v>2649</v>
      </c>
      <c r="B164" s="31" t="s">
        <v>1655</v>
      </c>
      <c r="C164" s="30" t="s">
        <v>2650</v>
      </c>
      <c r="D164" s="78">
        <v>0</v>
      </c>
      <c r="E164" s="75">
        <v>0</v>
      </c>
      <c r="F164" s="75">
        <v>0</v>
      </c>
      <c r="G164" s="76">
        <f t="shared" si="29"/>
        <v>0</v>
      </c>
      <c r="H164" s="75">
        <v>0</v>
      </c>
      <c r="I164" s="77" t="e">
        <f t="shared" ref="I164:I182" si="41">D164/D$163*100</f>
        <v>#DIV/0!</v>
      </c>
      <c r="J164" s="77" t="e">
        <f t="shared" ref="J164:J182" si="42">E164/E$163*100</f>
        <v>#DIV/0!</v>
      </c>
      <c r="K164" s="77" t="e">
        <f t="shared" ref="K164:K182" si="43">F164/F$163*100</f>
        <v>#DIV/0!</v>
      </c>
      <c r="L164" s="77" t="e">
        <f t="shared" ref="L164:L182" si="44">G164/G$163*100</f>
        <v>#DIV/0!</v>
      </c>
      <c r="M164" s="77" t="e">
        <f t="shared" ref="M164:M182" si="45">H164/H$163*100</f>
        <v>#DIV/0!</v>
      </c>
      <c r="N164" s="75">
        <v>0</v>
      </c>
      <c r="O164" s="75">
        <v>0</v>
      </c>
      <c r="P164" s="75">
        <v>0</v>
      </c>
      <c r="Q164" s="76">
        <f t="shared" si="30"/>
        <v>0</v>
      </c>
      <c r="R164" s="75">
        <v>0</v>
      </c>
      <c r="S164" s="77" t="e">
        <f t="shared" si="31"/>
        <v>#DIV/0!</v>
      </c>
      <c r="T164" s="77" t="e">
        <f t="shared" si="32"/>
        <v>#DIV/0!</v>
      </c>
      <c r="U164" s="77" t="e">
        <f t="shared" si="33"/>
        <v>#DIV/0!</v>
      </c>
      <c r="V164" s="77" t="e">
        <f t="shared" si="34"/>
        <v>#DIV/0!</v>
      </c>
      <c r="W164" s="77" t="e">
        <f t="shared" si="35"/>
        <v>#DIV/0!</v>
      </c>
    </row>
    <row r="165" spans="1:23" ht="30" x14ac:dyDescent="0.25">
      <c r="A165" s="42" t="s">
        <v>2651</v>
      </c>
      <c r="B165" s="31" t="s">
        <v>506</v>
      </c>
      <c r="C165" s="30" t="s">
        <v>2652</v>
      </c>
      <c r="D165" s="78">
        <v>0</v>
      </c>
      <c r="E165" s="75">
        <v>0</v>
      </c>
      <c r="F165" s="75">
        <v>0</v>
      </c>
      <c r="G165" s="76">
        <f t="shared" si="29"/>
        <v>0</v>
      </c>
      <c r="H165" s="75">
        <v>0</v>
      </c>
      <c r="I165" s="77" t="e">
        <f t="shared" si="41"/>
        <v>#DIV/0!</v>
      </c>
      <c r="J165" s="77" t="e">
        <f t="shared" si="42"/>
        <v>#DIV/0!</v>
      </c>
      <c r="K165" s="77" t="e">
        <f t="shared" si="43"/>
        <v>#DIV/0!</v>
      </c>
      <c r="L165" s="77" t="e">
        <f t="shared" si="44"/>
        <v>#DIV/0!</v>
      </c>
      <c r="M165" s="77" t="e">
        <f t="shared" si="45"/>
        <v>#DIV/0!</v>
      </c>
      <c r="N165" s="75">
        <v>0</v>
      </c>
      <c r="O165" s="75">
        <v>0</v>
      </c>
      <c r="P165" s="75">
        <v>0</v>
      </c>
      <c r="Q165" s="76">
        <f t="shared" si="30"/>
        <v>0</v>
      </c>
      <c r="R165" s="75">
        <v>0</v>
      </c>
      <c r="S165" s="77" t="e">
        <f t="shared" si="31"/>
        <v>#DIV/0!</v>
      </c>
      <c r="T165" s="77" t="e">
        <f t="shared" si="32"/>
        <v>#DIV/0!</v>
      </c>
      <c r="U165" s="77" t="e">
        <f t="shared" si="33"/>
        <v>#DIV/0!</v>
      </c>
      <c r="V165" s="77" t="e">
        <f t="shared" si="34"/>
        <v>#DIV/0!</v>
      </c>
      <c r="W165" s="77" t="e">
        <f t="shared" si="35"/>
        <v>#DIV/0!</v>
      </c>
    </row>
    <row r="166" spans="1:23" x14ac:dyDescent="0.25">
      <c r="A166" s="42" t="s">
        <v>2653</v>
      </c>
      <c r="B166" s="31" t="s">
        <v>509</v>
      </c>
      <c r="C166" s="30" t="s">
        <v>2654</v>
      </c>
      <c r="D166" s="78">
        <v>0</v>
      </c>
      <c r="E166" s="75">
        <v>0</v>
      </c>
      <c r="F166" s="75">
        <v>0</v>
      </c>
      <c r="G166" s="76">
        <f t="shared" si="29"/>
        <v>0</v>
      </c>
      <c r="H166" s="75">
        <v>0</v>
      </c>
      <c r="I166" s="77" t="e">
        <f t="shared" si="41"/>
        <v>#DIV/0!</v>
      </c>
      <c r="J166" s="77" t="e">
        <f t="shared" si="42"/>
        <v>#DIV/0!</v>
      </c>
      <c r="K166" s="77" t="e">
        <f t="shared" si="43"/>
        <v>#DIV/0!</v>
      </c>
      <c r="L166" s="77" t="e">
        <f t="shared" si="44"/>
        <v>#DIV/0!</v>
      </c>
      <c r="M166" s="77" t="e">
        <f t="shared" si="45"/>
        <v>#DIV/0!</v>
      </c>
      <c r="N166" s="75">
        <v>0</v>
      </c>
      <c r="O166" s="75">
        <v>0</v>
      </c>
      <c r="P166" s="75">
        <v>0</v>
      </c>
      <c r="Q166" s="76">
        <f t="shared" si="30"/>
        <v>0</v>
      </c>
      <c r="R166" s="75">
        <v>0</v>
      </c>
      <c r="S166" s="77" t="e">
        <f t="shared" si="31"/>
        <v>#DIV/0!</v>
      </c>
      <c r="T166" s="77" t="e">
        <f t="shared" si="32"/>
        <v>#DIV/0!</v>
      </c>
      <c r="U166" s="77" t="e">
        <f t="shared" si="33"/>
        <v>#DIV/0!</v>
      </c>
      <c r="V166" s="77" t="e">
        <f t="shared" si="34"/>
        <v>#DIV/0!</v>
      </c>
      <c r="W166" s="77" t="e">
        <f t="shared" si="35"/>
        <v>#DIV/0!</v>
      </c>
    </row>
    <row r="167" spans="1:23" x14ac:dyDescent="0.25">
      <c r="A167" s="42" t="s">
        <v>2655</v>
      </c>
      <c r="B167" s="31" t="s">
        <v>512</v>
      </c>
      <c r="C167" s="30" t="s">
        <v>2656</v>
      </c>
      <c r="D167" s="78">
        <v>0</v>
      </c>
      <c r="E167" s="75">
        <v>0</v>
      </c>
      <c r="F167" s="75">
        <v>0</v>
      </c>
      <c r="G167" s="76">
        <f t="shared" si="29"/>
        <v>0</v>
      </c>
      <c r="H167" s="75">
        <v>0</v>
      </c>
      <c r="I167" s="77" t="e">
        <f t="shared" si="41"/>
        <v>#DIV/0!</v>
      </c>
      <c r="J167" s="77" t="e">
        <f t="shared" si="42"/>
        <v>#DIV/0!</v>
      </c>
      <c r="K167" s="77" t="e">
        <f t="shared" si="43"/>
        <v>#DIV/0!</v>
      </c>
      <c r="L167" s="77" t="e">
        <f t="shared" si="44"/>
        <v>#DIV/0!</v>
      </c>
      <c r="M167" s="77" t="e">
        <f t="shared" si="45"/>
        <v>#DIV/0!</v>
      </c>
      <c r="N167" s="75">
        <v>0</v>
      </c>
      <c r="O167" s="75">
        <v>0</v>
      </c>
      <c r="P167" s="75">
        <v>0</v>
      </c>
      <c r="Q167" s="76">
        <f t="shared" si="30"/>
        <v>0</v>
      </c>
      <c r="R167" s="75">
        <v>0</v>
      </c>
      <c r="S167" s="77" t="e">
        <f t="shared" si="31"/>
        <v>#DIV/0!</v>
      </c>
      <c r="T167" s="77" t="e">
        <f t="shared" si="32"/>
        <v>#DIV/0!</v>
      </c>
      <c r="U167" s="77" t="e">
        <f t="shared" si="33"/>
        <v>#DIV/0!</v>
      </c>
      <c r="V167" s="77" t="e">
        <f t="shared" si="34"/>
        <v>#DIV/0!</v>
      </c>
      <c r="W167" s="77" t="e">
        <f t="shared" si="35"/>
        <v>#DIV/0!</v>
      </c>
    </row>
    <row r="168" spans="1:23" x14ac:dyDescent="0.25">
      <c r="A168" s="42" t="s">
        <v>2657</v>
      </c>
      <c r="B168" s="31" t="s">
        <v>515</v>
      </c>
      <c r="C168" s="30" t="s">
        <v>2658</v>
      </c>
      <c r="D168" s="78">
        <v>0</v>
      </c>
      <c r="E168" s="75">
        <v>0</v>
      </c>
      <c r="F168" s="75">
        <v>0</v>
      </c>
      <c r="G168" s="76">
        <f t="shared" si="29"/>
        <v>0</v>
      </c>
      <c r="H168" s="75">
        <v>0</v>
      </c>
      <c r="I168" s="77" t="e">
        <f t="shared" si="41"/>
        <v>#DIV/0!</v>
      </c>
      <c r="J168" s="77" t="e">
        <f t="shared" si="42"/>
        <v>#DIV/0!</v>
      </c>
      <c r="K168" s="77" t="e">
        <f t="shared" si="43"/>
        <v>#DIV/0!</v>
      </c>
      <c r="L168" s="77" t="e">
        <f t="shared" si="44"/>
        <v>#DIV/0!</v>
      </c>
      <c r="M168" s="77" t="e">
        <f t="shared" si="45"/>
        <v>#DIV/0!</v>
      </c>
      <c r="N168" s="75">
        <v>0</v>
      </c>
      <c r="O168" s="75">
        <v>0</v>
      </c>
      <c r="P168" s="75">
        <v>0</v>
      </c>
      <c r="Q168" s="76">
        <f t="shared" si="30"/>
        <v>0</v>
      </c>
      <c r="R168" s="75">
        <v>0</v>
      </c>
      <c r="S168" s="77" t="e">
        <f t="shared" si="31"/>
        <v>#DIV/0!</v>
      </c>
      <c r="T168" s="77" t="e">
        <f t="shared" si="32"/>
        <v>#DIV/0!</v>
      </c>
      <c r="U168" s="77" t="e">
        <f t="shared" si="33"/>
        <v>#DIV/0!</v>
      </c>
      <c r="V168" s="77" t="e">
        <f t="shared" si="34"/>
        <v>#DIV/0!</v>
      </c>
      <c r="W168" s="77" t="e">
        <f t="shared" si="35"/>
        <v>#DIV/0!</v>
      </c>
    </row>
    <row r="169" spans="1:23" ht="30" x14ac:dyDescent="0.25">
      <c r="A169" s="42" t="s">
        <v>2659</v>
      </c>
      <c r="B169" s="31" t="s">
        <v>518</v>
      </c>
      <c r="C169" s="30" t="s">
        <v>2660</v>
      </c>
      <c r="D169" s="78">
        <v>0</v>
      </c>
      <c r="E169" s="75">
        <v>0</v>
      </c>
      <c r="F169" s="75">
        <v>0</v>
      </c>
      <c r="G169" s="76">
        <f t="shared" si="29"/>
        <v>0</v>
      </c>
      <c r="H169" s="75">
        <v>0</v>
      </c>
      <c r="I169" s="77" t="e">
        <f t="shared" si="41"/>
        <v>#DIV/0!</v>
      </c>
      <c r="J169" s="77" t="e">
        <f t="shared" si="42"/>
        <v>#DIV/0!</v>
      </c>
      <c r="K169" s="77" t="e">
        <f t="shared" si="43"/>
        <v>#DIV/0!</v>
      </c>
      <c r="L169" s="77" t="e">
        <f t="shared" si="44"/>
        <v>#DIV/0!</v>
      </c>
      <c r="M169" s="77" t="e">
        <f t="shared" si="45"/>
        <v>#DIV/0!</v>
      </c>
      <c r="N169" s="75">
        <v>0</v>
      </c>
      <c r="O169" s="75">
        <v>0</v>
      </c>
      <c r="P169" s="75">
        <v>0</v>
      </c>
      <c r="Q169" s="76">
        <f t="shared" si="30"/>
        <v>0</v>
      </c>
      <c r="R169" s="75">
        <v>0</v>
      </c>
      <c r="S169" s="77" t="e">
        <f t="shared" si="31"/>
        <v>#DIV/0!</v>
      </c>
      <c r="T169" s="77" t="e">
        <f t="shared" si="32"/>
        <v>#DIV/0!</v>
      </c>
      <c r="U169" s="77" t="e">
        <f t="shared" si="33"/>
        <v>#DIV/0!</v>
      </c>
      <c r="V169" s="77" t="e">
        <f t="shared" si="34"/>
        <v>#DIV/0!</v>
      </c>
      <c r="W169" s="77" t="e">
        <f t="shared" si="35"/>
        <v>#DIV/0!</v>
      </c>
    </row>
    <row r="170" spans="1:23" x14ac:dyDescent="0.25">
      <c r="A170" s="42" t="s">
        <v>2661</v>
      </c>
      <c r="B170" s="31" t="s">
        <v>521</v>
      </c>
      <c r="C170" s="30" t="s">
        <v>2662</v>
      </c>
      <c r="D170" s="78">
        <v>0</v>
      </c>
      <c r="E170" s="75">
        <v>0</v>
      </c>
      <c r="F170" s="75">
        <v>0</v>
      </c>
      <c r="G170" s="76">
        <f t="shared" si="29"/>
        <v>0</v>
      </c>
      <c r="H170" s="75">
        <v>0</v>
      </c>
      <c r="I170" s="77" t="e">
        <f t="shared" si="41"/>
        <v>#DIV/0!</v>
      </c>
      <c r="J170" s="77" t="e">
        <f t="shared" si="42"/>
        <v>#DIV/0!</v>
      </c>
      <c r="K170" s="77" t="e">
        <f t="shared" si="43"/>
        <v>#DIV/0!</v>
      </c>
      <c r="L170" s="77" t="e">
        <f t="shared" si="44"/>
        <v>#DIV/0!</v>
      </c>
      <c r="M170" s="77" t="e">
        <f t="shared" si="45"/>
        <v>#DIV/0!</v>
      </c>
      <c r="N170" s="75">
        <v>0</v>
      </c>
      <c r="O170" s="75">
        <v>0</v>
      </c>
      <c r="P170" s="75">
        <v>0</v>
      </c>
      <c r="Q170" s="76">
        <f t="shared" si="30"/>
        <v>0</v>
      </c>
      <c r="R170" s="75">
        <v>0</v>
      </c>
      <c r="S170" s="77" t="e">
        <f t="shared" si="31"/>
        <v>#DIV/0!</v>
      </c>
      <c r="T170" s="77" t="e">
        <f t="shared" si="32"/>
        <v>#DIV/0!</v>
      </c>
      <c r="U170" s="77" t="e">
        <f t="shared" si="33"/>
        <v>#DIV/0!</v>
      </c>
      <c r="V170" s="77" t="e">
        <f t="shared" si="34"/>
        <v>#DIV/0!</v>
      </c>
      <c r="W170" s="77" t="e">
        <f t="shared" si="35"/>
        <v>#DIV/0!</v>
      </c>
    </row>
    <row r="171" spans="1:23" ht="30" x14ac:dyDescent="0.25">
      <c r="A171" s="42" t="s">
        <v>2663</v>
      </c>
      <c r="B171" s="31" t="s">
        <v>524</v>
      </c>
      <c r="C171" s="30" t="s">
        <v>2664</v>
      </c>
      <c r="D171" s="78">
        <v>0</v>
      </c>
      <c r="E171" s="75">
        <v>0</v>
      </c>
      <c r="F171" s="75">
        <v>0</v>
      </c>
      <c r="G171" s="76">
        <f t="shared" si="29"/>
        <v>0</v>
      </c>
      <c r="H171" s="75">
        <v>0</v>
      </c>
      <c r="I171" s="77" t="e">
        <f t="shared" si="41"/>
        <v>#DIV/0!</v>
      </c>
      <c r="J171" s="77" t="e">
        <f t="shared" si="42"/>
        <v>#DIV/0!</v>
      </c>
      <c r="K171" s="77" t="e">
        <f t="shared" si="43"/>
        <v>#DIV/0!</v>
      </c>
      <c r="L171" s="77" t="e">
        <f t="shared" si="44"/>
        <v>#DIV/0!</v>
      </c>
      <c r="M171" s="77" t="e">
        <f t="shared" si="45"/>
        <v>#DIV/0!</v>
      </c>
      <c r="N171" s="75">
        <v>0</v>
      </c>
      <c r="O171" s="75">
        <v>0</v>
      </c>
      <c r="P171" s="75">
        <v>0</v>
      </c>
      <c r="Q171" s="76">
        <f t="shared" si="30"/>
        <v>0</v>
      </c>
      <c r="R171" s="75">
        <v>0</v>
      </c>
      <c r="S171" s="77" t="e">
        <f t="shared" si="31"/>
        <v>#DIV/0!</v>
      </c>
      <c r="T171" s="77" t="e">
        <f t="shared" si="32"/>
        <v>#DIV/0!</v>
      </c>
      <c r="U171" s="77" t="e">
        <f t="shared" si="33"/>
        <v>#DIV/0!</v>
      </c>
      <c r="V171" s="77" t="e">
        <f t="shared" si="34"/>
        <v>#DIV/0!</v>
      </c>
      <c r="W171" s="77" t="e">
        <f t="shared" si="35"/>
        <v>#DIV/0!</v>
      </c>
    </row>
    <row r="172" spans="1:23" x14ac:dyDescent="0.25">
      <c r="A172" s="42" t="s">
        <v>2665</v>
      </c>
      <c r="B172" s="31" t="s">
        <v>527</v>
      </c>
      <c r="C172" s="30" t="s">
        <v>2666</v>
      </c>
      <c r="D172" s="78">
        <v>0</v>
      </c>
      <c r="E172" s="75">
        <v>0</v>
      </c>
      <c r="F172" s="75">
        <v>0</v>
      </c>
      <c r="G172" s="76">
        <f t="shared" si="29"/>
        <v>0</v>
      </c>
      <c r="H172" s="75">
        <v>0</v>
      </c>
      <c r="I172" s="77" t="e">
        <f t="shared" si="41"/>
        <v>#DIV/0!</v>
      </c>
      <c r="J172" s="77" t="e">
        <f t="shared" si="42"/>
        <v>#DIV/0!</v>
      </c>
      <c r="K172" s="77" t="e">
        <f t="shared" si="43"/>
        <v>#DIV/0!</v>
      </c>
      <c r="L172" s="77" t="e">
        <f t="shared" si="44"/>
        <v>#DIV/0!</v>
      </c>
      <c r="M172" s="77" t="e">
        <f t="shared" si="45"/>
        <v>#DIV/0!</v>
      </c>
      <c r="N172" s="75">
        <v>0</v>
      </c>
      <c r="O172" s="75">
        <v>0</v>
      </c>
      <c r="P172" s="75">
        <v>0</v>
      </c>
      <c r="Q172" s="76">
        <f t="shared" si="30"/>
        <v>0</v>
      </c>
      <c r="R172" s="75">
        <v>0</v>
      </c>
      <c r="S172" s="77" t="e">
        <f t="shared" si="31"/>
        <v>#DIV/0!</v>
      </c>
      <c r="T172" s="77" t="e">
        <f t="shared" si="32"/>
        <v>#DIV/0!</v>
      </c>
      <c r="U172" s="77" t="e">
        <f t="shared" si="33"/>
        <v>#DIV/0!</v>
      </c>
      <c r="V172" s="77" t="e">
        <f t="shared" si="34"/>
        <v>#DIV/0!</v>
      </c>
      <c r="W172" s="77" t="e">
        <f t="shared" si="35"/>
        <v>#DIV/0!</v>
      </c>
    </row>
    <row r="173" spans="1:23" ht="30" x14ac:dyDescent="0.25">
      <c r="A173" s="42" t="s">
        <v>2667</v>
      </c>
      <c r="B173" s="31" t="s">
        <v>530</v>
      </c>
      <c r="C173" s="30" t="s">
        <v>2668</v>
      </c>
      <c r="D173" s="78">
        <v>0</v>
      </c>
      <c r="E173" s="75">
        <v>0</v>
      </c>
      <c r="F173" s="75">
        <v>0</v>
      </c>
      <c r="G173" s="76">
        <f t="shared" si="29"/>
        <v>0</v>
      </c>
      <c r="H173" s="75">
        <v>0</v>
      </c>
      <c r="I173" s="77" t="e">
        <f t="shared" si="41"/>
        <v>#DIV/0!</v>
      </c>
      <c r="J173" s="77" t="e">
        <f t="shared" si="42"/>
        <v>#DIV/0!</v>
      </c>
      <c r="K173" s="77" t="e">
        <f t="shared" si="43"/>
        <v>#DIV/0!</v>
      </c>
      <c r="L173" s="77" t="e">
        <f t="shared" si="44"/>
        <v>#DIV/0!</v>
      </c>
      <c r="M173" s="77" t="e">
        <f t="shared" si="45"/>
        <v>#DIV/0!</v>
      </c>
      <c r="N173" s="75">
        <v>0</v>
      </c>
      <c r="O173" s="75">
        <v>0</v>
      </c>
      <c r="P173" s="75">
        <v>0</v>
      </c>
      <c r="Q173" s="76">
        <f t="shared" si="30"/>
        <v>0</v>
      </c>
      <c r="R173" s="75">
        <v>0</v>
      </c>
      <c r="S173" s="77" t="e">
        <f t="shared" si="31"/>
        <v>#DIV/0!</v>
      </c>
      <c r="T173" s="77" t="e">
        <f t="shared" si="32"/>
        <v>#DIV/0!</v>
      </c>
      <c r="U173" s="77" t="e">
        <f t="shared" si="33"/>
        <v>#DIV/0!</v>
      </c>
      <c r="V173" s="77" t="e">
        <f t="shared" si="34"/>
        <v>#DIV/0!</v>
      </c>
      <c r="W173" s="77" t="e">
        <f t="shared" si="35"/>
        <v>#DIV/0!</v>
      </c>
    </row>
    <row r="174" spans="1:23" ht="30" x14ac:dyDescent="0.25">
      <c r="A174" s="42" t="s">
        <v>2669</v>
      </c>
      <c r="B174" s="31" t="s">
        <v>1676</v>
      </c>
      <c r="C174" s="30" t="s">
        <v>2670</v>
      </c>
      <c r="D174" s="78">
        <v>0</v>
      </c>
      <c r="E174" s="75">
        <v>0</v>
      </c>
      <c r="F174" s="75">
        <v>0</v>
      </c>
      <c r="G174" s="76">
        <f t="shared" si="29"/>
        <v>0</v>
      </c>
      <c r="H174" s="75">
        <v>0</v>
      </c>
      <c r="I174" s="77" t="e">
        <f t="shared" si="41"/>
        <v>#DIV/0!</v>
      </c>
      <c r="J174" s="77" t="e">
        <f t="shared" si="42"/>
        <v>#DIV/0!</v>
      </c>
      <c r="K174" s="77" t="e">
        <f t="shared" si="43"/>
        <v>#DIV/0!</v>
      </c>
      <c r="L174" s="77" t="e">
        <f t="shared" si="44"/>
        <v>#DIV/0!</v>
      </c>
      <c r="M174" s="77" t="e">
        <f t="shared" si="45"/>
        <v>#DIV/0!</v>
      </c>
      <c r="N174" s="75">
        <v>0</v>
      </c>
      <c r="O174" s="75">
        <v>0</v>
      </c>
      <c r="P174" s="75">
        <v>0</v>
      </c>
      <c r="Q174" s="76">
        <f t="shared" si="30"/>
        <v>0</v>
      </c>
      <c r="R174" s="75">
        <v>0</v>
      </c>
      <c r="S174" s="77" t="e">
        <f t="shared" si="31"/>
        <v>#DIV/0!</v>
      </c>
      <c r="T174" s="77" t="e">
        <f t="shared" si="32"/>
        <v>#DIV/0!</v>
      </c>
      <c r="U174" s="77" t="e">
        <f t="shared" si="33"/>
        <v>#DIV/0!</v>
      </c>
      <c r="V174" s="77" t="e">
        <f t="shared" si="34"/>
        <v>#DIV/0!</v>
      </c>
      <c r="W174" s="77" t="e">
        <f t="shared" si="35"/>
        <v>#DIV/0!</v>
      </c>
    </row>
    <row r="175" spans="1:23" ht="30" x14ac:dyDescent="0.25">
      <c r="A175" s="42" t="s">
        <v>2671</v>
      </c>
      <c r="B175" s="31" t="s">
        <v>533</v>
      </c>
      <c r="C175" s="30" t="s">
        <v>2672</v>
      </c>
      <c r="D175" s="78">
        <v>0</v>
      </c>
      <c r="E175" s="75">
        <v>0</v>
      </c>
      <c r="F175" s="75">
        <v>0</v>
      </c>
      <c r="G175" s="76">
        <f t="shared" si="29"/>
        <v>0</v>
      </c>
      <c r="H175" s="75">
        <v>0</v>
      </c>
      <c r="I175" s="77" t="e">
        <f t="shared" si="41"/>
        <v>#DIV/0!</v>
      </c>
      <c r="J175" s="77" t="e">
        <f t="shared" si="42"/>
        <v>#DIV/0!</v>
      </c>
      <c r="K175" s="77" t="e">
        <f t="shared" si="43"/>
        <v>#DIV/0!</v>
      </c>
      <c r="L175" s="77" t="e">
        <f t="shared" si="44"/>
        <v>#DIV/0!</v>
      </c>
      <c r="M175" s="77" t="e">
        <f t="shared" si="45"/>
        <v>#DIV/0!</v>
      </c>
      <c r="N175" s="75">
        <v>0</v>
      </c>
      <c r="O175" s="75">
        <v>0</v>
      </c>
      <c r="P175" s="75">
        <v>0</v>
      </c>
      <c r="Q175" s="76">
        <f t="shared" si="30"/>
        <v>0</v>
      </c>
      <c r="R175" s="75">
        <v>0</v>
      </c>
      <c r="S175" s="77" t="e">
        <f t="shared" si="31"/>
        <v>#DIV/0!</v>
      </c>
      <c r="T175" s="77" t="e">
        <f t="shared" si="32"/>
        <v>#DIV/0!</v>
      </c>
      <c r="U175" s="77" t="e">
        <f t="shared" si="33"/>
        <v>#DIV/0!</v>
      </c>
      <c r="V175" s="77" t="e">
        <f t="shared" si="34"/>
        <v>#DIV/0!</v>
      </c>
      <c r="W175" s="77" t="e">
        <f t="shared" si="35"/>
        <v>#DIV/0!</v>
      </c>
    </row>
    <row r="176" spans="1:23" x14ac:dyDescent="0.25">
      <c r="A176" s="42" t="s">
        <v>2673</v>
      </c>
      <c r="B176" s="31" t="s">
        <v>536</v>
      </c>
      <c r="C176" s="30" t="s">
        <v>2674</v>
      </c>
      <c r="D176" s="78">
        <v>0</v>
      </c>
      <c r="E176" s="75">
        <v>0</v>
      </c>
      <c r="F176" s="75">
        <v>0</v>
      </c>
      <c r="G176" s="76">
        <f t="shared" si="29"/>
        <v>0</v>
      </c>
      <c r="H176" s="75">
        <v>0</v>
      </c>
      <c r="I176" s="77" t="e">
        <f t="shared" si="41"/>
        <v>#DIV/0!</v>
      </c>
      <c r="J176" s="77" t="e">
        <f t="shared" si="42"/>
        <v>#DIV/0!</v>
      </c>
      <c r="K176" s="77" t="e">
        <f t="shared" si="43"/>
        <v>#DIV/0!</v>
      </c>
      <c r="L176" s="77" t="e">
        <f t="shared" si="44"/>
        <v>#DIV/0!</v>
      </c>
      <c r="M176" s="77" t="e">
        <f t="shared" si="45"/>
        <v>#DIV/0!</v>
      </c>
      <c r="N176" s="75">
        <v>0</v>
      </c>
      <c r="O176" s="75">
        <v>0</v>
      </c>
      <c r="P176" s="75">
        <v>0</v>
      </c>
      <c r="Q176" s="76">
        <f t="shared" si="30"/>
        <v>0</v>
      </c>
      <c r="R176" s="75">
        <v>0</v>
      </c>
      <c r="S176" s="77" t="e">
        <f t="shared" si="31"/>
        <v>#DIV/0!</v>
      </c>
      <c r="T176" s="77" t="e">
        <f t="shared" si="32"/>
        <v>#DIV/0!</v>
      </c>
      <c r="U176" s="77" t="e">
        <f t="shared" si="33"/>
        <v>#DIV/0!</v>
      </c>
      <c r="V176" s="77" t="e">
        <f t="shared" si="34"/>
        <v>#DIV/0!</v>
      </c>
      <c r="W176" s="77" t="e">
        <f t="shared" si="35"/>
        <v>#DIV/0!</v>
      </c>
    </row>
    <row r="177" spans="1:23" ht="30" x14ac:dyDescent="0.25">
      <c r="A177" s="42" t="s">
        <v>2675</v>
      </c>
      <c r="B177" s="31" t="s">
        <v>539</v>
      </c>
      <c r="C177" s="30" t="s">
        <v>2676</v>
      </c>
      <c r="D177" s="78">
        <v>0</v>
      </c>
      <c r="E177" s="75">
        <v>0</v>
      </c>
      <c r="F177" s="75">
        <v>0</v>
      </c>
      <c r="G177" s="76">
        <f t="shared" si="29"/>
        <v>0</v>
      </c>
      <c r="H177" s="75">
        <v>0</v>
      </c>
      <c r="I177" s="77" t="e">
        <f t="shared" si="41"/>
        <v>#DIV/0!</v>
      </c>
      <c r="J177" s="77" t="e">
        <f t="shared" si="42"/>
        <v>#DIV/0!</v>
      </c>
      <c r="K177" s="77" t="e">
        <f t="shared" si="43"/>
        <v>#DIV/0!</v>
      </c>
      <c r="L177" s="77" t="e">
        <f t="shared" si="44"/>
        <v>#DIV/0!</v>
      </c>
      <c r="M177" s="77" t="e">
        <f t="shared" si="45"/>
        <v>#DIV/0!</v>
      </c>
      <c r="N177" s="75">
        <v>0</v>
      </c>
      <c r="O177" s="75">
        <v>0</v>
      </c>
      <c r="P177" s="75">
        <v>0</v>
      </c>
      <c r="Q177" s="76">
        <f t="shared" si="30"/>
        <v>0</v>
      </c>
      <c r="R177" s="75">
        <v>0</v>
      </c>
      <c r="S177" s="77" t="e">
        <f t="shared" si="31"/>
        <v>#DIV/0!</v>
      </c>
      <c r="T177" s="77" t="e">
        <f t="shared" si="32"/>
        <v>#DIV/0!</v>
      </c>
      <c r="U177" s="77" t="e">
        <f t="shared" si="33"/>
        <v>#DIV/0!</v>
      </c>
      <c r="V177" s="77" t="e">
        <f t="shared" si="34"/>
        <v>#DIV/0!</v>
      </c>
      <c r="W177" s="77" t="e">
        <f t="shared" si="35"/>
        <v>#DIV/0!</v>
      </c>
    </row>
    <row r="178" spans="1:23" x14ac:dyDescent="0.25">
      <c r="A178" s="42" t="s">
        <v>2677</v>
      </c>
      <c r="B178" s="31" t="s">
        <v>542</v>
      </c>
      <c r="C178" s="30" t="s">
        <v>2678</v>
      </c>
      <c r="D178" s="78">
        <v>0</v>
      </c>
      <c r="E178" s="75">
        <v>0</v>
      </c>
      <c r="F178" s="75">
        <v>0</v>
      </c>
      <c r="G178" s="76">
        <f t="shared" si="29"/>
        <v>0</v>
      </c>
      <c r="H178" s="75">
        <v>0</v>
      </c>
      <c r="I178" s="77" t="e">
        <f t="shared" si="41"/>
        <v>#DIV/0!</v>
      </c>
      <c r="J178" s="77" t="e">
        <f t="shared" si="42"/>
        <v>#DIV/0!</v>
      </c>
      <c r="K178" s="77" t="e">
        <f t="shared" si="43"/>
        <v>#DIV/0!</v>
      </c>
      <c r="L178" s="77" t="e">
        <f t="shared" si="44"/>
        <v>#DIV/0!</v>
      </c>
      <c r="M178" s="77" t="e">
        <f t="shared" si="45"/>
        <v>#DIV/0!</v>
      </c>
      <c r="N178" s="75">
        <v>0</v>
      </c>
      <c r="O178" s="75">
        <v>0</v>
      </c>
      <c r="P178" s="75">
        <v>0</v>
      </c>
      <c r="Q178" s="76">
        <f t="shared" si="30"/>
        <v>0</v>
      </c>
      <c r="R178" s="75">
        <v>0</v>
      </c>
      <c r="S178" s="77" t="e">
        <f t="shared" si="31"/>
        <v>#DIV/0!</v>
      </c>
      <c r="T178" s="77" t="e">
        <f t="shared" si="32"/>
        <v>#DIV/0!</v>
      </c>
      <c r="U178" s="77" t="e">
        <f t="shared" si="33"/>
        <v>#DIV/0!</v>
      </c>
      <c r="V178" s="77" t="e">
        <f t="shared" si="34"/>
        <v>#DIV/0!</v>
      </c>
      <c r="W178" s="77" t="e">
        <f t="shared" si="35"/>
        <v>#DIV/0!</v>
      </c>
    </row>
    <row r="179" spans="1:23" ht="30" x14ac:dyDescent="0.25">
      <c r="A179" s="42" t="s">
        <v>2679</v>
      </c>
      <c r="B179" s="31" t="s">
        <v>545</v>
      </c>
      <c r="C179" s="30" t="s">
        <v>2680</v>
      </c>
      <c r="D179" s="85">
        <v>0</v>
      </c>
      <c r="E179" s="86">
        <v>0</v>
      </c>
      <c r="F179" s="86">
        <v>0</v>
      </c>
      <c r="G179" s="76">
        <f t="shared" si="29"/>
        <v>0</v>
      </c>
      <c r="H179" s="86">
        <v>0</v>
      </c>
      <c r="I179" s="77" t="e">
        <f t="shared" si="41"/>
        <v>#DIV/0!</v>
      </c>
      <c r="J179" s="77" t="e">
        <f t="shared" si="42"/>
        <v>#DIV/0!</v>
      </c>
      <c r="K179" s="77" t="e">
        <f t="shared" si="43"/>
        <v>#DIV/0!</v>
      </c>
      <c r="L179" s="77" t="e">
        <f t="shared" si="44"/>
        <v>#DIV/0!</v>
      </c>
      <c r="M179" s="77" t="e">
        <f t="shared" si="45"/>
        <v>#DIV/0!</v>
      </c>
      <c r="N179" s="86">
        <v>0</v>
      </c>
      <c r="O179" s="86">
        <v>0</v>
      </c>
      <c r="P179" s="86">
        <v>0</v>
      </c>
      <c r="Q179" s="76">
        <f t="shared" si="30"/>
        <v>0</v>
      </c>
      <c r="R179" s="86">
        <v>0</v>
      </c>
      <c r="S179" s="77" t="e">
        <f t="shared" si="31"/>
        <v>#DIV/0!</v>
      </c>
      <c r="T179" s="77" t="e">
        <f t="shared" si="32"/>
        <v>#DIV/0!</v>
      </c>
      <c r="U179" s="77" t="e">
        <f t="shared" si="33"/>
        <v>#DIV/0!</v>
      </c>
      <c r="V179" s="77" t="e">
        <f t="shared" si="34"/>
        <v>#DIV/0!</v>
      </c>
      <c r="W179" s="77" t="e">
        <f t="shared" si="35"/>
        <v>#DIV/0!</v>
      </c>
    </row>
    <row r="180" spans="1:23" x14ac:dyDescent="0.25">
      <c r="A180" s="42" t="s">
        <v>2681</v>
      </c>
      <c r="B180" s="31" t="s">
        <v>548</v>
      </c>
      <c r="C180" s="30" t="s">
        <v>2682</v>
      </c>
      <c r="D180" s="78">
        <v>0</v>
      </c>
      <c r="E180" s="75">
        <v>0</v>
      </c>
      <c r="F180" s="75">
        <v>0</v>
      </c>
      <c r="G180" s="76">
        <f t="shared" si="29"/>
        <v>0</v>
      </c>
      <c r="H180" s="75">
        <v>0</v>
      </c>
      <c r="I180" s="77" t="e">
        <f t="shared" si="41"/>
        <v>#DIV/0!</v>
      </c>
      <c r="J180" s="77" t="e">
        <f t="shared" si="42"/>
        <v>#DIV/0!</v>
      </c>
      <c r="K180" s="77" t="e">
        <f t="shared" si="43"/>
        <v>#DIV/0!</v>
      </c>
      <c r="L180" s="77" t="e">
        <f t="shared" si="44"/>
        <v>#DIV/0!</v>
      </c>
      <c r="M180" s="77" t="e">
        <f t="shared" si="45"/>
        <v>#DIV/0!</v>
      </c>
      <c r="N180" s="75">
        <v>0</v>
      </c>
      <c r="O180" s="75">
        <v>0</v>
      </c>
      <c r="P180" s="75">
        <v>0</v>
      </c>
      <c r="Q180" s="76">
        <f t="shared" si="30"/>
        <v>0</v>
      </c>
      <c r="R180" s="75">
        <v>0</v>
      </c>
      <c r="S180" s="77" t="e">
        <f t="shared" si="31"/>
        <v>#DIV/0!</v>
      </c>
      <c r="T180" s="77" t="e">
        <f t="shared" si="32"/>
        <v>#DIV/0!</v>
      </c>
      <c r="U180" s="77" t="e">
        <f t="shared" si="33"/>
        <v>#DIV/0!</v>
      </c>
      <c r="V180" s="77" t="e">
        <f t="shared" si="34"/>
        <v>#DIV/0!</v>
      </c>
      <c r="W180" s="77" t="e">
        <f t="shared" si="35"/>
        <v>#DIV/0!</v>
      </c>
    </row>
    <row r="181" spans="1:23" ht="30" x14ac:dyDescent="0.25">
      <c r="A181" s="42" t="s">
        <v>2683</v>
      </c>
      <c r="B181" s="31" t="s">
        <v>551</v>
      </c>
      <c r="C181" s="30" t="s">
        <v>2684</v>
      </c>
      <c r="D181" s="78">
        <v>0</v>
      </c>
      <c r="E181" s="75">
        <v>0</v>
      </c>
      <c r="F181" s="75">
        <v>0</v>
      </c>
      <c r="G181" s="76">
        <f t="shared" si="29"/>
        <v>0</v>
      </c>
      <c r="H181" s="75">
        <v>0</v>
      </c>
      <c r="I181" s="77" t="e">
        <f t="shared" si="41"/>
        <v>#DIV/0!</v>
      </c>
      <c r="J181" s="77" t="e">
        <f t="shared" si="42"/>
        <v>#DIV/0!</v>
      </c>
      <c r="K181" s="77" t="e">
        <f t="shared" si="43"/>
        <v>#DIV/0!</v>
      </c>
      <c r="L181" s="77" t="e">
        <f t="shared" si="44"/>
        <v>#DIV/0!</v>
      </c>
      <c r="M181" s="77" t="e">
        <f t="shared" si="45"/>
        <v>#DIV/0!</v>
      </c>
      <c r="N181" s="75">
        <v>0</v>
      </c>
      <c r="O181" s="75">
        <v>0</v>
      </c>
      <c r="P181" s="75">
        <v>0</v>
      </c>
      <c r="Q181" s="76">
        <f t="shared" si="30"/>
        <v>0</v>
      </c>
      <c r="R181" s="75">
        <v>0</v>
      </c>
      <c r="S181" s="77" t="e">
        <f t="shared" si="31"/>
        <v>#DIV/0!</v>
      </c>
      <c r="T181" s="77" t="e">
        <f t="shared" si="32"/>
        <v>#DIV/0!</v>
      </c>
      <c r="U181" s="77" t="e">
        <f t="shared" si="33"/>
        <v>#DIV/0!</v>
      </c>
      <c r="V181" s="77" t="e">
        <f t="shared" si="34"/>
        <v>#DIV/0!</v>
      </c>
      <c r="W181" s="77" t="e">
        <f t="shared" si="35"/>
        <v>#DIV/0!</v>
      </c>
    </row>
    <row r="182" spans="1:23" x14ac:dyDescent="0.25">
      <c r="A182" s="42" t="s">
        <v>2685</v>
      </c>
      <c r="B182" s="31" t="s">
        <v>554</v>
      </c>
      <c r="C182" s="30" t="s">
        <v>2686</v>
      </c>
      <c r="D182" s="78">
        <v>0</v>
      </c>
      <c r="E182" s="75">
        <v>0</v>
      </c>
      <c r="F182" s="75">
        <v>0</v>
      </c>
      <c r="G182" s="76">
        <f t="shared" si="29"/>
        <v>0</v>
      </c>
      <c r="H182" s="75">
        <v>0</v>
      </c>
      <c r="I182" s="77" t="e">
        <f t="shared" si="41"/>
        <v>#DIV/0!</v>
      </c>
      <c r="J182" s="77" t="e">
        <f t="shared" si="42"/>
        <v>#DIV/0!</v>
      </c>
      <c r="K182" s="77" t="e">
        <f t="shared" si="43"/>
        <v>#DIV/0!</v>
      </c>
      <c r="L182" s="77" t="e">
        <f t="shared" si="44"/>
        <v>#DIV/0!</v>
      </c>
      <c r="M182" s="77" t="e">
        <f t="shared" si="45"/>
        <v>#DIV/0!</v>
      </c>
      <c r="N182" s="75">
        <v>0</v>
      </c>
      <c r="O182" s="75">
        <v>0</v>
      </c>
      <c r="P182" s="75">
        <v>0</v>
      </c>
      <c r="Q182" s="76">
        <f t="shared" si="30"/>
        <v>0</v>
      </c>
      <c r="R182" s="75">
        <v>0</v>
      </c>
      <c r="S182" s="77" t="e">
        <f t="shared" si="31"/>
        <v>#DIV/0!</v>
      </c>
      <c r="T182" s="77" t="e">
        <f t="shared" si="32"/>
        <v>#DIV/0!</v>
      </c>
      <c r="U182" s="77" t="e">
        <f t="shared" si="33"/>
        <v>#DIV/0!</v>
      </c>
      <c r="V182" s="77" t="e">
        <f t="shared" si="34"/>
        <v>#DIV/0!</v>
      </c>
      <c r="W182" s="77" t="e">
        <f t="shared" si="35"/>
        <v>#DIV/0!</v>
      </c>
    </row>
    <row r="183" spans="1:23" x14ac:dyDescent="0.25">
      <c r="A183" s="45" t="s">
        <v>2687</v>
      </c>
      <c r="B183" s="31">
        <v>335</v>
      </c>
      <c r="C183" s="46" t="s">
        <v>2688</v>
      </c>
      <c r="D183" s="69">
        <f>SUM(D184:D187)</f>
        <v>0</v>
      </c>
      <c r="E183" s="69">
        <f>SUM(E184:E187)</f>
        <v>0</v>
      </c>
      <c r="F183" s="69">
        <f>SUM(F184:F187)</f>
        <v>0</v>
      </c>
      <c r="G183" s="69">
        <f t="shared" si="29"/>
        <v>0</v>
      </c>
      <c r="H183" s="69">
        <f>SUM(H184:H187)</f>
        <v>0</v>
      </c>
      <c r="I183" s="74">
        <f>D183/D6*100</f>
        <v>0</v>
      </c>
      <c r="J183" s="74" t="e">
        <f>E183/E6*100</f>
        <v>#DIV/0!</v>
      </c>
      <c r="K183" s="74" t="e">
        <f>F183/F6*100</f>
        <v>#DIV/0!</v>
      </c>
      <c r="L183" s="74">
        <f>G183/G6*100</f>
        <v>0</v>
      </c>
      <c r="M183" s="74" t="e">
        <f>H183/H6*100</f>
        <v>#DIV/0!</v>
      </c>
      <c r="N183" s="69">
        <f>SUM(N184:N187)</f>
        <v>0</v>
      </c>
      <c r="O183" s="69">
        <f>SUM(O184:O187)</f>
        <v>0</v>
      </c>
      <c r="P183" s="69">
        <f>SUM(P184:P187)</f>
        <v>0</v>
      </c>
      <c r="Q183" s="69">
        <f t="shared" si="30"/>
        <v>0</v>
      </c>
      <c r="R183" s="69">
        <f>SUM(R184:R187)</f>
        <v>0</v>
      </c>
      <c r="S183" s="74" t="e">
        <f t="shared" si="31"/>
        <v>#DIV/0!</v>
      </c>
      <c r="T183" s="74" t="e">
        <f t="shared" si="32"/>
        <v>#DIV/0!</v>
      </c>
      <c r="U183" s="74" t="e">
        <f t="shared" si="33"/>
        <v>#DIV/0!</v>
      </c>
      <c r="V183" s="74" t="e">
        <f t="shared" si="34"/>
        <v>#DIV/0!</v>
      </c>
      <c r="W183" s="74" t="e">
        <f t="shared" si="35"/>
        <v>#DIV/0!</v>
      </c>
    </row>
    <row r="184" spans="1:23" x14ac:dyDescent="0.25">
      <c r="A184" s="42" t="s">
        <v>2689</v>
      </c>
      <c r="B184" s="31">
        <v>336</v>
      </c>
      <c r="C184" s="47" t="s">
        <v>2690</v>
      </c>
      <c r="D184" s="78">
        <v>0</v>
      </c>
      <c r="E184" s="75">
        <v>0</v>
      </c>
      <c r="F184" s="75">
        <v>0</v>
      </c>
      <c r="G184" s="76">
        <f t="shared" si="29"/>
        <v>0</v>
      </c>
      <c r="H184" s="75">
        <v>0</v>
      </c>
      <c r="I184" s="77" t="e">
        <f t="shared" ref="I184:M187" si="46">D184/D$183*100</f>
        <v>#DIV/0!</v>
      </c>
      <c r="J184" s="77" t="e">
        <f t="shared" si="46"/>
        <v>#DIV/0!</v>
      </c>
      <c r="K184" s="77" t="e">
        <f t="shared" si="46"/>
        <v>#DIV/0!</v>
      </c>
      <c r="L184" s="77" t="e">
        <f t="shared" si="46"/>
        <v>#DIV/0!</v>
      </c>
      <c r="M184" s="77" t="e">
        <f t="shared" si="46"/>
        <v>#DIV/0!</v>
      </c>
      <c r="N184" s="75">
        <v>0</v>
      </c>
      <c r="O184" s="75">
        <v>0</v>
      </c>
      <c r="P184" s="75">
        <v>0</v>
      </c>
      <c r="Q184" s="76">
        <f t="shared" si="30"/>
        <v>0</v>
      </c>
      <c r="R184" s="75">
        <v>0</v>
      </c>
      <c r="S184" s="77" t="e">
        <f t="shared" si="31"/>
        <v>#DIV/0!</v>
      </c>
      <c r="T184" s="77" t="e">
        <f t="shared" si="32"/>
        <v>#DIV/0!</v>
      </c>
      <c r="U184" s="77" t="e">
        <f t="shared" si="33"/>
        <v>#DIV/0!</v>
      </c>
      <c r="V184" s="77" t="e">
        <f t="shared" si="34"/>
        <v>#DIV/0!</v>
      </c>
      <c r="W184" s="77" t="e">
        <f t="shared" si="35"/>
        <v>#DIV/0!</v>
      </c>
    </row>
    <row r="185" spans="1:23" x14ac:dyDescent="0.25">
      <c r="A185" s="42" t="s">
        <v>2691</v>
      </c>
      <c r="B185" s="31">
        <v>340</v>
      </c>
      <c r="C185" s="47" t="s">
        <v>2692</v>
      </c>
      <c r="D185" s="78">
        <v>0</v>
      </c>
      <c r="E185" s="75">
        <v>0</v>
      </c>
      <c r="F185" s="75">
        <v>0</v>
      </c>
      <c r="G185" s="76">
        <f t="shared" si="29"/>
        <v>0</v>
      </c>
      <c r="H185" s="75">
        <v>0</v>
      </c>
      <c r="I185" s="77" t="e">
        <f t="shared" si="46"/>
        <v>#DIV/0!</v>
      </c>
      <c r="J185" s="77" t="e">
        <f t="shared" si="46"/>
        <v>#DIV/0!</v>
      </c>
      <c r="K185" s="77" t="e">
        <f t="shared" si="46"/>
        <v>#DIV/0!</v>
      </c>
      <c r="L185" s="77" t="e">
        <f t="shared" si="46"/>
        <v>#DIV/0!</v>
      </c>
      <c r="M185" s="77" t="e">
        <f t="shared" si="46"/>
        <v>#DIV/0!</v>
      </c>
      <c r="N185" s="75">
        <v>0</v>
      </c>
      <c r="O185" s="75">
        <v>0</v>
      </c>
      <c r="P185" s="75">
        <v>0</v>
      </c>
      <c r="Q185" s="76">
        <f t="shared" si="30"/>
        <v>0</v>
      </c>
      <c r="R185" s="75">
        <v>0</v>
      </c>
      <c r="S185" s="77" t="e">
        <f t="shared" si="31"/>
        <v>#DIV/0!</v>
      </c>
      <c r="T185" s="77" t="e">
        <f t="shared" si="32"/>
        <v>#DIV/0!</v>
      </c>
      <c r="U185" s="77" t="e">
        <f t="shared" si="33"/>
        <v>#DIV/0!</v>
      </c>
      <c r="V185" s="77" t="e">
        <f t="shared" si="34"/>
        <v>#DIV/0!</v>
      </c>
      <c r="W185" s="77" t="e">
        <f t="shared" si="35"/>
        <v>#DIV/0!</v>
      </c>
    </row>
    <row r="186" spans="1:23" ht="30" x14ac:dyDescent="0.25">
      <c r="A186" s="42" t="s">
        <v>2693</v>
      </c>
      <c r="B186" s="31">
        <v>348</v>
      </c>
      <c r="C186" s="47" t="s">
        <v>2694</v>
      </c>
      <c r="D186" s="78">
        <v>0</v>
      </c>
      <c r="E186" s="75">
        <v>0</v>
      </c>
      <c r="F186" s="75">
        <v>0</v>
      </c>
      <c r="G186" s="76">
        <f t="shared" si="29"/>
        <v>0</v>
      </c>
      <c r="H186" s="75">
        <v>0</v>
      </c>
      <c r="I186" s="77" t="e">
        <f t="shared" si="46"/>
        <v>#DIV/0!</v>
      </c>
      <c r="J186" s="77" t="e">
        <f t="shared" si="46"/>
        <v>#DIV/0!</v>
      </c>
      <c r="K186" s="77" t="e">
        <f t="shared" si="46"/>
        <v>#DIV/0!</v>
      </c>
      <c r="L186" s="77" t="e">
        <f t="shared" si="46"/>
        <v>#DIV/0!</v>
      </c>
      <c r="M186" s="77" t="e">
        <f t="shared" si="46"/>
        <v>#DIV/0!</v>
      </c>
      <c r="N186" s="75">
        <v>0</v>
      </c>
      <c r="O186" s="75">
        <v>0</v>
      </c>
      <c r="P186" s="75">
        <v>0</v>
      </c>
      <c r="Q186" s="76">
        <f t="shared" si="30"/>
        <v>0</v>
      </c>
      <c r="R186" s="75">
        <v>0</v>
      </c>
      <c r="S186" s="77" t="e">
        <f t="shared" si="31"/>
        <v>#DIV/0!</v>
      </c>
      <c r="T186" s="77" t="e">
        <f t="shared" si="32"/>
        <v>#DIV/0!</v>
      </c>
      <c r="U186" s="77" t="e">
        <f t="shared" si="33"/>
        <v>#DIV/0!</v>
      </c>
      <c r="V186" s="77" t="e">
        <f t="shared" si="34"/>
        <v>#DIV/0!</v>
      </c>
      <c r="W186" s="77" t="e">
        <f t="shared" si="35"/>
        <v>#DIV/0!</v>
      </c>
    </row>
    <row r="187" spans="1:23" x14ac:dyDescent="0.25">
      <c r="A187" s="42" t="s">
        <v>2695</v>
      </c>
      <c r="B187" s="31">
        <v>349</v>
      </c>
      <c r="C187" s="47" t="s">
        <v>2696</v>
      </c>
      <c r="D187" s="78">
        <v>0</v>
      </c>
      <c r="E187" s="75">
        <v>0</v>
      </c>
      <c r="F187" s="75">
        <v>0</v>
      </c>
      <c r="G187" s="76">
        <f t="shared" si="29"/>
        <v>0</v>
      </c>
      <c r="H187" s="75">
        <v>0</v>
      </c>
      <c r="I187" s="77" t="e">
        <f t="shared" si="46"/>
        <v>#DIV/0!</v>
      </c>
      <c r="J187" s="77" t="e">
        <f t="shared" si="46"/>
        <v>#DIV/0!</v>
      </c>
      <c r="K187" s="77" t="e">
        <f t="shared" si="46"/>
        <v>#DIV/0!</v>
      </c>
      <c r="L187" s="77" t="e">
        <f t="shared" si="46"/>
        <v>#DIV/0!</v>
      </c>
      <c r="M187" s="77" t="e">
        <f t="shared" si="46"/>
        <v>#DIV/0!</v>
      </c>
      <c r="N187" s="75">
        <v>0</v>
      </c>
      <c r="O187" s="75">
        <v>0</v>
      </c>
      <c r="P187" s="75">
        <v>0</v>
      </c>
      <c r="Q187" s="76">
        <f t="shared" si="30"/>
        <v>0</v>
      </c>
      <c r="R187" s="75">
        <v>0</v>
      </c>
      <c r="S187" s="77" t="e">
        <f t="shared" si="31"/>
        <v>#DIV/0!</v>
      </c>
      <c r="T187" s="77" t="e">
        <f t="shared" si="32"/>
        <v>#DIV/0!</v>
      </c>
      <c r="U187" s="77" t="e">
        <f t="shared" si="33"/>
        <v>#DIV/0!</v>
      </c>
      <c r="V187" s="77" t="e">
        <f t="shared" si="34"/>
        <v>#DIV/0!</v>
      </c>
      <c r="W187" s="77" t="e">
        <f t="shared" si="35"/>
        <v>#DIV/0!</v>
      </c>
    </row>
    <row r="188" spans="1:23" ht="28.5" x14ac:dyDescent="0.25">
      <c r="A188" s="32" t="s">
        <v>2697</v>
      </c>
      <c r="B188" s="6" t="s">
        <v>563</v>
      </c>
      <c r="C188" s="34" t="s">
        <v>2698</v>
      </c>
      <c r="D188" s="69">
        <f>SUM(D189)</f>
        <v>0</v>
      </c>
      <c r="E188" s="69">
        <f>SUM(E189)</f>
        <v>0</v>
      </c>
      <c r="F188" s="69">
        <f>SUM(F189)</f>
        <v>0</v>
      </c>
      <c r="G188" s="69">
        <f t="shared" si="29"/>
        <v>0</v>
      </c>
      <c r="H188" s="69">
        <f>SUM(H189)</f>
        <v>0</v>
      </c>
      <c r="I188" s="74">
        <f>D188/D6*100</f>
        <v>0</v>
      </c>
      <c r="J188" s="74" t="e">
        <f>E188/E6*100</f>
        <v>#DIV/0!</v>
      </c>
      <c r="K188" s="74" t="e">
        <f>F188/F6*100</f>
        <v>#DIV/0!</v>
      </c>
      <c r="L188" s="74">
        <f>G188/G6*100</f>
        <v>0</v>
      </c>
      <c r="M188" s="74" t="e">
        <f>H188/H6*100</f>
        <v>#DIV/0!</v>
      </c>
      <c r="N188" s="69">
        <f>SUM(N189)</f>
        <v>0</v>
      </c>
      <c r="O188" s="69">
        <f>SUM(O189)</f>
        <v>0</v>
      </c>
      <c r="P188" s="69">
        <f>SUM(P189)</f>
        <v>0</v>
      </c>
      <c r="Q188" s="69">
        <f t="shared" si="30"/>
        <v>0</v>
      </c>
      <c r="R188" s="69">
        <f>SUM(R189)</f>
        <v>0</v>
      </c>
      <c r="S188" s="74" t="e">
        <f t="shared" si="31"/>
        <v>#DIV/0!</v>
      </c>
      <c r="T188" s="74" t="e">
        <f t="shared" si="32"/>
        <v>#DIV/0!</v>
      </c>
      <c r="U188" s="74" t="e">
        <f t="shared" si="33"/>
        <v>#DIV/0!</v>
      </c>
      <c r="V188" s="74" t="e">
        <f t="shared" si="34"/>
        <v>#DIV/0!</v>
      </c>
      <c r="W188" s="74" t="e">
        <f t="shared" si="35"/>
        <v>#DIV/0!</v>
      </c>
    </row>
    <row r="189" spans="1:23" x14ac:dyDescent="0.25">
      <c r="A189" s="7" t="s">
        <v>2699</v>
      </c>
      <c r="B189" s="6" t="s">
        <v>566</v>
      </c>
      <c r="C189" s="30" t="s">
        <v>2700</v>
      </c>
      <c r="D189" s="78">
        <v>0</v>
      </c>
      <c r="E189" s="75">
        <v>0</v>
      </c>
      <c r="F189" s="75">
        <v>0</v>
      </c>
      <c r="G189" s="76">
        <f t="shared" si="29"/>
        <v>0</v>
      </c>
      <c r="H189" s="75">
        <v>0</v>
      </c>
      <c r="I189" s="77" t="e">
        <f>D189/D188*100</f>
        <v>#DIV/0!</v>
      </c>
      <c r="J189" s="77" t="e">
        <f>E189/E188*100</f>
        <v>#DIV/0!</v>
      </c>
      <c r="K189" s="77" t="e">
        <f>F189/F188*100</f>
        <v>#DIV/0!</v>
      </c>
      <c r="L189" s="77" t="e">
        <f>G189/G188*100</f>
        <v>#DIV/0!</v>
      </c>
      <c r="M189" s="77" t="e">
        <f>H189/H188*100</f>
        <v>#DIV/0!</v>
      </c>
      <c r="N189" s="75">
        <v>0</v>
      </c>
      <c r="O189" s="75">
        <v>0</v>
      </c>
      <c r="P189" s="75">
        <v>0</v>
      </c>
      <c r="Q189" s="76">
        <f t="shared" si="30"/>
        <v>0</v>
      </c>
      <c r="R189" s="75">
        <v>0</v>
      </c>
      <c r="S189" s="77" t="e">
        <f t="shared" si="31"/>
        <v>#DIV/0!</v>
      </c>
      <c r="T189" s="77" t="e">
        <f t="shared" si="32"/>
        <v>#DIV/0!</v>
      </c>
      <c r="U189" s="77" t="e">
        <f t="shared" si="33"/>
        <v>#DIV/0!</v>
      </c>
      <c r="V189" s="77" t="e">
        <f t="shared" si="34"/>
        <v>#DIV/0!</v>
      </c>
      <c r="W189" s="77" t="e">
        <f t="shared" si="35"/>
        <v>#DIV/0!</v>
      </c>
    </row>
    <row r="190" spans="1:23" x14ac:dyDescent="0.25">
      <c r="A190" s="7" t="s">
        <v>2701</v>
      </c>
      <c r="B190" s="6" t="s">
        <v>2702</v>
      </c>
      <c r="C190" s="34" t="s">
        <v>2703</v>
      </c>
      <c r="D190" s="69">
        <f>SUM(D191)</f>
        <v>0</v>
      </c>
      <c r="E190" s="69">
        <f>SUM(E191)</f>
        <v>0</v>
      </c>
      <c r="F190" s="69">
        <f>SUM(F191)</f>
        <v>0</v>
      </c>
      <c r="G190" s="69">
        <f t="shared" si="29"/>
        <v>0</v>
      </c>
      <c r="H190" s="69">
        <f>SUM(H191)</f>
        <v>0</v>
      </c>
      <c r="I190" s="74">
        <f>D190/D6*100</f>
        <v>0</v>
      </c>
      <c r="J190" s="74" t="e">
        <f>E190/E6*100</f>
        <v>#DIV/0!</v>
      </c>
      <c r="K190" s="74" t="e">
        <f>F190/F6*100</f>
        <v>#DIV/0!</v>
      </c>
      <c r="L190" s="74">
        <f>G190/G6*100</f>
        <v>0</v>
      </c>
      <c r="M190" s="74" t="e">
        <f>H190/H6*100</f>
        <v>#DIV/0!</v>
      </c>
      <c r="N190" s="69">
        <f>SUM(N191)</f>
        <v>0</v>
      </c>
      <c r="O190" s="69">
        <f>SUM(O191)</f>
        <v>0</v>
      </c>
      <c r="P190" s="69">
        <f>SUM(P191)</f>
        <v>0</v>
      </c>
      <c r="Q190" s="69">
        <f t="shared" si="30"/>
        <v>0</v>
      </c>
      <c r="R190" s="69">
        <f>SUM(R191)</f>
        <v>0</v>
      </c>
      <c r="S190" s="74" t="e">
        <f t="shared" si="31"/>
        <v>#DIV/0!</v>
      </c>
      <c r="T190" s="74" t="e">
        <f t="shared" si="32"/>
        <v>#DIV/0!</v>
      </c>
      <c r="U190" s="74" t="e">
        <f t="shared" si="33"/>
        <v>#DIV/0!</v>
      </c>
      <c r="V190" s="74" t="e">
        <f t="shared" si="34"/>
        <v>#DIV/0!</v>
      </c>
      <c r="W190" s="74" t="e">
        <f t="shared" si="35"/>
        <v>#DIV/0!</v>
      </c>
    </row>
    <row r="191" spans="1:23" ht="16.5" customHeight="1" x14ac:dyDescent="0.25">
      <c r="A191" s="7" t="s">
        <v>2704</v>
      </c>
      <c r="B191" s="6" t="s">
        <v>2705</v>
      </c>
      <c r="C191" s="30" t="s">
        <v>2706</v>
      </c>
      <c r="D191" s="78">
        <v>0</v>
      </c>
      <c r="E191" s="75">
        <v>0</v>
      </c>
      <c r="F191" s="75">
        <v>0</v>
      </c>
      <c r="G191" s="76">
        <f t="shared" si="29"/>
        <v>0</v>
      </c>
      <c r="H191" s="75">
        <v>0</v>
      </c>
      <c r="I191" s="77" t="e">
        <f>D191/D190*100</f>
        <v>#DIV/0!</v>
      </c>
      <c r="J191" s="77" t="e">
        <f>E191/E190*100</f>
        <v>#DIV/0!</v>
      </c>
      <c r="K191" s="77" t="e">
        <f>F191/F190*100</f>
        <v>#DIV/0!</v>
      </c>
      <c r="L191" s="77" t="e">
        <f>G191/G190*100</f>
        <v>#DIV/0!</v>
      </c>
      <c r="M191" s="77" t="e">
        <f>H191/H190*100</f>
        <v>#DIV/0!</v>
      </c>
      <c r="N191" s="75">
        <v>0</v>
      </c>
      <c r="O191" s="75">
        <v>0</v>
      </c>
      <c r="P191" s="75">
        <v>0</v>
      </c>
      <c r="Q191" s="76">
        <f t="shared" si="30"/>
        <v>0</v>
      </c>
      <c r="R191" s="75">
        <v>0</v>
      </c>
      <c r="S191" s="77" t="e">
        <f t="shared" si="31"/>
        <v>#DIV/0!</v>
      </c>
      <c r="T191" s="77" t="e">
        <f t="shared" si="32"/>
        <v>#DIV/0!</v>
      </c>
      <c r="U191" s="77" t="e">
        <f t="shared" si="33"/>
        <v>#DIV/0!</v>
      </c>
      <c r="V191" s="77" t="e">
        <f t="shared" si="34"/>
        <v>#DIV/0!</v>
      </c>
      <c r="W191" s="77" t="e">
        <f t="shared" si="35"/>
        <v>#DIV/0!</v>
      </c>
    </row>
    <row r="192" spans="1:23" ht="28.5" x14ac:dyDescent="0.25">
      <c r="A192" s="7" t="s">
        <v>2707</v>
      </c>
      <c r="B192" s="6" t="s">
        <v>2708</v>
      </c>
      <c r="C192" s="34" t="s">
        <v>2709</v>
      </c>
      <c r="D192" s="69">
        <f>SUM(D193:D194)</f>
        <v>0</v>
      </c>
      <c r="E192" s="69">
        <f>SUM(E193:E194)</f>
        <v>0</v>
      </c>
      <c r="F192" s="69">
        <f>SUM(F193:F194)</f>
        <v>0</v>
      </c>
      <c r="G192" s="69">
        <f t="shared" si="29"/>
        <v>0</v>
      </c>
      <c r="H192" s="69">
        <f>SUM(H193:H194)</f>
        <v>0</v>
      </c>
      <c r="I192" s="74">
        <f>D192/D6*100</f>
        <v>0</v>
      </c>
      <c r="J192" s="74" t="e">
        <f>E192/E6*100</f>
        <v>#DIV/0!</v>
      </c>
      <c r="K192" s="74" t="e">
        <f>F192/F6*100</f>
        <v>#DIV/0!</v>
      </c>
      <c r="L192" s="74">
        <f>G192/G6*100</f>
        <v>0</v>
      </c>
      <c r="M192" s="74" t="e">
        <f>H192/H6*100</f>
        <v>#DIV/0!</v>
      </c>
      <c r="N192" s="69">
        <f>SUM(N193:N194)</f>
        <v>0</v>
      </c>
      <c r="O192" s="69">
        <f>SUM(O193:O194)</f>
        <v>0</v>
      </c>
      <c r="P192" s="69">
        <f>SUM(P193:P194)</f>
        <v>0</v>
      </c>
      <c r="Q192" s="69">
        <f t="shared" si="30"/>
        <v>0</v>
      </c>
      <c r="R192" s="69">
        <f>SUM(R193:R194)</f>
        <v>0</v>
      </c>
      <c r="S192" s="74" t="e">
        <f t="shared" si="31"/>
        <v>#DIV/0!</v>
      </c>
      <c r="T192" s="74" t="e">
        <f t="shared" si="32"/>
        <v>#DIV/0!</v>
      </c>
      <c r="U192" s="74" t="e">
        <f t="shared" si="33"/>
        <v>#DIV/0!</v>
      </c>
      <c r="V192" s="74" t="e">
        <f t="shared" si="34"/>
        <v>#DIV/0!</v>
      </c>
      <c r="W192" s="74" t="e">
        <f t="shared" si="35"/>
        <v>#DIV/0!</v>
      </c>
    </row>
    <row r="193" spans="1:23" ht="30" x14ac:dyDescent="0.25">
      <c r="A193" s="7" t="s">
        <v>2710</v>
      </c>
      <c r="B193" s="6" t="s">
        <v>2711</v>
      </c>
      <c r="C193" s="30" t="s">
        <v>2712</v>
      </c>
      <c r="D193" s="78">
        <v>0</v>
      </c>
      <c r="E193" s="75">
        <v>0</v>
      </c>
      <c r="F193" s="75">
        <v>0</v>
      </c>
      <c r="G193" s="76">
        <f t="shared" si="29"/>
        <v>0</v>
      </c>
      <c r="H193" s="75">
        <v>0</v>
      </c>
      <c r="I193" s="77" t="e">
        <f>D193/D192*100</f>
        <v>#DIV/0!</v>
      </c>
      <c r="J193" s="77" t="e">
        <f>E193/E192*100</f>
        <v>#DIV/0!</v>
      </c>
      <c r="K193" s="77" t="e">
        <f>F193/F192*100</f>
        <v>#DIV/0!</v>
      </c>
      <c r="L193" s="77" t="e">
        <f>G193/G192*100</f>
        <v>#DIV/0!</v>
      </c>
      <c r="M193" s="77" t="e">
        <f>H193/H192*100</f>
        <v>#DIV/0!</v>
      </c>
      <c r="N193" s="75">
        <v>0</v>
      </c>
      <c r="O193" s="75">
        <v>0</v>
      </c>
      <c r="P193" s="75">
        <v>0</v>
      </c>
      <c r="Q193" s="76">
        <f t="shared" si="30"/>
        <v>0</v>
      </c>
      <c r="R193" s="75">
        <v>0</v>
      </c>
      <c r="S193" s="77" t="e">
        <f t="shared" si="31"/>
        <v>#DIV/0!</v>
      </c>
      <c r="T193" s="77" t="e">
        <f t="shared" si="32"/>
        <v>#DIV/0!</v>
      </c>
      <c r="U193" s="77" t="e">
        <f t="shared" si="33"/>
        <v>#DIV/0!</v>
      </c>
      <c r="V193" s="77" t="e">
        <f t="shared" si="34"/>
        <v>#DIV/0!</v>
      </c>
      <c r="W193" s="77" t="e">
        <f t="shared" si="35"/>
        <v>#DIV/0!</v>
      </c>
    </row>
    <row r="194" spans="1:23" x14ac:dyDescent="0.25">
      <c r="A194" s="7" t="s">
        <v>2713</v>
      </c>
      <c r="B194" s="6" t="s">
        <v>2714</v>
      </c>
      <c r="C194" s="30" t="s">
        <v>2715</v>
      </c>
      <c r="D194" s="78">
        <v>0</v>
      </c>
      <c r="E194" s="75">
        <v>0</v>
      </c>
      <c r="F194" s="75">
        <v>0</v>
      </c>
      <c r="G194" s="76">
        <f t="shared" si="29"/>
        <v>0</v>
      </c>
      <c r="H194" s="75">
        <v>0</v>
      </c>
      <c r="I194" s="77" t="e">
        <f>D194/D192*100</f>
        <v>#DIV/0!</v>
      </c>
      <c r="J194" s="77" t="e">
        <f>E194/E192*100</f>
        <v>#DIV/0!</v>
      </c>
      <c r="K194" s="77" t="e">
        <f>F194/F192*100</f>
        <v>#DIV/0!</v>
      </c>
      <c r="L194" s="77" t="e">
        <f>G194/G192*100</f>
        <v>#DIV/0!</v>
      </c>
      <c r="M194" s="77" t="e">
        <f>H194/H192*100</f>
        <v>#DIV/0!</v>
      </c>
      <c r="N194" s="75">
        <v>0</v>
      </c>
      <c r="O194" s="75">
        <v>0</v>
      </c>
      <c r="P194" s="75">
        <v>0</v>
      </c>
      <c r="Q194" s="76">
        <f t="shared" si="30"/>
        <v>0</v>
      </c>
      <c r="R194" s="75">
        <v>0</v>
      </c>
      <c r="S194" s="77" t="e">
        <f t="shared" si="31"/>
        <v>#DIV/0!</v>
      </c>
      <c r="T194" s="77" t="e">
        <f t="shared" si="32"/>
        <v>#DIV/0!</v>
      </c>
      <c r="U194" s="77" t="e">
        <f t="shared" si="33"/>
        <v>#DIV/0!</v>
      </c>
      <c r="V194" s="77" t="e">
        <f t="shared" si="34"/>
        <v>#DIV/0!</v>
      </c>
      <c r="W194" s="77" t="e">
        <f t="shared" si="35"/>
        <v>#DIV/0!</v>
      </c>
    </row>
    <row r="195" spans="1:23" ht="15.75" x14ac:dyDescent="0.25">
      <c r="A195" s="7" t="s">
        <v>2716</v>
      </c>
      <c r="B195" s="6" t="s">
        <v>1702</v>
      </c>
      <c r="C195" s="10" t="s">
        <v>2717</v>
      </c>
      <c r="D195" s="72">
        <f>SUM(D196+D241+D248+D250+D264+D284+D308+D344+D361+D364+D371+D374)</f>
        <v>66</v>
      </c>
      <c r="E195" s="72">
        <f>SUM(E196+E241+E248+E250+E264+E284+E308+E344+E361+E364+E371+E374)</f>
        <v>35</v>
      </c>
      <c r="F195" s="72">
        <f>SUM(F196+F241+F248+F250+F264+F284+F308+F344+F361+F364+F371+F374)</f>
        <v>21</v>
      </c>
      <c r="G195" s="72">
        <f t="shared" si="29"/>
        <v>122</v>
      </c>
      <c r="H195" s="72">
        <f>SUM(H196+H241+H248+H250+H264+H284+H308+H344+H361+H364+H371+H374)</f>
        <v>0</v>
      </c>
      <c r="I195" s="73">
        <f>D195/D5*100</f>
        <v>78.571428571428569</v>
      </c>
      <c r="J195" s="73">
        <f>E195/E5*100</f>
        <v>92.10526315789474</v>
      </c>
      <c r="K195" s="73">
        <f>F195/F5*100</f>
        <v>95.454545454545453</v>
      </c>
      <c r="L195" s="73">
        <f>G195/G5*100</f>
        <v>84.722222222222214</v>
      </c>
      <c r="M195" s="73" t="e">
        <f>H195/H5*100</f>
        <v>#DIV/0!</v>
      </c>
      <c r="N195" s="72">
        <f>SUM(N196+N241+N248+N250+N264+N284+N308+N344+N361+N364+N371+N374)</f>
        <v>61</v>
      </c>
      <c r="O195" s="72">
        <f>SUM(O196+O241+O248+O250+O264+O284+O308+O344+O361+O364+O371+O374)</f>
        <v>28</v>
      </c>
      <c r="P195" s="72">
        <f>SUM(P196+P241+P248+P250+P264+P284+P308+P344+P361+P364+P371+P374)</f>
        <v>21</v>
      </c>
      <c r="Q195" s="72">
        <f t="shared" si="30"/>
        <v>110</v>
      </c>
      <c r="R195" s="72">
        <f>SUM(R196+R241+R248+R250+R264+R284+R308+R344+R361+R364+R371+R374)</f>
        <v>0</v>
      </c>
      <c r="S195" s="73">
        <f t="shared" si="31"/>
        <v>72.61904761904762</v>
      </c>
      <c r="T195" s="73">
        <f t="shared" si="32"/>
        <v>73.68421052631578</v>
      </c>
      <c r="U195" s="73">
        <f t="shared" si="33"/>
        <v>95.454545454545453</v>
      </c>
      <c r="V195" s="73">
        <f t="shared" si="34"/>
        <v>76.388888888888886</v>
      </c>
      <c r="W195" s="73" t="e">
        <f t="shared" si="35"/>
        <v>#DIV/0!</v>
      </c>
    </row>
    <row r="196" spans="1:23" x14ac:dyDescent="0.25">
      <c r="A196" s="7" t="s">
        <v>2718</v>
      </c>
      <c r="B196" s="6" t="s">
        <v>2719</v>
      </c>
      <c r="C196" s="11" t="s">
        <v>2720</v>
      </c>
      <c r="D196" s="69">
        <f>SUM(D197,D200,D203:D214,D217:D240)</f>
        <v>1</v>
      </c>
      <c r="E196" s="69">
        <f>SUM(E197,E200,E203:E214,E217:E240)</f>
        <v>0</v>
      </c>
      <c r="F196" s="69">
        <f>SUM(F197,F200,F203:F214,F217:F240)</f>
        <v>0</v>
      </c>
      <c r="G196" s="69">
        <f t="shared" si="29"/>
        <v>1</v>
      </c>
      <c r="H196" s="69">
        <f>SUM(H197,H200,H203:H214,H217:H240)</f>
        <v>0</v>
      </c>
      <c r="I196" s="74">
        <f>D196/D195*100</f>
        <v>1.5151515151515151</v>
      </c>
      <c r="J196" s="74">
        <f>E196/E195*100</f>
        <v>0</v>
      </c>
      <c r="K196" s="74">
        <f>F196/F195*100</f>
        <v>0</v>
      </c>
      <c r="L196" s="74">
        <f>G196/G195*100</f>
        <v>0.81967213114754101</v>
      </c>
      <c r="M196" s="74" t="e">
        <f>H196/H195*100</f>
        <v>#DIV/0!</v>
      </c>
      <c r="N196" s="69">
        <f>SUM(N197,N200,N203:N214,N217:N240)</f>
        <v>1</v>
      </c>
      <c r="O196" s="69">
        <f>SUM(O197,O200,O203:O214,O217:O240)</f>
        <v>0</v>
      </c>
      <c r="P196" s="69">
        <f>SUM(P197,P200,P203:P214,P217:P240)</f>
        <v>0</v>
      </c>
      <c r="Q196" s="69">
        <f t="shared" si="30"/>
        <v>1</v>
      </c>
      <c r="R196" s="69">
        <f>SUM(R197,R200,R203:R214,R217:R240)</f>
        <v>0</v>
      </c>
      <c r="S196" s="74">
        <f t="shared" si="31"/>
        <v>1.5151515151515151</v>
      </c>
      <c r="T196" s="74" t="e">
        <f t="shared" si="32"/>
        <v>#DIV/0!</v>
      </c>
      <c r="U196" s="74" t="e">
        <f t="shared" si="33"/>
        <v>#DIV/0!</v>
      </c>
      <c r="V196" s="74">
        <f t="shared" si="34"/>
        <v>0.81967213114754101</v>
      </c>
      <c r="W196" s="74" t="e">
        <f t="shared" si="35"/>
        <v>#DIV/0!</v>
      </c>
    </row>
    <row r="197" spans="1:23" ht="30" x14ac:dyDescent="0.25">
      <c r="A197" s="42" t="s">
        <v>2721</v>
      </c>
      <c r="B197" s="31" t="s">
        <v>569</v>
      </c>
      <c r="C197" s="30" t="s">
        <v>2722</v>
      </c>
      <c r="D197" s="76">
        <f>SUM(D198:D199)</f>
        <v>0</v>
      </c>
      <c r="E197" s="76">
        <f>SUM(E198:E199)</f>
        <v>0</v>
      </c>
      <c r="F197" s="76">
        <f>SUM(F198:F199)</f>
        <v>0</v>
      </c>
      <c r="G197" s="76">
        <f t="shared" ref="G197:G260" si="47">D197+E197+F197</f>
        <v>0</v>
      </c>
      <c r="H197" s="76">
        <f>SUM(H198:H199)</f>
        <v>0</v>
      </c>
      <c r="I197" s="77">
        <f>D197/D$196*100</f>
        <v>0</v>
      </c>
      <c r="J197" s="77" t="e">
        <f>E197/E$196*100</f>
        <v>#DIV/0!</v>
      </c>
      <c r="K197" s="77" t="e">
        <f>F197/F$196*100</f>
        <v>#DIV/0!</v>
      </c>
      <c r="L197" s="77">
        <f>G197/G$196*100</f>
        <v>0</v>
      </c>
      <c r="M197" s="77" t="e">
        <f>H197/H$196*100</f>
        <v>#DIV/0!</v>
      </c>
      <c r="N197" s="76">
        <f>SUM(N198:N199)</f>
        <v>0</v>
      </c>
      <c r="O197" s="76">
        <f>SUM(O198:O199)</f>
        <v>0</v>
      </c>
      <c r="P197" s="76">
        <f>SUM(P198:P199)</f>
        <v>0</v>
      </c>
      <c r="Q197" s="76">
        <f t="shared" ref="Q197:Q260" si="48">N197+O197+P197</f>
        <v>0</v>
      </c>
      <c r="R197" s="76">
        <f>SUM(R198:R199)</f>
        <v>0</v>
      </c>
      <c r="S197" s="77" t="e">
        <f t="shared" ref="S197:S260" si="49">N197*I197/D197</f>
        <v>#DIV/0!</v>
      </c>
      <c r="T197" s="77" t="e">
        <f t="shared" ref="T197:T260" si="50">O197*J197/E197</f>
        <v>#DIV/0!</v>
      </c>
      <c r="U197" s="77" t="e">
        <f t="shared" ref="U197:U260" si="51">P197*K197/F197</f>
        <v>#DIV/0!</v>
      </c>
      <c r="V197" s="77" t="e">
        <f t="shared" ref="V197:V260" si="52">Q197*L197/G197</f>
        <v>#DIV/0!</v>
      </c>
      <c r="W197" s="77" t="e">
        <f t="shared" ref="W197:W260" si="53">R197*M197/H197</f>
        <v>#DIV/0!</v>
      </c>
    </row>
    <row r="198" spans="1:23" ht="26.25" x14ac:dyDescent="0.25">
      <c r="A198" s="42" t="s">
        <v>2723</v>
      </c>
      <c r="B198" s="31" t="s">
        <v>572</v>
      </c>
      <c r="C198" s="30" t="s">
        <v>2724</v>
      </c>
      <c r="D198" s="78">
        <v>0</v>
      </c>
      <c r="E198" s="75">
        <v>0</v>
      </c>
      <c r="F198" s="75">
        <v>0</v>
      </c>
      <c r="G198" s="76">
        <f t="shared" si="47"/>
        <v>0</v>
      </c>
      <c r="H198" s="75">
        <v>0</v>
      </c>
      <c r="I198" s="77" t="e">
        <f t="shared" ref="I198:M199" si="54">D198/D$197*100</f>
        <v>#DIV/0!</v>
      </c>
      <c r="J198" s="77" t="e">
        <f t="shared" si="54"/>
        <v>#DIV/0!</v>
      </c>
      <c r="K198" s="77" t="e">
        <f t="shared" si="54"/>
        <v>#DIV/0!</v>
      </c>
      <c r="L198" s="77" t="e">
        <f t="shared" si="54"/>
        <v>#DIV/0!</v>
      </c>
      <c r="M198" s="77" t="e">
        <f t="shared" si="54"/>
        <v>#DIV/0!</v>
      </c>
      <c r="N198" s="75">
        <v>0</v>
      </c>
      <c r="O198" s="75">
        <v>0</v>
      </c>
      <c r="P198" s="75">
        <v>0</v>
      </c>
      <c r="Q198" s="76">
        <f t="shared" si="48"/>
        <v>0</v>
      </c>
      <c r="R198" s="75">
        <v>0</v>
      </c>
      <c r="S198" s="77" t="e">
        <f t="shared" si="49"/>
        <v>#DIV/0!</v>
      </c>
      <c r="T198" s="77" t="e">
        <f t="shared" si="50"/>
        <v>#DIV/0!</v>
      </c>
      <c r="U198" s="77" t="e">
        <f t="shared" si="51"/>
        <v>#DIV/0!</v>
      </c>
      <c r="V198" s="77" t="e">
        <f t="shared" si="52"/>
        <v>#DIV/0!</v>
      </c>
      <c r="W198" s="77" t="e">
        <f t="shared" si="53"/>
        <v>#DIV/0!</v>
      </c>
    </row>
    <row r="199" spans="1:23" ht="26.25" x14ac:dyDescent="0.25">
      <c r="A199" s="42" t="s">
        <v>2725</v>
      </c>
      <c r="B199" s="31" t="s">
        <v>575</v>
      </c>
      <c r="C199" s="30" t="s">
        <v>2726</v>
      </c>
      <c r="D199" s="78">
        <v>0</v>
      </c>
      <c r="E199" s="75">
        <v>0</v>
      </c>
      <c r="F199" s="75">
        <v>0</v>
      </c>
      <c r="G199" s="76">
        <f t="shared" si="47"/>
        <v>0</v>
      </c>
      <c r="H199" s="75">
        <v>0</v>
      </c>
      <c r="I199" s="77" t="e">
        <f t="shared" si="54"/>
        <v>#DIV/0!</v>
      </c>
      <c r="J199" s="77" t="e">
        <f t="shared" si="54"/>
        <v>#DIV/0!</v>
      </c>
      <c r="K199" s="77" t="e">
        <f t="shared" si="54"/>
        <v>#DIV/0!</v>
      </c>
      <c r="L199" s="77" t="e">
        <f t="shared" si="54"/>
        <v>#DIV/0!</v>
      </c>
      <c r="M199" s="77" t="e">
        <f t="shared" si="54"/>
        <v>#DIV/0!</v>
      </c>
      <c r="N199" s="75">
        <v>0</v>
      </c>
      <c r="O199" s="75">
        <v>0</v>
      </c>
      <c r="P199" s="75">
        <v>0</v>
      </c>
      <c r="Q199" s="76">
        <f t="shared" si="48"/>
        <v>0</v>
      </c>
      <c r="R199" s="75">
        <v>0</v>
      </c>
      <c r="S199" s="77" t="e">
        <f t="shared" si="49"/>
        <v>#DIV/0!</v>
      </c>
      <c r="T199" s="77" t="e">
        <f t="shared" si="50"/>
        <v>#DIV/0!</v>
      </c>
      <c r="U199" s="77" t="e">
        <f t="shared" si="51"/>
        <v>#DIV/0!</v>
      </c>
      <c r="V199" s="77" t="e">
        <f t="shared" si="52"/>
        <v>#DIV/0!</v>
      </c>
      <c r="W199" s="77" t="e">
        <f t="shared" si="53"/>
        <v>#DIV/0!</v>
      </c>
    </row>
    <row r="200" spans="1:23" x14ac:dyDescent="0.25">
      <c r="A200" s="42" t="s">
        <v>2727</v>
      </c>
      <c r="B200" s="31" t="s">
        <v>1710</v>
      </c>
      <c r="C200" s="30" t="s">
        <v>2728</v>
      </c>
      <c r="D200" s="76">
        <f>SUM(D201:D202)</f>
        <v>0</v>
      </c>
      <c r="E200" s="76">
        <f>SUM(E201:E202)</f>
        <v>0</v>
      </c>
      <c r="F200" s="76">
        <f>SUM(F201:F202)</f>
        <v>0</v>
      </c>
      <c r="G200" s="76">
        <f t="shared" si="47"/>
        <v>0</v>
      </c>
      <c r="H200" s="76">
        <f>SUM(H201:H202)</f>
        <v>0</v>
      </c>
      <c r="I200" s="77">
        <f>D200/D$196*100</f>
        <v>0</v>
      </c>
      <c r="J200" s="77" t="e">
        <f>E200/E$196*100</f>
        <v>#DIV/0!</v>
      </c>
      <c r="K200" s="77" t="e">
        <f>F200/F$196*100</f>
        <v>#DIV/0!</v>
      </c>
      <c r="L200" s="77">
        <f>G200/G$196*100</f>
        <v>0</v>
      </c>
      <c r="M200" s="77" t="e">
        <f>H200/H$196*100</f>
        <v>#DIV/0!</v>
      </c>
      <c r="N200" s="76">
        <f>SUM(N201:N202)</f>
        <v>0</v>
      </c>
      <c r="O200" s="76">
        <f>SUM(O201:O202)</f>
        <v>0</v>
      </c>
      <c r="P200" s="76">
        <f>SUM(P201:P202)</f>
        <v>0</v>
      </c>
      <c r="Q200" s="76">
        <f t="shared" si="48"/>
        <v>0</v>
      </c>
      <c r="R200" s="76">
        <f>SUM(R201:R202)</f>
        <v>0</v>
      </c>
      <c r="S200" s="77" t="e">
        <f t="shared" si="49"/>
        <v>#DIV/0!</v>
      </c>
      <c r="T200" s="77" t="e">
        <f t="shared" si="50"/>
        <v>#DIV/0!</v>
      </c>
      <c r="U200" s="77" t="e">
        <f t="shared" si="51"/>
        <v>#DIV/0!</v>
      </c>
      <c r="V200" s="77" t="e">
        <f t="shared" si="52"/>
        <v>#DIV/0!</v>
      </c>
      <c r="W200" s="77" t="e">
        <f t="shared" si="53"/>
        <v>#DIV/0!</v>
      </c>
    </row>
    <row r="201" spans="1:23" ht="26.25" x14ac:dyDescent="0.25">
      <c r="A201" s="42" t="s">
        <v>2729</v>
      </c>
      <c r="B201" s="31" t="s">
        <v>578</v>
      </c>
      <c r="C201" s="30" t="s">
        <v>2724</v>
      </c>
      <c r="D201" s="78">
        <v>0</v>
      </c>
      <c r="E201" s="75">
        <v>0</v>
      </c>
      <c r="F201" s="75">
        <v>0</v>
      </c>
      <c r="G201" s="76">
        <f t="shared" si="47"/>
        <v>0</v>
      </c>
      <c r="H201" s="75">
        <v>0</v>
      </c>
      <c r="I201" s="77" t="e">
        <f t="shared" ref="I201:M202" si="55">D201/D$200*100</f>
        <v>#DIV/0!</v>
      </c>
      <c r="J201" s="77" t="e">
        <f t="shared" si="55"/>
        <v>#DIV/0!</v>
      </c>
      <c r="K201" s="77" t="e">
        <f t="shared" si="55"/>
        <v>#DIV/0!</v>
      </c>
      <c r="L201" s="77" t="e">
        <f t="shared" si="55"/>
        <v>#DIV/0!</v>
      </c>
      <c r="M201" s="77" t="e">
        <f t="shared" si="55"/>
        <v>#DIV/0!</v>
      </c>
      <c r="N201" s="75">
        <v>0</v>
      </c>
      <c r="O201" s="75">
        <v>0</v>
      </c>
      <c r="P201" s="75">
        <v>0</v>
      </c>
      <c r="Q201" s="76">
        <f t="shared" si="48"/>
        <v>0</v>
      </c>
      <c r="R201" s="75">
        <v>0</v>
      </c>
      <c r="S201" s="77" t="e">
        <f t="shared" si="49"/>
        <v>#DIV/0!</v>
      </c>
      <c r="T201" s="77" t="e">
        <f t="shared" si="50"/>
        <v>#DIV/0!</v>
      </c>
      <c r="U201" s="77" t="e">
        <f t="shared" si="51"/>
        <v>#DIV/0!</v>
      </c>
      <c r="V201" s="77" t="e">
        <f t="shared" si="52"/>
        <v>#DIV/0!</v>
      </c>
      <c r="W201" s="77" t="e">
        <f t="shared" si="53"/>
        <v>#DIV/0!</v>
      </c>
    </row>
    <row r="202" spans="1:23" ht="26.25" x14ac:dyDescent="0.25">
      <c r="A202" s="42" t="s">
        <v>2730</v>
      </c>
      <c r="B202" s="31" t="s">
        <v>581</v>
      </c>
      <c r="C202" s="30" t="s">
        <v>2726</v>
      </c>
      <c r="D202" s="78">
        <v>0</v>
      </c>
      <c r="E202" s="75">
        <v>0</v>
      </c>
      <c r="F202" s="75">
        <v>0</v>
      </c>
      <c r="G202" s="76">
        <f t="shared" si="47"/>
        <v>0</v>
      </c>
      <c r="H202" s="75">
        <v>0</v>
      </c>
      <c r="I202" s="77" t="e">
        <f t="shared" si="55"/>
        <v>#DIV/0!</v>
      </c>
      <c r="J202" s="77" t="e">
        <f t="shared" si="55"/>
        <v>#DIV/0!</v>
      </c>
      <c r="K202" s="77" t="e">
        <f t="shared" si="55"/>
        <v>#DIV/0!</v>
      </c>
      <c r="L202" s="77" t="e">
        <f t="shared" si="55"/>
        <v>#DIV/0!</v>
      </c>
      <c r="M202" s="77" t="e">
        <f t="shared" si="55"/>
        <v>#DIV/0!</v>
      </c>
      <c r="N202" s="75">
        <v>0</v>
      </c>
      <c r="O202" s="75">
        <v>0</v>
      </c>
      <c r="P202" s="75">
        <v>0</v>
      </c>
      <c r="Q202" s="76">
        <f t="shared" si="48"/>
        <v>0</v>
      </c>
      <c r="R202" s="75">
        <v>0</v>
      </c>
      <c r="S202" s="77" t="e">
        <f t="shared" si="49"/>
        <v>#DIV/0!</v>
      </c>
      <c r="T202" s="77" t="e">
        <f t="shared" si="50"/>
        <v>#DIV/0!</v>
      </c>
      <c r="U202" s="77" t="e">
        <f t="shared" si="51"/>
        <v>#DIV/0!</v>
      </c>
      <c r="V202" s="77" t="e">
        <f t="shared" si="52"/>
        <v>#DIV/0!</v>
      </c>
      <c r="W202" s="77" t="e">
        <f t="shared" si="53"/>
        <v>#DIV/0!</v>
      </c>
    </row>
    <row r="203" spans="1:23" x14ac:dyDescent="0.25">
      <c r="A203" s="42" t="s">
        <v>2731</v>
      </c>
      <c r="B203" s="31" t="s">
        <v>583</v>
      </c>
      <c r="C203" s="30" t="s">
        <v>2732</v>
      </c>
      <c r="D203" s="78">
        <v>0</v>
      </c>
      <c r="E203" s="75">
        <v>0</v>
      </c>
      <c r="F203" s="75">
        <v>0</v>
      </c>
      <c r="G203" s="76">
        <f t="shared" si="47"/>
        <v>0</v>
      </c>
      <c r="H203" s="75">
        <v>0</v>
      </c>
      <c r="I203" s="77">
        <f t="shared" ref="I203:I214" si="56">D203/D$196*100</f>
        <v>0</v>
      </c>
      <c r="J203" s="77" t="e">
        <f t="shared" ref="J203:J214" si="57">E203/E$196*100</f>
        <v>#DIV/0!</v>
      </c>
      <c r="K203" s="77" t="e">
        <f t="shared" ref="K203:K214" si="58">F203/F$196*100</f>
        <v>#DIV/0!</v>
      </c>
      <c r="L203" s="77">
        <f t="shared" ref="L203:L214" si="59">G203/G$196*100</f>
        <v>0</v>
      </c>
      <c r="M203" s="77" t="e">
        <f t="shared" ref="M203:M214" si="60">H203/H$196*100</f>
        <v>#DIV/0!</v>
      </c>
      <c r="N203" s="75">
        <v>0</v>
      </c>
      <c r="O203" s="75">
        <v>0</v>
      </c>
      <c r="P203" s="75">
        <v>0</v>
      </c>
      <c r="Q203" s="76">
        <f t="shared" si="48"/>
        <v>0</v>
      </c>
      <c r="R203" s="75">
        <v>0</v>
      </c>
      <c r="S203" s="77" t="e">
        <f t="shared" si="49"/>
        <v>#DIV/0!</v>
      </c>
      <c r="T203" s="77" t="e">
        <f t="shared" si="50"/>
        <v>#DIV/0!</v>
      </c>
      <c r="U203" s="77" t="e">
        <f t="shared" si="51"/>
        <v>#DIV/0!</v>
      </c>
      <c r="V203" s="77" t="e">
        <f t="shared" si="52"/>
        <v>#DIV/0!</v>
      </c>
      <c r="W203" s="77" t="e">
        <f t="shared" si="53"/>
        <v>#DIV/0!</v>
      </c>
    </row>
    <row r="204" spans="1:23" x14ac:dyDescent="0.25">
      <c r="A204" s="42" t="s">
        <v>2733</v>
      </c>
      <c r="B204" s="31" t="s">
        <v>586</v>
      </c>
      <c r="C204" s="30" t="s">
        <v>2734</v>
      </c>
      <c r="D204" s="78">
        <v>0</v>
      </c>
      <c r="E204" s="75">
        <v>0</v>
      </c>
      <c r="F204" s="75">
        <v>0</v>
      </c>
      <c r="G204" s="76">
        <f t="shared" si="47"/>
        <v>0</v>
      </c>
      <c r="H204" s="75">
        <v>0</v>
      </c>
      <c r="I204" s="77">
        <f t="shared" si="56"/>
        <v>0</v>
      </c>
      <c r="J204" s="77" t="e">
        <f t="shared" si="57"/>
        <v>#DIV/0!</v>
      </c>
      <c r="K204" s="77" t="e">
        <f t="shared" si="58"/>
        <v>#DIV/0!</v>
      </c>
      <c r="L204" s="77">
        <f t="shared" si="59"/>
        <v>0</v>
      </c>
      <c r="M204" s="77" t="e">
        <f t="shared" si="60"/>
        <v>#DIV/0!</v>
      </c>
      <c r="N204" s="75">
        <v>0</v>
      </c>
      <c r="O204" s="75">
        <v>0</v>
      </c>
      <c r="P204" s="75">
        <v>0</v>
      </c>
      <c r="Q204" s="76">
        <f t="shared" si="48"/>
        <v>0</v>
      </c>
      <c r="R204" s="75">
        <v>0</v>
      </c>
      <c r="S204" s="77" t="e">
        <f t="shared" si="49"/>
        <v>#DIV/0!</v>
      </c>
      <c r="T204" s="77" t="e">
        <f t="shared" si="50"/>
        <v>#DIV/0!</v>
      </c>
      <c r="U204" s="77" t="e">
        <f t="shared" si="51"/>
        <v>#DIV/0!</v>
      </c>
      <c r="V204" s="77" t="e">
        <f t="shared" si="52"/>
        <v>#DIV/0!</v>
      </c>
      <c r="W204" s="77" t="e">
        <f t="shared" si="53"/>
        <v>#DIV/0!</v>
      </c>
    </row>
    <row r="205" spans="1:23" x14ac:dyDescent="0.25">
      <c r="A205" s="42" t="s">
        <v>2735</v>
      </c>
      <c r="B205" s="31" t="s">
        <v>591</v>
      </c>
      <c r="C205" s="30" t="s">
        <v>2736</v>
      </c>
      <c r="D205" s="78">
        <v>0</v>
      </c>
      <c r="E205" s="75">
        <v>0</v>
      </c>
      <c r="F205" s="75">
        <v>0</v>
      </c>
      <c r="G205" s="76">
        <f t="shared" si="47"/>
        <v>0</v>
      </c>
      <c r="H205" s="75">
        <v>0</v>
      </c>
      <c r="I205" s="77">
        <f t="shared" si="56"/>
        <v>0</v>
      </c>
      <c r="J205" s="77" t="e">
        <f t="shared" si="57"/>
        <v>#DIV/0!</v>
      </c>
      <c r="K205" s="77" t="e">
        <f t="shared" si="58"/>
        <v>#DIV/0!</v>
      </c>
      <c r="L205" s="77">
        <f t="shared" si="59"/>
        <v>0</v>
      </c>
      <c r="M205" s="77" t="e">
        <f t="shared" si="60"/>
        <v>#DIV/0!</v>
      </c>
      <c r="N205" s="75">
        <v>0</v>
      </c>
      <c r="O205" s="75">
        <v>0</v>
      </c>
      <c r="P205" s="75">
        <v>0</v>
      </c>
      <c r="Q205" s="76">
        <f t="shared" si="48"/>
        <v>0</v>
      </c>
      <c r="R205" s="75">
        <v>0</v>
      </c>
      <c r="S205" s="77" t="e">
        <f t="shared" si="49"/>
        <v>#DIV/0!</v>
      </c>
      <c r="T205" s="77" t="e">
        <f t="shared" si="50"/>
        <v>#DIV/0!</v>
      </c>
      <c r="U205" s="77" t="e">
        <f t="shared" si="51"/>
        <v>#DIV/0!</v>
      </c>
      <c r="V205" s="77" t="e">
        <f t="shared" si="52"/>
        <v>#DIV/0!</v>
      </c>
      <c r="W205" s="77" t="e">
        <f t="shared" si="53"/>
        <v>#DIV/0!</v>
      </c>
    </row>
    <row r="206" spans="1:23" x14ac:dyDescent="0.25">
      <c r="A206" s="42" t="s">
        <v>2737</v>
      </c>
      <c r="B206" s="31" t="s">
        <v>594</v>
      </c>
      <c r="C206" s="30" t="s">
        <v>2738</v>
      </c>
      <c r="D206" s="78">
        <v>0</v>
      </c>
      <c r="E206" s="75">
        <v>0</v>
      </c>
      <c r="F206" s="75">
        <v>0</v>
      </c>
      <c r="G206" s="76">
        <f t="shared" si="47"/>
        <v>0</v>
      </c>
      <c r="H206" s="75">
        <v>0</v>
      </c>
      <c r="I206" s="77">
        <f t="shared" si="56"/>
        <v>0</v>
      </c>
      <c r="J206" s="77" t="e">
        <f t="shared" si="57"/>
        <v>#DIV/0!</v>
      </c>
      <c r="K206" s="77" t="e">
        <f t="shared" si="58"/>
        <v>#DIV/0!</v>
      </c>
      <c r="L206" s="77">
        <f t="shared" si="59"/>
        <v>0</v>
      </c>
      <c r="M206" s="77" t="e">
        <f t="shared" si="60"/>
        <v>#DIV/0!</v>
      </c>
      <c r="N206" s="75">
        <v>0</v>
      </c>
      <c r="O206" s="75">
        <v>0</v>
      </c>
      <c r="P206" s="75">
        <v>0</v>
      </c>
      <c r="Q206" s="76">
        <f t="shared" si="48"/>
        <v>0</v>
      </c>
      <c r="R206" s="75">
        <v>0</v>
      </c>
      <c r="S206" s="77" t="e">
        <f t="shared" si="49"/>
        <v>#DIV/0!</v>
      </c>
      <c r="T206" s="77" t="e">
        <f t="shared" si="50"/>
        <v>#DIV/0!</v>
      </c>
      <c r="U206" s="77" t="e">
        <f t="shared" si="51"/>
        <v>#DIV/0!</v>
      </c>
      <c r="V206" s="77" t="e">
        <f t="shared" si="52"/>
        <v>#DIV/0!</v>
      </c>
      <c r="W206" s="77" t="e">
        <f t="shared" si="53"/>
        <v>#DIV/0!</v>
      </c>
    </row>
    <row r="207" spans="1:23" x14ac:dyDescent="0.25">
      <c r="A207" s="42" t="s">
        <v>2739</v>
      </c>
      <c r="B207" s="31" t="s">
        <v>596</v>
      </c>
      <c r="C207" s="30" t="s">
        <v>2740</v>
      </c>
      <c r="D207" s="78">
        <v>0</v>
      </c>
      <c r="E207" s="75">
        <v>0</v>
      </c>
      <c r="F207" s="75">
        <v>0</v>
      </c>
      <c r="G207" s="76">
        <f t="shared" si="47"/>
        <v>0</v>
      </c>
      <c r="H207" s="75">
        <v>0</v>
      </c>
      <c r="I207" s="77">
        <f t="shared" si="56"/>
        <v>0</v>
      </c>
      <c r="J207" s="77" t="e">
        <f t="shared" si="57"/>
        <v>#DIV/0!</v>
      </c>
      <c r="K207" s="77" t="e">
        <f t="shared" si="58"/>
        <v>#DIV/0!</v>
      </c>
      <c r="L207" s="77">
        <f t="shared" si="59"/>
        <v>0</v>
      </c>
      <c r="M207" s="77" t="e">
        <f t="shared" si="60"/>
        <v>#DIV/0!</v>
      </c>
      <c r="N207" s="75">
        <v>0</v>
      </c>
      <c r="O207" s="75">
        <v>0</v>
      </c>
      <c r="P207" s="75">
        <v>0</v>
      </c>
      <c r="Q207" s="76">
        <f t="shared" si="48"/>
        <v>0</v>
      </c>
      <c r="R207" s="75">
        <v>0</v>
      </c>
      <c r="S207" s="77" t="e">
        <f t="shared" si="49"/>
        <v>#DIV/0!</v>
      </c>
      <c r="T207" s="77" t="e">
        <f t="shared" si="50"/>
        <v>#DIV/0!</v>
      </c>
      <c r="U207" s="77" t="e">
        <f t="shared" si="51"/>
        <v>#DIV/0!</v>
      </c>
      <c r="V207" s="77" t="e">
        <f t="shared" si="52"/>
        <v>#DIV/0!</v>
      </c>
      <c r="W207" s="77" t="e">
        <f t="shared" si="53"/>
        <v>#DIV/0!</v>
      </c>
    </row>
    <row r="208" spans="1:23" x14ac:dyDescent="0.25">
      <c r="A208" s="42" t="s">
        <v>2741</v>
      </c>
      <c r="B208" s="31" t="s">
        <v>599</v>
      </c>
      <c r="C208" s="30" t="s">
        <v>2742</v>
      </c>
      <c r="D208" s="78">
        <v>0</v>
      </c>
      <c r="E208" s="75">
        <v>0</v>
      </c>
      <c r="F208" s="75">
        <v>0</v>
      </c>
      <c r="G208" s="76">
        <f t="shared" si="47"/>
        <v>0</v>
      </c>
      <c r="H208" s="75">
        <v>0</v>
      </c>
      <c r="I208" s="77">
        <f t="shared" si="56"/>
        <v>0</v>
      </c>
      <c r="J208" s="77" t="e">
        <f t="shared" si="57"/>
        <v>#DIV/0!</v>
      </c>
      <c r="K208" s="77" t="e">
        <f t="shared" si="58"/>
        <v>#DIV/0!</v>
      </c>
      <c r="L208" s="77">
        <f t="shared" si="59"/>
        <v>0</v>
      </c>
      <c r="M208" s="77" t="e">
        <f t="shared" si="60"/>
        <v>#DIV/0!</v>
      </c>
      <c r="N208" s="75">
        <v>0</v>
      </c>
      <c r="O208" s="75">
        <v>0</v>
      </c>
      <c r="P208" s="75">
        <v>0</v>
      </c>
      <c r="Q208" s="76">
        <f t="shared" si="48"/>
        <v>0</v>
      </c>
      <c r="R208" s="75">
        <v>0</v>
      </c>
      <c r="S208" s="77" t="e">
        <f t="shared" si="49"/>
        <v>#DIV/0!</v>
      </c>
      <c r="T208" s="77" t="e">
        <f t="shared" si="50"/>
        <v>#DIV/0!</v>
      </c>
      <c r="U208" s="77" t="e">
        <f t="shared" si="51"/>
        <v>#DIV/0!</v>
      </c>
      <c r="V208" s="77" t="e">
        <f t="shared" si="52"/>
        <v>#DIV/0!</v>
      </c>
      <c r="W208" s="77" t="e">
        <f t="shared" si="53"/>
        <v>#DIV/0!</v>
      </c>
    </row>
    <row r="209" spans="1:23" x14ac:dyDescent="0.25">
      <c r="A209" s="42" t="s">
        <v>2743</v>
      </c>
      <c r="B209" s="31" t="s">
        <v>602</v>
      </c>
      <c r="C209" s="30" t="s">
        <v>2744</v>
      </c>
      <c r="D209" s="78">
        <v>0</v>
      </c>
      <c r="E209" s="75">
        <v>0</v>
      </c>
      <c r="F209" s="75">
        <v>0</v>
      </c>
      <c r="G209" s="76">
        <f t="shared" si="47"/>
        <v>0</v>
      </c>
      <c r="H209" s="75">
        <v>0</v>
      </c>
      <c r="I209" s="77">
        <f t="shared" si="56"/>
        <v>0</v>
      </c>
      <c r="J209" s="77" t="e">
        <f t="shared" si="57"/>
        <v>#DIV/0!</v>
      </c>
      <c r="K209" s="77" t="e">
        <f t="shared" si="58"/>
        <v>#DIV/0!</v>
      </c>
      <c r="L209" s="77">
        <f t="shared" si="59"/>
        <v>0</v>
      </c>
      <c r="M209" s="77" t="e">
        <f t="shared" si="60"/>
        <v>#DIV/0!</v>
      </c>
      <c r="N209" s="75">
        <v>0</v>
      </c>
      <c r="O209" s="75">
        <v>0</v>
      </c>
      <c r="P209" s="75">
        <v>0</v>
      </c>
      <c r="Q209" s="76">
        <f t="shared" si="48"/>
        <v>0</v>
      </c>
      <c r="R209" s="75">
        <v>0</v>
      </c>
      <c r="S209" s="77" t="e">
        <f t="shared" si="49"/>
        <v>#DIV/0!</v>
      </c>
      <c r="T209" s="77" t="e">
        <f t="shared" si="50"/>
        <v>#DIV/0!</v>
      </c>
      <c r="U209" s="77" t="e">
        <f t="shared" si="51"/>
        <v>#DIV/0!</v>
      </c>
      <c r="V209" s="77" t="e">
        <f t="shared" si="52"/>
        <v>#DIV/0!</v>
      </c>
      <c r="W209" s="77" t="e">
        <f t="shared" si="53"/>
        <v>#DIV/0!</v>
      </c>
    </row>
    <row r="210" spans="1:23" x14ac:dyDescent="0.25">
      <c r="A210" s="42" t="s">
        <v>2745</v>
      </c>
      <c r="B210" s="31" t="s">
        <v>605</v>
      </c>
      <c r="C210" s="30" t="s">
        <v>2746</v>
      </c>
      <c r="D210" s="78">
        <v>0</v>
      </c>
      <c r="E210" s="75">
        <v>0</v>
      </c>
      <c r="F210" s="75">
        <v>0</v>
      </c>
      <c r="G210" s="76">
        <f t="shared" si="47"/>
        <v>0</v>
      </c>
      <c r="H210" s="75">
        <v>0</v>
      </c>
      <c r="I210" s="77">
        <f t="shared" si="56"/>
        <v>0</v>
      </c>
      <c r="J210" s="77" t="e">
        <f t="shared" si="57"/>
        <v>#DIV/0!</v>
      </c>
      <c r="K210" s="77" t="e">
        <f t="shared" si="58"/>
        <v>#DIV/0!</v>
      </c>
      <c r="L210" s="77">
        <f t="shared" si="59"/>
        <v>0</v>
      </c>
      <c r="M210" s="77" t="e">
        <f t="shared" si="60"/>
        <v>#DIV/0!</v>
      </c>
      <c r="N210" s="75">
        <v>0</v>
      </c>
      <c r="O210" s="75">
        <v>0</v>
      </c>
      <c r="P210" s="75">
        <v>0</v>
      </c>
      <c r="Q210" s="76">
        <f t="shared" si="48"/>
        <v>0</v>
      </c>
      <c r="R210" s="75">
        <v>0</v>
      </c>
      <c r="S210" s="77" t="e">
        <f t="shared" si="49"/>
        <v>#DIV/0!</v>
      </c>
      <c r="T210" s="77" t="e">
        <f t="shared" si="50"/>
        <v>#DIV/0!</v>
      </c>
      <c r="U210" s="77" t="e">
        <f t="shared" si="51"/>
        <v>#DIV/0!</v>
      </c>
      <c r="V210" s="77" t="e">
        <f t="shared" si="52"/>
        <v>#DIV/0!</v>
      </c>
      <c r="W210" s="77" t="e">
        <f t="shared" si="53"/>
        <v>#DIV/0!</v>
      </c>
    </row>
    <row r="211" spans="1:23" x14ac:dyDescent="0.25">
      <c r="A211" s="42" t="s">
        <v>2747</v>
      </c>
      <c r="B211" s="31" t="s">
        <v>608</v>
      </c>
      <c r="C211" s="30" t="s">
        <v>2748</v>
      </c>
      <c r="D211" s="78">
        <v>0</v>
      </c>
      <c r="E211" s="75">
        <v>0</v>
      </c>
      <c r="F211" s="75">
        <v>0</v>
      </c>
      <c r="G211" s="76">
        <f t="shared" si="47"/>
        <v>0</v>
      </c>
      <c r="H211" s="75">
        <v>0</v>
      </c>
      <c r="I211" s="77">
        <f t="shared" si="56"/>
        <v>0</v>
      </c>
      <c r="J211" s="77" t="e">
        <f t="shared" si="57"/>
        <v>#DIV/0!</v>
      </c>
      <c r="K211" s="77" t="e">
        <f t="shared" si="58"/>
        <v>#DIV/0!</v>
      </c>
      <c r="L211" s="77">
        <f t="shared" si="59"/>
        <v>0</v>
      </c>
      <c r="M211" s="77" t="e">
        <f t="shared" si="60"/>
        <v>#DIV/0!</v>
      </c>
      <c r="N211" s="75">
        <v>0</v>
      </c>
      <c r="O211" s="75">
        <v>0</v>
      </c>
      <c r="P211" s="75">
        <v>0</v>
      </c>
      <c r="Q211" s="76">
        <f t="shared" si="48"/>
        <v>0</v>
      </c>
      <c r="R211" s="75">
        <v>0</v>
      </c>
      <c r="S211" s="77" t="e">
        <f t="shared" si="49"/>
        <v>#DIV/0!</v>
      </c>
      <c r="T211" s="77" t="e">
        <f t="shared" si="50"/>
        <v>#DIV/0!</v>
      </c>
      <c r="U211" s="77" t="e">
        <f t="shared" si="51"/>
        <v>#DIV/0!</v>
      </c>
      <c r="V211" s="77" t="e">
        <f t="shared" si="52"/>
        <v>#DIV/0!</v>
      </c>
      <c r="W211" s="77" t="e">
        <f t="shared" si="53"/>
        <v>#DIV/0!</v>
      </c>
    </row>
    <row r="212" spans="1:23" x14ac:dyDescent="0.25">
      <c r="A212" s="42" t="s">
        <v>2749</v>
      </c>
      <c r="B212" s="31" t="s">
        <v>611</v>
      </c>
      <c r="C212" s="30" t="s">
        <v>2750</v>
      </c>
      <c r="D212" s="78">
        <v>0</v>
      </c>
      <c r="E212" s="75">
        <v>0</v>
      </c>
      <c r="F212" s="75">
        <v>0</v>
      </c>
      <c r="G212" s="76">
        <f t="shared" si="47"/>
        <v>0</v>
      </c>
      <c r="H212" s="75">
        <v>0</v>
      </c>
      <c r="I212" s="77">
        <f t="shared" si="56"/>
        <v>0</v>
      </c>
      <c r="J212" s="77" t="e">
        <f t="shared" si="57"/>
        <v>#DIV/0!</v>
      </c>
      <c r="K212" s="77" t="e">
        <f t="shared" si="58"/>
        <v>#DIV/0!</v>
      </c>
      <c r="L212" s="77">
        <f t="shared" si="59"/>
        <v>0</v>
      </c>
      <c r="M212" s="77" t="e">
        <f t="shared" si="60"/>
        <v>#DIV/0!</v>
      </c>
      <c r="N212" s="75">
        <v>0</v>
      </c>
      <c r="O212" s="75">
        <v>0</v>
      </c>
      <c r="P212" s="75">
        <v>0</v>
      </c>
      <c r="Q212" s="76">
        <f t="shared" si="48"/>
        <v>0</v>
      </c>
      <c r="R212" s="75">
        <v>0</v>
      </c>
      <c r="S212" s="77" t="e">
        <f t="shared" si="49"/>
        <v>#DIV/0!</v>
      </c>
      <c r="T212" s="77" t="e">
        <f t="shared" si="50"/>
        <v>#DIV/0!</v>
      </c>
      <c r="U212" s="77" t="e">
        <f t="shared" si="51"/>
        <v>#DIV/0!</v>
      </c>
      <c r="V212" s="77" t="e">
        <f t="shared" si="52"/>
        <v>#DIV/0!</v>
      </c>
      <c r="W212" s="77" t="e">
        <f t="shared" si="53"/>
        <v>#DIV/0!</v>
      </c>
    </row>
    <row r="213" spans="1:23" ht="14.25" customHeight="1" x14ac:dyDescent="0.25">
      <c r="A213" s="42" t="s">
        <v>2751</v>
      </c>
      <c r="B213" s="31" t="s">
        <v>614</v>
      </c>
      <c r="C213" s="30" t="s">
        <v>2752</v>
      </c>
      <c r="D213" s="78">
        <v>0</v>
      </c>
      <c r="E213" s="75">
        <v>0</v>
      </c>
      <c r="F213" s="75">
        <v>0</v>
      </c>
      <c r="G213" s="76">
        <f t="shared" si="47"/>
        <v>0</v>
      </c>
      <c r="H213" s="75">
        <v>0</v>
      </c>
      <c r="I213" s="77">
        <f t="shared" si="56"/>
        <v>0</v>
      </c>
      <c r="J213" s="77" t="e">
        <f t="shared" si="57"/>
        <v>#DIV/0!</v>
      </c>
      <c r="K213" s="77" t="e">
        <f t="shared" si="58"/>
        <v>#DIV/0!</v>
      </c>
      <c r="L213" s="77">
        <f t="shared" si="59"/>
        <v>0</v>
      </c>
      <c r="M213" s="77" t="e">
        <f t="shared" si="60"/>
        <v>#DIV/0!</v>
      </c>
      <c r="N213" s="75">
        <v>0</v>
      </c>
      <c r="O213" s="75">
        <v>0</v>
      </c>
      <c r="P213" s="75">
        <v>0</v>
      </c>
      <c r="Q213" s="76">
        <f t="shared" si="48"/>
        <v>0</v>
      </c>
      <c r="R213" s="75">
        <v>0</v>
      </c>
      <c r="S213" s="77" t="e">
        <f t="shared" si="49"/>
        <v>#DIV/0!</v>
      </c>
      <c r="T213" s="77" t="e">
        <f t="shared" si="50"/>
        <v>#DIV/0!</v>
      </c>
      <c r="U213" s="77" t="e">
        <f t="shared" si="51"/>
        <v>#DIV/0!</v>
      </c>
      <c r="V213" s="77" t="e">
        <f t="shared" si="52"/>
        <v>#DIV/0!</v>
      </c>
      <c r="W213" s="77" t="e">
        <f t="shared" si="53"/>
        <v>#DIV/0!</v>
      </c>
    </row>
    <row r="214" spans="1:23" ht="30" x14ac:dyDescent="0.25">
      <c r="A214" s="42" t="s">
        <v>2753</v>
      </c>
      <c r="B214" s="31" t="s">
        <v>617</v>
      </c>
      <c r="C214" s="30" t="s">
        <v>2754</v>
      </c>
      <c r="D214" s="76">
        <f>SUM(D215:D216)</f>
        <v>1</v>
      </c>
      <c r="E214" s="76">
        <f>SUM(E215:E216)</f>
        <v>0</v>
      </c>
      <c r="F214" s="76">
        <f>SUM(F215:F216)</f>
        <v>0</v>
      </c>
      <c r="G214" s="76">
        <f t="shared" si="47"/>
        <v>1</v>
      </c>
      <c r="H214" s="76">
        <f>SUM(H215:H216)</f>
        <v>0</v>
      </c>
      <c r="I214" s="77">
        <f t="shared" si="56"/>
        <v>100</v>
      </c>
      <c r="J214" s="77" t="e">
        <f t="shared" si="57"/>
        <v>#DIV/0!</v>
      </c>
      <c r="K214" s="77" t="e">
        <f t="shared" si="58"/>
        <v>#DIV/0!</v>
      </c>
      <c r="L214" s="77">
        <f t="shared" si="59"/>
        <v>100</v>
      </c>
      <c r="M214" s="77" t="e">
        <f t="shared" si="60"/>
        <v>#DIV/0!</v>
      </c>
      <c r="N214" s="76">
        <f>SUM(N215:N216)</f>
        <v>1</v>
      </c>
      <c r="O214" s="76">
        <f>SUM(O215:O216)</f>
        <v>0</v>
      </c>
      <c r="P214" s="76">
        <f>SUM(P215:P216)</f>
        <v>0</v>
      </c>
      <c r="Q214" s="76">
        <f t="shared" si="48"/>
        <v>1</v>
      </c>
      <c r="R214" s="76">
        <f>SUM(R215:R216)</f>
        <v>0</v>
      </c>
      <c r="S214" s="77">
        <f t="shared" si="49"/>
        <v>100</v>
      </c>
      <c r="T214" s="77" t="e">
        <f t="shared" si="50"/>
        <v>#DIV/0!</v>
      </c>
      <c r="U214" s="77" t="e">
        <f t="shared" si="51"/>
        <v>#DIV/0!</v>
      </c>
      <c r="V214" s="77">
        <f t="shared" si="52"/>
        <v>100</v>
      </c>
      <c r="W214" s="77" t="e">
        <f t="shared" si="53"/>
        <v>#DIV/0!</v>
      </c>
    </row>
    <row r="215" spans="1:23" ht="26.25" x14ac:dyDescent="0.25">
      <c r="A215" s="42" t="s">
        <v>2755</v>
      </c>
      <c r="B215" s="31" t="s">
        <v>620</v>
      </c>
      <c r="C215" s="30" t="s">
        <v>2724</v>
      </c>
      <c r="D215" s="78">
        <v>0</v>
      </c>
      <c r="E215" s="75">
        <v>0</v>
      </c>
      <c r="F215" s="75">
        <v>0</v>
      </c>
      <c r="G215" s="76">
        <f t="shared" si="47"/>
        <v>0</v>
      </c>
      <c r="H215" s="75">
        <v>0</v>
      </c>
      <c r="I215" s="77">
        <f t="shared" ref="I215:M216" si="61">D215/D$214*100</f>
        <v>0</v>
      </c>
      <c r="J215" s="77" t="e">
        <f t="shared" si="61"/>
        <v>#DIV/0!</v>
      </c>
      <c r="K215" s="77" t="e">
        <f t="shared" si="61"/>
        <v>#DIV/0!</v>
      </c>
      <c r="L215" s="77">
        <f t="shared" si="61"/>
        <v>0</v>
      </c>
      <c r="M215" s="77" t="e">
        <f t="shared" si="61"/>
        <v>#DIV/0!</v>
      </c>
      <c r="N215" s="75">
        <v>0</v>
      </c>
      <c r="O215" s="75">
        <v>0</v>
      </c>
      <c r="P215" s="75">
        <v>0</v>
      </c>
      <c r="Q215" s="76">
        <f t="shared" si="48"/>
        <v>0</v>
      </c>
      <c r="R215" s="75">
        <v>0</v>
      </c>
      <c r="S215" s="77" t="e">
        <f t="shared" si="49"/>
        <v>#DIV/0!</v>
      </c>
      <c r="T215" s="77" t="e">
        <f t="shared" si="50"/>
        <v>#DIV/0!</v>
      </c>
      <c r="U215" s="77" t="e">
        <f t="shared" si="51"/>
        <v>#DIV/0!</v>
      </c>
      <c r="V215" s="77" t="e">
        <f t="shared" si="52"/>
        <v>#DIV/0!</v>
      </c>
      <c r="W215" s="77" t="e">
        <f t="shared" si="53"/>
        <v>#DIV/0!</v>
      </c>
    </row>
    <row r="216" spans="1:23" ht="26.25" x14ac:dyDescent="0.25">
      <c r="A216" s="42" t="s">
        <v>2756</v>
      </c>
      <c r="B216" s="31" t="s">
        <v>1740</v>
      </c>
      <c r="C216" s="30" t="s">
        <v>2726</v>
      </c>
      <c r="D216" s="78">
        <v>1</v>
      </c>
      <c r="E216" s="75">
        <v>0</v>
      </c>
      <c r="F216" s="75">
        <v>0</v>
      </c>
      <c r="G216" s="76">
        <f t="shared" si="47"/>
        <v>1</v>
      </c>
      <c r="H216" s="75">
        <v>0</v>
      </c>
      <c r="I216" s="77">
        <f t="shared" si="61"/>
        <v>100</v>
      </c>
      <c r="J216" s="77" t="e">
        <f t="shared" si="61"/>
        <v>#DIV/0!</v>
      </c>
      <c r="K216" s="77" t="e">
        <f t="shared" si="61"/>
        <v>#DIV/0!</v>
      </c>
      <c r="L216" s="77">
        <f t="shared" si="61"/>
        <v>100</v>
      </c>
      <c r="M216" s="77" t="e">
        <f t="shared" si="61"/>
        <v>#DIV/0!</v>
      </c>
      <c r="N216" s="75">
        <v>1</v>
      </c>
      <c r="O216" s="75">
        <v>0</v>
      </c>
      <c r="P216" s="75">
        <v>0</v>
      </c>
      <c r="Q216" s="76">
        <f t="shared" si="48"/>
        <v>1</v>
      </c>
      <c r="R216" s="75">
        <v>0</v>
      </c>
      <c r="S216" s="77">
        <f t="shared" si="49"/>
        <v>100</v>
      </c>
      <c r="T216" s="77" t="e">
        <f t="shared" si="50"/>
        <v>#DIV/0!</v>
      </c>
      <c r="U216" s="77" t="e">
        <f t="shared" si="51"/>
        <v>#DIV/0!</v>
      </c>
      <c r="V216" s="77">
        <f t="shared" si="52"/>
        <v>100</v>
      </c>
      <c r="W216" s="77" t="e">
        <f t="shared" si="53"/>
        <v>#DIV/0!</v>
      </c>
    </row>
    <row r="217" spans="1:23" ht="30" x14ac:dyDescent="0.25">
      <c r="A217" s="42" t="s">
        <v>2757</v>
      </c>
      <c r="B217" s="31" t="s">
        <v>1742</v>
      </c>
      <c r="C217" s="30" t="s">
        <v>2758</v>
      </c>
      <c r="D217" s="78">
        <v>0</v>
      </c>
      <c r="E217" s="75">
        <v>0</v>
      </c>
      <c r="F217" s="75">
        <v>0</v>
      </c>
      <c r="G217" s="76">
        <f t="shared" si="47"/>
        <v>0</v>
      </c>
      <c r="H217" s="75">
        <v>0</v>
      </c>
      <c r="I217" s="77">
        <f t="shared" ref="I217:I240" si="62">D217/D$196*100</f>
        <v>0</v>
      </c>
      <c r="J217" s="77" t="e">
        <f t="shared" ref="J217:J240" si="63">E217/E$196*100</f>
        <v>#DIV/0!</v>
      </c>
      <c r="K217" s="77" t="e">
        <f t="shared" ref="K217:K240" si="64">F217/F$196*100</f>
        <v>#DIV/0!</v>
      </c>
      <c r="L217" s="77">
        <f t="shared" ref="L217:L240" si="65">G217/G$196*100</f>
        <v>0</v>
      </c>
      <c r="M217" s="77" t="e">
        <f t="shared" ref="M217:M240" si="66">H217/H$196*100</f>
        <v>#DIV/0!</v>
      </c>
      <c r="N217" s="75">
        <v>0</v>
      </c>
      <c r="O217" s="75">
        <v>0</v>
      </c>
      <c r="P217" s="75">
        <v>0</v>
      </c>
      <c r="Q217" s="76">
        <f t="shared" si="48"/>
        <v>0</v>
      </c>
      <c r="R217" s="75">
        <v>0</v>
      </c>
      <c r="S217" s="77" t="e">
        <f t="shared" si="49"/>
        <v>#DIV/0!</v>
      </c>
      <c r="T217" s="77" t="e">
        <f t="shared" si="50"/>
        <v>#DIV/0!</v>
      </c>
      <c r="U217" s="77" t="e">
        <f t="shared" si="51"/>
        <v>#DIV/0!</v>
      </c>
      <c r="V217" s="77" t="e">
        <f t="shared" si="52"/>
        <v>#DIV/0!</v>
      </c>
      <c r="W217" s="77" t="e">
        <f t="shared" si="53"/>
        <v>#DIV/0!</v>
      </c>
    </row>
    <row r="218" spans="1:23" x14ac:dyDescent="0.25">
      <c r="A218" s="42" t="s">
        <v>2759</v>
      </c>
      <c r="B218" s="31" t="s">
        <v>1744</v>
      </c>
      <c r="C218" s="30" t="s">
        <v>2760</v>
      </c>
      <c r="D218" s="78">
        <v>0</v>
      </c>
      <c r="E218" s="75">
        <v>0</v>
      </c>
      <c r="F218" s="75">
        <v>0</v>
      </c>
      <c r="G218" s="76">
        <f t="shared" si="47"/>
        <v>0</v>
      </c>
      <c r="H218" s="75">
        <v>0</v>
      </c>
      <c r="I218" s="77">
        <f t="shared" si="62"/>
        <v>0</v>
      </c>
      <c r="J218" s="77" t="e">
        <f t="shared" si="63"/>
        <v>#DIV/0!</v>
      </c>
      <c r="K218" s="77" t="e">
        <f t="shared" si="64"/>
        <v>#DIV/0!</v>
      </c>
      <c r="L218" s="77">
        <f t="shared" si="65"/>
        <v>0</v>
      </c>
      <c r="M218" s="77" t="e">
        <f t="shared" si="66"/>
        <v>#DIV/0!</v>
      </c>
      <c r="N218" s="75">
        <v>0</v>
      </c>
      <c r="O218" s="75">
        <v>0</v>
      </c>
      <c r="P218" s="75">
        <v>0</v>
      </c>
      <c r="Q218" s="76">
        <f t="shared" si="48"/>
        <v>0</v>
      </c>
      <c r="R218" s="75">
        <v>0</v>
      </c>
      <c r="S218" s="77" t="e">
        <f t="shared" si="49"/>
        <v>#DIV/0!</v>
      </c>
      <c r="T218" s="77" t="e">
        <f t="shared" si="50"/>
        <v>#DIV/0!</v>
      </c>
      <c r="U218" s="77" t="e">
        <f t="shared" si="51"/>
        <v>#DIV/0!</v>
      </c>
      <c r="V218" s="77" t="e">
        <f t="shared" si="52"/>
        <v>#DIV/0!</v>
      </c>
      <c r="W218" s="77" t="e">
        <f t="shared" si="53"/>
        <v>#DIV/0!</v>
      </c>
    </row>
    <row r="219" spans="1:23" x14ac:dyDescent="0.25">
      <c r="A219" s="42" t="s">
        <v>2761</v>
      </c>
      <c r="B219" s="31" t="s">
        <v>1746</v>
      </c>
      <c r="C219" s="30" t="s">
        <v>2762</v>
      </c>
      <c r="D219" s="78">
        <v>0</v>
      </c>
      <c r="E219" s="75">
        <v>0</v>
      </c>
      <c r="F219" s="75">
        <v>0</v>
      </c>
      <c r="G219" s="76">
        <f t="shared" si="47"/>
        <v>0</v>
      </c>
      <c r="H219" s="75">
        <v>0</v>
      </c>
      <c r="I219" s="77">
        <f t="shared" si="62"/>
        <v>0</v>
      </c>
      <c r="J219" s="77" t="e">
        <f t="shared" si="63"/>
        <v>#DIV/0!</v>
      </c>
      <c r="K219" s="77" t="e">
        <f t="shared" si="64"/>
        <v>#DIV/0!</v>
      </c>
      <c r="L219" s="77">
        <f t="shared" si="65"/>
        <v>0</v>
      </c>
      <c r="M219" s="77" t="e">
        <f t="shared" si="66"/>
        <v>#DIV/0!</v>
      </c>
      <c r="N219" s="75">
        <v>0</v>
      </c>
      <c r="O219" s="75">
        <v>0</v>
      </c>
      <c r="P219" s="75">
        <v>0</v>
      </c>
      <c r="Q219" s="76">
        <f t="shared" si="48"/>
        <v>0</v>
      </c>
      <c r="R219" s="75">
        <v>0</v>
      </c>
      <c r="S219" s="77" t="e">
        <f t="shared" si="49"/>
        <v>#DIV/0!</v>
      </c>
      <c r="T219" s="77" t="e">
        <f t="shared" si="50"/>
        <v>#DIV/0!</v>
      </c>
      <c r="U219" s="77" t="e">
        <f t="shared" si="51"/>
        <v>#DIV/0!</v>
      </c>
      <c r="V219" s="77" t="e">
        <f t="shared" si="52"/>
        <v>#DIV/0!</v>
      </c>
      <c r="W219" s="77" t="e">
        <f t="shared" si="53"/>
        <v>#DIV/0!</v>
      </c>
    </row>
    <row r="220" spans="1:23" x14ac:dyDescent="0.25">
      <c r="A220" s="42" t="s">
        <v>2763</v>
      </c>
      <c r="B220" s="31" t="s">
        <v>1748</v>
      </c>
      <c r="C220" s="30" t="s">
        <v>2764</v>
      </c>
      <c r="D220" s="78">
        <v>0</v>
      </c>
      <c r="E220" s="75">
        <v>0</v>
      </c>
      <c r="F220" s="75">
        <v>0</v>
      </c>
      <c r="G220" s="76">
        <f t="shared" si="47"/>
        <v>0</v>
      </c>
      <c r="H220" s="75">
        <v>0</v>
      </c>
      <c r="I220" s="77">
        <f t="shared" si="62"/>
        <v>0</v>
      </c>
      <c r="J220" s="77" t="e">
        <f t="shared" si="63"/>
        <v>#DIV/0!</v>
      </c>
      <c r="K220" s="77" t="e">
        <f t="shared" si="64"/>
        <v>#DIV/0!</v>
      </c>
      <c r="L220" s="77">
        <f t="shared" si="65"/>
        <v>0</v>
      </c>
      <c r="M220" s="77" t="e">
        <f t="shared" si="66"/>
        <v>#DIV/0!</v>
      </c>
      <c r="N220" s="75">
        <v>0</v>
      </c>
      <c r="O220" s="75">
        <v>0</v>
      </c>
      <c r="P220" s="75">
        <v>0</v>
      </c>
      <c r="Q220" s="76">
        <f t="shared" si="48"/>
        <v>0</v>
      </c>
      <c r="R220" s="75">
        <v>0</v>
      </c>
      <c r="S220" s="77" t="e">
        <f t="shared" si="49"/>
        <v>#DIV/0!</v>
      </c>
      <c r="T220" s="77" t="e">
        <f t="shared" si="50"/>
        <v>#DIV/0!</v>
      </c>
      <c r="U220" s="77" t="e">
        <f t="shared" si="51"/>
        <v>#DIV/0!</v>
      </c>
      <c r="V220" s="77" t="e">
        <f t="shared" si="52"/>
        <v>#DIV/0!</v>
      </c>
      <c r="W220" s="77" t="e">
        <f t="shared" si="53"/>
        <v>#DIV/0!</v>
      </c>
    </row>
    <row r="221" spans="1:23" ht="16.5" customHeight="1" x14ac:dyDescent="0.25">
      <c r="A221" s="42" t="s">
        <v>2765</v>
      </c>
      <c r="B221" s="31" t="s">
        <v>1750</v>
      </c>
      <c r="C221" s="30" t="s">
        <v>2766</v>
      </c>
      <c r="D221" s="78">
        <v>0</v>
      </c>
      <c r="E221" s="75">
        <v>0</v>
      </c>
      <c r="F221" s="75">
        <v>0</v>
      </c>
      <c r="G221" s="76">
        <f t="shared" si="47"/>
        <v>0</v>
      </c>
      <c r="H221" s="75">
        <v>0</v>
      </c>
      <c r="I221" s="77">
        <f t="shared" si="62"/>
        <v>0</v>
      </c>
      <c r="J221" s="77" t="e">
        <f t="shared" si="63"/>
        <v>#DIV/0!</v>
      </c>
      <c r="K221" s="77" t="e">
        <f t="shared" si="64"/>
        <v>#DIV/0!</v>
      </c>
      <c r="L221" s="77">
        <f t="shared" si="65"/>
        <v>0</v>
      </c>
      <c r="M221" s="77" t="e">
        <f t="shared" si="66"/>
        <v>#DIV/0!</v>
      </c>
      <c r="N221" s="75">
        <v>0</v>
      </c>
      <c r="O221" s="75">
        <v>0</v>
      </c>
      <c r="P221" s="75">
        <v>0</v>
      </c>
      <c r="Q221" s="76">
        <f t="shared" si="48"/>
        <v>0</v>
      </c>
      <c r="R221" s="75">
        <v>0</v>
      </c>
      <c r="S221" s="77" t="e">
        <f t="shared" si="49"/>
        <v>#DIV/0!</v>
      </c>
      <c r="T221" s="77" t="e">
        <f t="shared" si="50"/>
        <v>#DIV/0!</v>
      </c>
      <c r="U221" s="77" t="e">
        <f t="shared" si="51"/>
        <v>#DIV/0!</v>
      </c>
      <c r="V221" s="77" t="e">
        <f t="shared" si="52"/>
        <v>#DIV/0!</v>
      </c>
      <c r="W221" s="77" t="e">
        <f t="shared" si="53"/>
        <v>#DIV/0!</v>
      </c>
    </row>
    <row r="222" spans="1:23" ht="30" x14ac:dyDescent="0.25">
      <c r="A222" s="42" t="s">
        <v>2767</v>
      </c>
      <c r="B222" s="31" t="s">
        <v>1753</v>
      </c>
      <c r="C222" s="30" t="s">
        <v>2768</v>
      </c>
      <c r="D222" s="78">
        <v>0</v>
      </c>
      <c r="E222" s="75">
        <v>0</v>
      </c>
      <c r="F222" s="75">
        <v>0</v>
      </c>
      <c r="G222" s="76">
        <f t="shared" si="47"/>
        <v>0</v>
      </c>
      <c r="H222" s="75">
        <v>0</v>
      </c>
      <c r="I222" s="77">
        <f t="shared" si="62"/>
        <v>0</v>
      </c>
      <c r="J222" s="77" t="e">
        <f t="shared" si="63"/>
        <v>#DIV/0!</v>
      </c>
      <c r="K222" s="77" t="e">
        <f t="shared" si="64"/>
        <v>#DIV/0!</v>
      </c>
      <c r="L222" s="77">
        <f t="shared" si="65"/>
        <v>0</v>
      </c>
      <c r="M222" s="77" t="e">
        <f t="shared" si="66"/>
        <v>#DIV/0!</v>
      </c>
      <c r="N222" s="75">
        <v>0</v>
      </c>
      <c r="O222" s="75">
        <v>0</v>
      </c>
      <c r="P222" s="75">
        <v>0</v>
      </c>
      <c r="Q222" s="76">
        <f t="shared" si="48"/>
        <v>0</v>
      </c>
      <c r="R222" s="75">
        <v>0</v>
      </c>
      <c r="S222" s="77" t="e">
        <f t="shared" si="49"/>
        <v>#DIV/0!</v>
      </c>
      <c r="T222" s="77" t="e">
        <f t="shared" si="50"/>
        <v>#DIV/0!</v>
      </c>
      <c r="U222" s="77" t="e">
        <f t="shared" si="51"/>
        <v>#DIV/0!</v>
      </c>
      <c r="V222" s="77" t="e">
        <f t="shared" si="52"/>
        <v>#DIV/0!</v>
      </c>
      <c r="W222" s="77" t="e">
        <f t="shared" si="53"/>
        <v>#DIV/0!</v>
      </c>
    </row>
    <row r="223" spans="1:23" ht="30" x14ac:dyDescent="0.25">
      <c r="A223" s="42" t="s">
        <v>2769</v>
      </c>
      <c r="B223" s="31" t="s">
        <v>1756</v>
      </c>
      <c r="C223" s="30" t="s">
        <v>2770</v>
      </c>
      <c r="D223" s="78">
        <v>0</v>
      </c>
      <c r="E223" s="75">
        <v>0</v>
      </c>
      <c r="F223" s="75">
        <v>0</v>
      </c>
      <c r="G223" s="76">
        <f t="shared" si="47"/>
        <v>0</v>
      </c>
      <c r="H223" s="75">
        <v>0</v>
      </c>
      <c r="I223" s="77">
        <f t="shared" si="62"/>
        <v>0</v>
      </c>
      <c r="J223" s="77" t="e">
        <f t="shared" si="63"/>
        <v>#DIV/0!</v>
      </c>
      <c r="K223" s="77" t="e">
        <f t="shared" si="64"/>
        <v>#DIV/0!</v>
      </c>
      <c r="L223" s="77">
        <f t="shared" si="65"/>
        <v>0</v>
      </c>
      <c r="M223" s="77" t="e">
        <f t="shared" si="66"/>
        <v>#DIV/0!</v>
      </c>
      <c r="N223" s="75">
        <v>0</v>
      </c>
      <c r="O223" s="75">
        <v>0</v>
      </c>
      <c r="P223" s="75">
        <v>0</v>
      </c>
      <c r="Q223" s="76">
        <f t="shared" si="48"/>
        <v>0</v>
      </c>
      <c r="R223" s="75">
        <v>0</v>
      </c>
      <c r="S223" s="77" t="e">
        <f t="shared" si="49"/>
        <v>#DIV/0!</v>
      </c>
      <c r="T223" s="77" t="e">
        <f t="shared" si="50"/>
        <v>#DIV/0!</v>
      </c>
      <c r="U223" s="77" t="e">
        <f t="shared" si="51"/>
        <v>#DIV/0!</v>
      </c>
      <c r="V223" s="77" t="e">
        <f t="shared" si="52"/>
        <v>#DIV/0!</v>
      </c>
      <c r="W223" s="77" t="e">
        <f t="shared" si="53"/>
        <v>#DIV/0!</v>
      </c>
    </row>
    <row r="224" spans="1:23" ht="30" x14ac:dyDescent="0.25">
      <c r="A224" s="42" t="s">
        <v>2771</v>
      </c>
      <c r="B224" s="31" t="s">
        <v>1758</v>
      </c>
      <c r="C224" s="30" t="s">
        <v>2772</v>
      </c>
      <c r="D224" s="78">
        <v>0</v>
      </c>
      <c r="E224" s="75">
        <v>0</v>
      </c>
      <c r="F224" s="75">
        <v>0</v>
      </c>
      <c r="G224" s="76">
        <f t="shared" si="47"/>
        <v>0</v>
      </c>
      <c r="H224" s="75">
        <v>0</v>
      </c>
      <c r="I224" s="77">
        <f t="shared" si="62"/>
        <v>0</v>
      </c>
      <c r="J224" s="77" t="e">
        <f t="shared" si="63"/>
        <v>#DIV/0!</v>
      </c>
      <c r="K224" s="77" t="e">
        <f t="shared" si="64"/>
        <v>#DIV/0!</v>
      </c>
      <c r="L224" s="77">
        <f t="shared" si="65"/>
        <v>0</v>
      </c>
      <c r="M224" s="77" t="e">
        <f t="shared" si="66"/>
        <v>#DIV/0!</v>
      </c>
      <c r="N224" s="75">
        <v>0</v>
      </c>
      <c r="O224" s="75">
        <v>0</v>
      </c>
      <c r="P224" s="75">
        <v>0</v>
      </c>
      <c r="Q224" s="76">
        <f t="shared" si="48"/>
        <v>0</v>
      </c>
      <c r="R224" s="75">
        <v>0</v>
      </c>
      <c r="S224" s="77" t="e">
        <f t="shared" si="49"/>
        <v>#DIV/0!</v>
      </c>
      <c r="T224" s="77" t="e">
        <f t="shared" si="50"/>
        <v>#DIV/0!</v>
      </c>
      <c r="U224" s="77" t="e">
        <f t="shared" si="51"/>
        <v>#DIV/0!</v>
      </c>
      <c r="V224" s="77" t="e">
        <f t="shared" si="52"/>
        <v>#DIV/0!</v>
      </c>
      <c r="W224" s="77" t="e">
        <f t="shared" si="53"/>
        <v>#DIV/0!</v>
      </c>
    </row>
    <row r="225" spans="1:23" ht="45" x14ac:dyDescent="0.25">
      <c r="A225" s="42" t="s">
        <v>2773</v>
      </c>
      <c r="B225" s="31" t="s">
        <v>1760</v>
      </c>
      <c r="C225" s="30" t="s">
        <v>2774</v>
      </c>
      <c r="D225" s="78">
        <v>0</v>
      </c>
      <c r="E225" s="75">
        <v>0</v>
      </c>
      <c r="F225" s="75">
        <v>0</v>
      </c>
      <c r="G225" s="76">
        <f t="shared" si="47"/>
        <v>0</v>
      </c>
      <c r="H225" s="75">
        <v>0</v>
      </c>
      <c r="I225" s="77">
        <f t="shared" si="62"/>
        <v>0</v>
      </c>
      <c r="J225" s="77" t="e">
        <f t="shared" si="63"/>
        <v>#DIV/0!</v>
      </c>
      <c r="K225" s="77" t="e">
        <f t="shared" si="64"/>
        <v>#DIV/0!</v>
      </c>
      <c r="L225" s="77">
        <f t="shared" si="65"/>
        <v>0</v>
      </c>
      <c r="M225" s="77" t="e">
        <f t="shared" si="66"/>
        <v>#DIV/0!</v>
      </c>
      <c r="N225" s="75">
        <v>0</v>
      </c>
      <c r="O225" s="75">
        <v>0</v>
      </c>
      <c r="P225" s="75">
        <v>0</v>
      </c>
      <c r="Q225" s="76">
        <f t="shared" si="48"/>
        <v>0</v>
      </c>
      <c r="R225" s="75">
        <v>0</v>
      </c>
      <c r="S225" s="77" t="e">
        <f t="shared" si="49"/>
        <v>#DIV/0!</v>
      </c>
      <c r="T225" s="77" t="e">
        <f t="shared" si="50"/>
        <v>#DIV/0!</v>
      </c>
      <c r="U225" s="77" t="e">
        <f t="shared" si="51"/>
        <v>#DIV/0!</v>
      </c>
      <c r="V225" s="77" t="e">
        <f t="shared" si="52"/>
        <v>#DIV/0!</v>
      </c>
      <c r="W225" s="77" t="e">
        <f t="shared" si="53"/>
        <v>#DIV/0!</v>
      </c>
    </row>
    <row r="226" spans="1:23" x14ac:dyDescent="0.25">
      <c r="A226" s="42" t="s">
        <v>2775</v>
      </c>
      <c r="B226" s="31" t="s">
        <v>1762</v>
      </c>
      <c r="C226" s="30" t="s">
        <v>2776</v>
      </c>
      <c r="D226" s="78">
        <v>0</v>
      </c>
      <c r="E226" s="75">
        <v>0</v>
      </c>
      <c r="F226" s="75">
        <v>0</v>
      </c>
      <c r="G226" s="76">
        <f t="shared" si="47"/>
        <v>0</v>
      </c>
      <c r="H226" s="75">
        <v>0</v>
      </c>
      <c r="I226" s="77">
        <f t="shared" si="62"/>
        <v>0</v>
      </c>
      <c r="J226" s="77" t="e">
        <f t="shared" si="63"/>
        <v>#DIV/0!</v>
      </c>
      <c r="K226" s="77" t="e">
        <f t="shared" si="64"/>
        <v>#DIV/0!</v>
      </c>
      <c r="L226" s="77">
        <f t="shared" si="65"/>
        <v>0</v>
      </c>
      <c r="M226" s="77" t="e">
        <f t="shared" si="66"/>
        <v>#DIV/0!</v>
      </c>
      <c r="N226" s="75">
        <v>0</v>
      </c>
      <c r="O226" s="75">
        <v>0</v>
      </c>
      <c r="P226" s="75">
        <v>0</v>
      </c>
      <c r="Q226" s="76">
        <f t="shared" si="48"/>
        <v>0</v>
      </c>
      <c r="R226" s="75">
        <v>0</v>
      </c>
      <c r="S226" s="77" t="e">
        <f t="shared" si="49"/>
        <v>#DIV/0!</v>
      </c>
      <c r="T226" s="77" t="e">
        <f t="shared" si="50"/>
        <v>#DIV/0!</v>
      </c>
      <c r="U226" s="77" t="e">
        <f t="shared" si="51"/>
        <v>#DIV/0!</v>
      </c>
      <c r="V226" s="77" t="e">
        <f t="shared" si="52"/>
        <v>#DIV/0!</v>
      </c>
      <c r="W226" s="77" t="e">
        <f t="shared" si="53"/>
        <v>#DIV/0!</v>
      </c>
    </row>
    <row r="227" spans="1:23" x14ac:dyDescent="0.25">
      <c r="A227" s="42" t="s">
        <v>2777</v>
      </c>
      <c r="B227" s="31" t="s">
        <v>1764</v>
      </c>
      <c r="C227" s="30" t="s">
        <v>2778</v>
      </c>
      <c r="D227" s="78">
        <v>0</v>
      </c>
      <c r="E227" s="75">
        <v>0</v>
      </c>
      <c r="F227" s="75">
        <v>0</v>
      </c>
      <c r="G227" s="76">
        <f t="shared" si="47"/>
        <v>0</v>
      </c>
      <c r="H227" s="75">
        <v>0</v>
      </c>
      <c r="I227" s="77">
        <f t="shared" si="62"/>
        <v>0</v>
      </c>
      <c r="J227" s="77" t="e">
        <f t="shared" si="63"/>
        <v>#DIV/0!</v>
      </c>
      <c r="K227" s="77" t="e">
        <f t="shared" si="64"/>
        <v>#DIV/0!</v>
      </c>
      <c r="L227" s="77">
        <f t="shared" si="65"/>
        <v>0</v>
      </c>
      <c r="M227" s="77" t="e">
        <f t="shared" si="66"/>
        <v>#DIV/0!</v>
      </c>
      <c r="N227" s="75">
        <v>0</v>
      </c>
      <c r="O227" s="75">
        <v>0</v>
      </c>
      <c r="P227" s="75">
        <v>0</v>
      </c>
      <c r="Q227" s="76">
        <f t="shared" si="48"/>
        <v>0</v>
      </c>
      <c r="R227" s="75">
        <v>0</v>
      </c>
      <c r="S227" s="77" t="e">
        <f t="shared" si="49"/>
        <v>#DIV/0!</v>
      </c>
      <c r="T227" s="77" t="e">
        <f t="shared" si="50"/>
        <v>#DIV/0!</v>
      </c>
      <c r="U227" s="77" t="e">
        <f t="shared" si="51"/>
        <v>#DIV/0!</v>
      </c>
      <c r="V227" s="77" t="e">
        <f t="shared" si="52"/>
        <v>#DIV/0!</v>
      </c>
      <c r="W227" s="77" t="e">
        <f t="shared" si="53"/>
        <v>#DIV/0!</v>
      </c>
    </row>
    <row r="228" spans="1:23" x14ac:dyDescent="0.25">
      <c r="A228" s="42" t="s">
        <v>2779</v>
      </c>
      <c r="B228" s="31" t="s">
        <v>1767</v>
      </c>
      <c r="C228" s="30" t="s">
        <v>2780</v>
      </c>
      <c r="D228" s="78">
        <v>0</v>
      </c>
      <c r="E228" s="75">
        <v>0</v>
      </c>
      <c r="F228" s="75">
        <v>0</v>
      </c>
      <c r="G228" s="76">
        <f t="shared" si="47"/>
        <v>0</v>
      </c>
      <c r="H228" s="75">
        <v>0</v>
      </c>
      <c r="I228" s="77">
        <f t="shared" si="62"/>
        <v>0</v>
      </c>
      <c r="J228" s="77" t="e">
        <f t="shared" si="63"/>
        <v>#DIV/0!</v>
      </c>
      <c r="K228" s="77" t="e">
        <f t="shared" si="64"/>
        <v>#DIV/0!</v>
      </c>
      <c r="L228" s="77">
        <f t="shared" si="65"/>
        <v>0</v>
      </c>
      <c r="M228" s="77" t="e">
        <f t="shared" si="66"/>
        <v>#DIV/0!</v>
      </c>
      <c r="N228" s="75">
        <v>0</v>
      </c>
      <c r="O228" s="75">
        <v>0</v>
      </c>
      <c r="P228" s="75">
        <v>0</v>
      </c>
      <c r="Q228" s="76">
        <f t="shared" si="48"/>
        <v>0</v>
      </c>
      <c r="R228" s="75">
        <v>0</v>
      </c>
      <c r="S228" s="77" t="e">
        <f t="shared" si="49"/>
        <v>#DIV/0!</v>
      </c>
      <c r="T228" s="77" t="e">
        <f t="shared" si="50"/>
        <v>#DIV/0!</v>
      </c>
      <c r="U228" s="77" t="e">
        <f t="shared" si="51"/>
        <v>#DIV/0!</v>
      </c>
      <c r="V228" s="77" t="e">
        <f t="shared" si="52"/>
        <v>#DIV/0!</v>
      </c>
      <c r="W228" s="77" t="e">
        <f t="shared" si="53"/>
        <v>#DIV/0!</v>
      </c>
    </row>
    <row r="229" spans="1:23" ht="30" x14ac:dyDescent="0.25">
      <c r="A229" s="42" t="s">
        <v>2781</v>
      </c>
      <c r="B229" s="31" t="s">
        <v>1769</v>
      </c>
      <c r="C229" s="30" t="s">
        <v>2782</v>
      </c>
      <c r="D229" s="78">
        <v>0</v>
      </c>
      <c r="E229" s="75">
        <v>0</v>
      </c>
      <c r="F229" s="75">
        <v>0</v>
      </c>
      <c r="G229" s="76">
        <f t="shared" si="47"/>
        <v>0</v>
      </c>
      <c r="H229" s="75">
        <v>0</v>
      </c>
      <c r="I229" s="77">
        <f t="shared" si="62"/>
        <v>0</v>
      </c>
      <c r="J229" s="77" t="e">
        <f t="shared" si="63"/>
        <v>#DIV/0!</v>
      </c>
      <c r="K229" s="77" t="e">
        <f t="shared" si="64"/>
        <v>#DIV/0!</v>
      </c>
      <c r="L229" s="77">
        <f t="shared" si="65"/>
        <v>0</v>
      </c>
      <c r="M229" s="77" t="e">
        <f t="shared" si="66"/>
        <v>#DIV/0!</v>
      </c>
      <c r="N229" s="75">
        <v>0</v>
      </c>
      <c r="O229" s="75">
        <v>0</v>
      </c>
      <c r="P229" s="75">
        <v>0</v>
      </c>
      <c r="Q229" s="76">
        <f t="shared" si="48"/>
        <v>0</v>
      </c>
      <c r="R229" s="75">
        <v>0</v>
      </c>
      <c r="S229" s="77" t="e">
        <f t="shared" si="49"/>
        <v>#DIV/0!</v>
      </c>
      <c r="T229" s="77" t="e">
        <f t="shared" si="50"/>
        <v>#DIV/0!</v>
      </c>
      <c r="U229" s="77" t="e">
        <f t="shared" si="51"/>
        <v>#DIV/0!</v>
      </c>
      <c r="V229" s="77" t="e">
        <f t="shared" si="52"/>
        <v>#DIV/0!</v>
      </c>
      <c r="W229" s="77" t="e">
        <f t="shared" si="53"/>
        <v>#DIV/0!</v>
      </c>
    </row>
    <row r="230" spans="1:23" ht="30" x14ac:dyDescent="0.25">
      <c r="A230" s="42" t="s">
        <v>2783</v>
      </c>
      <c r="B230" s="31" t="s">
        <v>1771</v>
      </c>
      <c r="C230" s="30" t="s">
        <v>2784</v>
      </c>
      <c r="D230" s="78">
        <v>0</v>
      </c>
      <c r="E230" s="75">
        <v>0</v>
      </c>
      <c r="F230" s="75">
        <v>0</v>
      </c>
      <c r="G230" s="76">
        <f t="shared" si="47"/>
        <v>0</v>
      </c>
      <c r="H230" s="75">
        <v>0</v>
      </c>
      <c r="I230" s="77">
        <f t="shared" si="62"/>
        <v>0</v>
      </c>
      <c r="J230" s="77" t="e">
        <f t="shared" si="63"/>
        <v>#DIV/0!</v>
      </c>
      <c r="K230" s="77" t="e">
        <f t="shared" si="64"/>
        <v>#DIV/0!</v>
      </c>
      <c r="L230" s="77">
        <f t="shared" si="65"/>
        <v>0</v>
      </c>
      <c r="M230" s="77" t="e">
        <f t="shared" si="66"/>
        <v>#DIV/0!</v>
      </c>
      <c r="N230" s="75">
        <v>0</v>
      </c>
      <c r="O230" s="75">
        <v>0</v>
      </c>
      <c r="P230" s="75">
        <v>0</v>
      </c>
      <c r="Q230" s="76">
        <f t="shared" si="48"/>
        <v>0</v>
      </c>
      <c r="R230" s="75">
        <v>0</v>
      </c>
      <c r="S230" s="77" t="e">
        <f t="shared" si="49"/>
        <v>#DIV/0!</v>
      </c>
      <c r="T230" s="77" t="e">
        <f t="shared" si="50"/>
        <v>#DIV/0!</v>
      </c>
      <c r="U230" s="77" t="e">
        <f t="shared" si="51"/>
        <v>#DIV/0!</v>
      </c>
      <c r="V230" s="77" t="e">
        <f t="shared" si="52"/>
        <v>#DIV/0!</v>
      </c>
      <c r="W230" s="77" t="e">
        <f t="shared" si="53"/>
        <v>#DIV/0!</v>
      </c>
    </row>
    <row r="231" spans="1:23" ht="30" x14ac:dyDescent="0.25">
      <c r="A231" s="42" t="s">
        <v>2785</v>
      </c>
      <c r="B231" s="31" t="s">
        <v>1773</v>
      </c>
      <c r="C231" s="30" t="s">
        <v>2786</v>
      </c>
      <c r="D231" s="78">
        <v>0</v>
      </c>
      <c r="E231" s="75">
        <v>0</v>
      </c>
      <c r="F231" s="75">
        <v>0</v>
      </c>
      <c r="G231" s="76">
        <f t="shared" si="47"/>
        <v>0</v>
      </c>
      <c r="H231" s="75">
        <v>0</v>
      </c>
      <c r="I231" s="77">
        <f t="shared" si="62"/>
        <v>0</v>
      </c>
      <c r="J231" s="77" t="e">
        <f t="shared" si="63"/>
        <v>#DIV/0!</v>
      </c>
      <c r="K231" s="77" t="e">
        <f t="shared" si="64"/>
        <v>#DIV/0!</v>
      </c>
      <c r="L231" s="77">
        <f t="shared" si="65"/>
        <v>0</v>
      </c>
      <c r="M231" s="77" t="e">
        <f t="shared" si="66"/>
        <v>#DIV/0!</v>
      </c>
      <c r="N231" s="75">
        <v>0</v>
      </c>
      <c r="O231" s="75">
        <v>0</v>
      </c>
      <c r="P231" s="75">
        <v>0</v>
      </c>
      <c r="Q231" s="76">
        <f t="shared" si="48"/>
        <v>0</v>
      </c>
      <c r="R231" s="75">
        <v>0</v>
      </c>
      <c r="S231" s="77" t="e">
        <f t="shared" si="49"/>
        <v>#DIV/0!</v>
      </c>
      <c r="T231" s="77" t="e">
        <f t="shared" si="50"/>
        <v>#DIV/0!</v>
      </c>
      <c r="U231" s="77" t="e">
        <f t="shared" si="51"/>
        <v>#DIV/0!</v>
      </c>
      <c r="V231" s="77" t="e">
        <f t="shared" si="52"/>
        <v>#DIV/0!</v>
      </c>
      <c r="W231" s="77" t="e">
        <f t="shared" si="53"/>
        <v>#DIV/0!</v>
      </c>
    </row>
    <row r="232" spans="1:23" x14ac:dyDescent="0.25">
      <c r="A232" s="42" t="s">
        <v>2787</v>
      </c>
      <c r="B232" s="31" t="s">
        <v>1776</v>
      </c>
      <c r="C232" s="30" t="s">
        <v>2788</v>
      </c>
      <c r="D232" s="78">
        <v>0</v>
      </c>
      <c r="E232" s="75">
        <v>0</v>
      </c>
      <c r="F232" s="75">
        <v>0</v>
      </c>
      <c r="G232" s="76">
        <f t="shared" si="47"/>
        <v>0</v>
      </c>
      <c r="H232" s="75">
        <v>0</v>
      </c>
      <c r="I232" s="77">
        <f t="shared" si="62"/>
        <v>0</v>
      </c>
      <c r="J232" s="77" t="e">
        <f t="shared" si="63"/>
        <v>#DIV/0!</v>
      </c>
      <c r="K232" s="77" t="e">
        <f t="shared" si="64"/>
        <v>#DIV/0!</v>
      </c>
      <c r="L232" s="77">
        <f t="shared" si="65"/>
        <v>0</v>
      </c>
      <c r="M232" s="77" t="e">
        <f t="shared" si="66"/>
        <v>#DIV/0!</v>
      </c>
      <c r="N232" s="75">
        <v>0</v>
      </c>
      <c r="O232" s="75">
        <v>0</v>
      </c>
      <c r="P232" s="75">
        <v>0</v>
      </c>
      <c r="Q232" s="76">
        <f t="shared" si="48"/>
        <v>0</v>
      </c>
      <c r="R232" s="75">
        <v>0</v>
      </c>
      <c r="S232" s="77" t="e">
        <f t="shared" si="49"/>
        <v>#DIV/0!</v>
      </c>
      <c r="T232" s="77" t="e">
        <f t="shared" si="50"/>
        <v>#DIV/0!</v>
      </c>
      <c r="U232" s="77" t="e">
        <f t="shared" si="51"/>
        <v>#DIV/0!</v>
      </c>
      <c r="V232" s="77" t="e">
        <f t="shared" si="52"/>
        <v>#DIV/0!</v>
      </c>
      <c r="W232" s="77" t="e">
        <f t="shared" si="53"/>
        <v>#DIV/0!</v>
      </c>
    </row>
    <row r="233" spans="1:23" x14ac:dyDescent="0.25">
      <c r="A233" s="42" t="s">
        <v>2789</v>
      </c>
      <c r="B233" s="31" t="s">
        <v>1778</v>
      </c>
      <c r="C233" s="30" t="s">
        <v>2790</v>
      </c>
      <c r="D233" s="78">
        <v>0</v>
      </c>
      <c r="E233" s="75">
        <v>0</v>
      </c>
      <c r="F233" s="75">
        <v>0</v>
      </c>
      <c r="G233" s="76">
        <f t="shared" si="47"/>
        <v>0</v>
      </c>
      <c r="H233" s="75">
        <v>0</v>
      </c>
      <c r="I233" s="77">
        <f t="shared" si="62"/>
        <v>0</v>
      </c>
      <c r="J233" s="77" t="e">
        <f t="shared" si="63"/>
        <v>#DIV/0!</v>
      </c>
      <c r="K233" s="77" t="e">
        <f t="shared" si="64"/>
        <v>#DIV/0!</v>
      </c>
      <c r="L233" s="77">
        <f t="shared" si="65"/>
        <v>0</v>
      </c>
      <c r="M233" s="77" t="e">
        <f t="shared" si="66"/>
        <v>#DIV/0!</v>
      </c>
      <c r="N233" s="75">
        <v>0</v>
      </c>
      <c r="O233" s="75">
        <v>0</v>
      </c>
      <c r="P233" s="75">
        <v>0</v>
      </c>
      <c r="Q233" s="76">
        <f t="shared" si="48"/>
        <v>0</v>
      </c>
      <c r="R233" s="75">
        <v>0</v>
      </c>
      <c r="S233" s="77" t="e">
        <f t="shared" si="49"/>
        <v>#DIV/0!</v>
      </c>
      <c r="T233" s="77" t="e">
        <f t="shared" si="50"/>
        <v>#DIV/0!</v>
      </c>
      <c r="U233" s="77" t="e">
        <f t="shared" si="51"/>
        <v>#DIV/0!</v>
      </c>
      <c r="V233" s="77" t="e">
        <f t="shared" si="52"/>
        <v>#DIV/0!</v>
      </c>
      <c r="W233" s="77" t="e">
        <f t="shared" si="53"/>
        <v>#DIV/0!</v>
      </c>
    </row>
    <row r="234" spans="1:23" x14ac:dyDescent="0.25">
      <c r="A234" s="42" t="s">
        <v>2791</v>
      </c>
      <c r="B234" s="31" t="s">
        <v>1780</v>
      </c>
      <c r="C234" s="30" t="s">
        <v>2792</v>
      </c>
      <c r="D234" s="78">
        <v>0</v>
      </c>
      <c r="E234" s="75">
        <v>0</v>
      </c>
      <c r="F234" s="75">
        <v>0</v>
      </c>
      <c r="G234" s="76">
        <f t="shared" si="47"/>
        <v>0</v>
      </c>
      <c r="H234" s="75">
        <v>0</v>
      </c>
      <c r="I234" s="77">
        <f t="shared" si="62"/>
        <v>0</v>
      </c>
      <c r="J234" s="77" t="e">
        <f t="shared" si="63"/>
        <v>#DIV/0!</v>
      </c>
      <c r="K234" s="77" t="e">
        <f t="shared" si="64"/>
        <v>#DIV/0!</v>
      </c>
      <c r="L234" s="77">
        <f t="shared" si="65"/>
        <v>0</v>
      </c>
      <c r="M234" s="77" t="e">
        <f t="shared" si="66"/>
        <v>#DIV/0!</v>
      </c>
      <c r="N234" s="75">
        <v>0</v>
      </c>
      <c r="O234" s="75">
        <v>0</v>
      </c>
      <c r="P234" s="75">
        <v>0</v>
      </c>
      <c r="Q234" s="76">
        <f t="shared" si="48"/>
        <v>0</v>
      </c>
      <c r="R234" s="75">
        <v>0</v>
      </c>
      <c r="S234" s="77" t="e">
        <f t="shared" si="49"/>
        <v>#DIV/0!</v>
      </c>
      <c r="T234" s="77" t="e">
        <f t="shared" si="50"/>
        <v>#DIV/0!</v>
      </c>
      <c r="U234" s="77" t="e">
        <f t="shared" si="51"/>
        <v>#DIV/0!</v>
      </c>
      <c r="V234" s="77" t="e">
        <f t="shared" si="52"/>
        <v>#DIV/0!</v>
      </c>
      <c r="W234" s="77" t="e">
        <f t="shared" si="53"/>
        <v>#DIV/0!</v>
      </c>
    </row>
    <row r="235" spans="1:23" x14ac:dyDescent="0.25">
      <c r="A235" s="42" t="s">
        <v>2793</v>
      </c>
      <c r="B235" s="31" t="s">
        <v>1782</v>
      </c>
      <c r="C235" s="30" t="s">
        <v>2794</v>
      </c>
      <c r="D235" s="78">
        <v>0</v>
      </c>
      <c r="E235" s="75">
        <v>0</v>
      </c>
      <c r="F235" s="75">
        <v>0</v>
      </c>
      <c r="G235" s="76">
        <f t="shared" si="47"/>
        <v>0</v>
      </c>
      <c r="H235" s="75">
        <v>0</v>
      </c>
      <c r="I235" s="77">
        <f t="shared" si="62"/>
        <v>0</v>
      </c>
      <c r="J235" s="77" t="e">
        <f t="shared" si="63"/>
        <v>#DIV/0!</v>
      </c>
      <c r="K235" s="77" t="e">
        <f t="shared" si="64"/>
        <v>#DIV/0!</v>
      </c>
      <c r="L235" s="77">
        <f t="shared" si="65"/>
        <v>0</v>
      </c>
      <c r="M235" s="77" t="e">
        <f t="shared" si="66"/>
        <v>#DIV/0!</v>
      </c>
      <c r="N235" s="75">
        <v>0</v>
      </c>
      <c r="O235" s="75">
        <v>0</v>
      </c>
      <c r="P235" s="75">
        <v>0</v>
      </c>
      <c r="Q235" s="76">
        <f t="shared" si="48"/>
        <v>0</v>
      </c>
      <c r="R235" s="75">
        <v>0</v>
      </c>
      <c r="S235" s="77" t="e">
        <f t="shared" si="49"/>
        <v>#DIV/0!</v>
      </c>
      <c r="T235" s="77" t="e">
        <f t="shared" si="50"/>
        <v>#DIV/0!</v>
      </c>
      <c r="U235" s="77" t="e">
        <f t="shared" si="51"/>
        <v>#DIV/0!</v>
      </c>
      <c r="V235" s="77" t="e">
        <f t="shared" si="52"/>
        <v>#DIV/0!</v>
      </c>
      <c r="W235" s="77" t="e">
        <f t="shared" si="53"/>
        <v>#DIV/0!</v>
      </c>
    </row>
    <row r="236" spans="1:23" x14ac:dyDescent="0.25">
      <c r="A236" s="42" t="s">
        <v>2795</v>
      </c>
      <c r="B236" s="31" t="s">
        <v>1784</v>
      </c>
      <c r="C236" s="30" t="s">
        <v>2796</v>
      </c>
      <c r="D236" s="78">
        <v>0</v>
      </c>
      <c r="E236" s="75">
        <v>0</v>
      </c>
      <c r="F236" s="75">
        <v>0</v>
      </c>
      <c r="G236" s="76">
        <f t="shared" si="47"/>
        <v>0</v>
      </c>
      <c r="H236" s="75">
        <v>0</v>
      </c>
      <c r="I236" s="77">
        <f t="shared" si="62"/>
        <v>0</v>
      </c>
      <c r="J236" s="77" t="e">
        <f t="shared" si="63"/>
        <v>#DIV/0!</v>
      </c>
      <c r="K236" s="77" t="e">
        <f t="shared" si="64"/>
        <v>#DIV/0!</v>
      </c>
      <c r="L236" s="77">
        <f t="shared" si="65"/>
        <v>0</v>
      </c>
      <c r="M236" s="77" t="e">
        <f t="shared" si="66"/>
        <v>#DIV/0!</v>
      </c>
      <c r="N236" s="75">
        <v>0</v>
      </c>
      <c r="O236" s="75">
        <v>0</v>
      </c>
      <c r="P236" s="75">
        <v>0</v>
      </c>
      <c r="Q236" s="76">
        <f t="shared" si="48"/>
        <v>0</v>
      </c>
      <c r="R236" s="75">
        <v>0</v>
      </c>
      <c r="S236" s="77" t="e">
        <f t="shared" si="49"/>
        <v>#DIV/0!</v>
      </c>
      <c r="T236" s="77" t="e">
        <f t="shared" si="50"/>
        <v>#DIV/0!</v>
      </c>
      <c r="U236" s="77" t="e">
        <f t="shared" si="51"/>
        <v>#DIV/0!</v>
      </c>
      <c r="V236" s="77" t="e">
        <f t="shared" si="52"/>
        <v>#DIV/0!</v>
      </c>
      <c r="W236" s="77" t="e">
        <f t="shared" si="53"/>
        <v>#DIV/0!</v>
      </c>
    </row>
    <row r="237" spans="1:23" x14ac:dyDescent="0.25">
      <c r="A237" s="42" t="s">
        <v>2797</v>
      </c>
      <c r="B237" s="31" t="s">
        <v>1786</v>
      </c>
      <c r="C237" s="30" t="s">
        <v>2798</v>
      </c>
      <c r="D237" s="78">
        <v>0</v>
      </c>
      <c r="E237" s="75">
        <v>0</v>
      </c>
      <c r="F237" s="75">
        <v>0</v>
      </c>
      <c r="G237" s="76">
        <f t="shared" si="47"/>
        <v>0</v>
      </c>
      <c r="H237" s="75">
        <v>0</v>
      </c>
      <c r="I237" s="77">
        <f t="shared" si="62"/>
        <v>0</v>
      </c>
      <c r="J237" s="77" t="e">
        <f t="shared" si="63"/>
        <v>#DIV/0!</v>
      </c>
      <c r="K237" s="77" t="e">
        <f t="shared" si="64"/>
        <v>#DIV/0!</v>
      </c>
      <c r="L237" s="77">
        <f t="shared" si="65"/>
        <v>0</v>
      </c>
      <c r="M237" s="77" t="e">
        <f t="shared" si="66"/>
        <v>#DIV/0!</v>
      </c>
      <c r="N237" s="75">
        <v>0</v>
      </c>
      <c r="O237" s="75">
        <v>0</v>
      </c>
      <c r="P237" s="75">
        <v>0</v>
      </c>
      <c r="Q237" s="76">
        <f t="shared" si="48"/>
        <v>0</v>
      </c>
      <c r="R237" s="75">
        <v>0</v>
      </c>
      <c r="S237" s="77" t="e">
        <f t="shared" si="49"/>
        <v>#DIV/0!</v>
      </c>
      <c r="T237" s="77" t="e">
        <f t="shared" si="50"/>
        <v>#DIV/0!</v>
      </c>
      <c r="U237" s="77" t="e">
        <f t="shared" si="51"/>
        <v>#DIV/0!</v>
      </c>
      <c r="V237" s="77" t="e">
        <f t="shared" si="52"/>
        <v>#DIV/0!</v>
      </c>
      <c r="W237" s="77" t="e">
        <f t="shared" si="53"/>
        <v>#DIV/0!</v>
      </c>
    </row>
    <row r="238" spans="1:23" ht="15.75" customHeight="1" x14ac:dyDescent="0.25">
      <c r="A238" s="42" t="s">
        <v>2799</v>
      </c>
      <c r="B238" s="31" t="s">
        <v>1788</v>
      </c>
      <c r="C238" s="30" t="s">
        <v>2800</v>
      </c>
      <c r="D238" s="78">
        <v>0</v>
      </c>
      <c r="E238" s="75">
        <v>0</v>
      </c>
      <c r="F238" s="75">
        <v>0</v>
      </c>
      <c r="G238" s="76">
        <f t="shared" si="47"/>
        <v>0</v>
      </c>
      <c r="H238" s="75">
        <v>0</v>
      </c>
      <c r="I238" s="77">
        <f t="shared" si="62"/>
        <v>0</v>
      </c>
      <c r="J238" s="77" t="e">
        <f t="shared" si="63"/>
        <v>#DIV/0!</v>
      </c>
      <c r="K238" s="77" t="e">
        <f t="shared" si="64"/>
        <v>#DIV/0!</v>
      </c>
      <c r="L238" s="77">
        <f t="shared" si="65"/>
        <v>0</v>
      </c>
      <c r="M238" s="77" t="e">
        <f t="shared" si="66"/>
        <v>#DIV/0!</v>
      </c>
      <c r="N238" s="75">
        <v>0</v>
      </c>
      <c r="O238" s="75">
        <v>0</v>
      </c>
      <c r="P238" s="75">
        <v>0</v>
      </c>
      <c r="Q238" s="76">
        <f t="shared" si="48"/>
        <v>0</v>
      </c>
      <c r="R238" s="75">
        <v>0</v>
      </c>
      <c r="S238" s="77" t="e">
        <f t="shared" si="49"/>
        <v>#DIV/0!</v>
      </c>
      <c r="T238" s="77" t="e">
        <f t="shared" si="50"/>
        <v>#DIV/0!</v>
      </c>
      <c r="U238" s="77" t="e">
        <f t="shared" si="51"/>
        <v>#DIV/0!</v>
      </c>
      <c r="V238" s="77" t="e">
        <f t="shared" si="52"/>
        <v>#DIV/0!</v>
      </c>
      <c r="W238" s="77" t="e">
        <f t="shared" si="53"/>
        <v>#DIV/0!</v>
      </c>
    </row>
    <row r="239" spans="1:23" x14ac:dyDescent="0.25">
      <c r="A239" s="42" t="s">
        <v>2801</v>
      </c>
      <c r="B239" s="31" t="s">
        <v>1790</v>
      </c>
      <c r="C239" s="30" t="s">
        <v>2802</v>
      </c>
      <c r="D239" s="78">
        <v>0</v>
      </c>
      <c r="E239" s="75">
        <v>0</v>
      </c>
      <c r="F239" s="75">
        <v>0</v>
      </c>
      <c r="G239" s="76">
        <f t="shared" si="47"/>
        <v>0</v>
      </c>
      <c r="H239" s="75">
        <v>0</v>
      </c>
      <c r="I239" s="77">
        <f t="shared" si="62"/>
        <v>0</v>
      </c>
      <c r="J239" s="77" t="e">
        <f t="shared" si="63"/>
        <v>#DIV/0!</v>
      </c>
      <c r="K239" s="77" t="e">
        <f t="shared" si="64"/>
        <v>#DIV/0!</v>
      </c>
      <c r="L239" s="77">
        <f t="shared" si="65"/>
        <v>0</v>
      </c>
      <c r="M239" s="77" t="e">
        <f t="shared" si="66"/>
        <v>#DIV/0!</v>
      </c>
      <c r="N239" s="75">
        <v>0</v>
      </c>
      <c r="O239" s="75">
        <v>0</v>
      </c>
      <c r="P239" s="75">
        <v>0</v>
      </c>
      <c r="Q239" s="76">
        <f t="shared" si="48"/>
        <v>0</v>
      </c>
      <c r="R239" s="75">
        <v>0</v>
      </c>
      <c r="S239" s="77" t="e">
        <f t="shared" si="49"/>
        <v>#DIV/0!</v>
      </c>
      <c r="T239" s="77" t="e">
        <f t="shared" si="50"/>
        <v>#DIV/0!</v>
      </c>
      <c r="U239" s="77" t="e">
        <f t="shared" si="51"/>
        <v>#DIV/0!</v>
      </c>
      <c r="V239" s="77" t="e">
        <f t="shared" si="52"/>
        <v>#DIV/0!</v>
      </c>
      <c r="W239" s="77" t="e">
        <f t="shared" si="53"/>
        <v>#DIV/0!</v>
      </c>
    </row>
    <row r="240" spans="1:23" x14ac:dyDescent="0.25">
      <c r="A240" s="42" t="s">
        <v>2803</v>
      </c>
      <c r="B240" s="31" t="s">
        <v>1793</v>
      </c>
      <c r="C240" s="30" t="s">
        <v>2804</v>
      </c>
      <c r="D240" s="78">
        <v>0</v>
      </c>
      <c r="E240" s="75">
        <v>0</v>
      </c>
      <c r="F240" s="75">
        <v>0</v>
      </c>
      <c r="G240" s="76">
        <f t="shared" si="47"/>
        <v>0</v>
      </c>
      <c r="H240" s="75">
        <v>0</v>
      </c>
      <c r="I240" s="77">
        <f t="shared" si="62"/>
        <v>0</v>
      </c>
      <c r="J240" s="77" t="e">
        <f t="shared" si="63"/>
        <v>#DIV/0!</v>
      </c>
      <c r="K240" s="77" t="e">
        <f t="shared" si="64"/>
        <v>#DIV/0!</v>
      </c>
      <c r="L240" s="77">
        <f t="shared" si="65"/>
        <v>0</v>
      </c>
      <c r="M240" s="77" t="e">
        <f t="shared" si="66"/>
        <v>#DIV/0!</v>
      </c>
      <c r="N240" s="75">
        <v>0</v>
      </c>
      <c r="O240" s="75">
        <v>0</v>
      </c>
      <c r="P240" s="75">
        <v>0</v>
      </c>
      <c r="Q240" s="76">
        <f t="shared" si="48"/>
        <v>0</v>
      </c>
      <c r="R240" s="75">
        <v>0</v>
      </c>
      <c r="S240" s="77" t="e">
        <f t="shared" si="49"/>
        <v>#DIV/0!</v>
      </c>
      <c r="T240" s="77" t="e">
        <f t="shared" si="50"/>
        <v>#DIV/0!</v>
      </c>
      <c r="U240" s="77" t="e">
        <f t="shared" si="51"/>
        <v>#DIV/0!</v>
      </c>
      <c r="V240" s="77" t="e">
        <f t="shared" si="52"/>
        <v>#DIV/0!</v>
      </c>
      <c r="W240" s="77" t="e">
        <f t="shared" si="53"/>
        <v>#DIV/0!</v>
      </c>
    </row>
    <row r="241" spans="1:23" x14ac:dyDescent="0.25">
      <c r="A241" s="32" t="s">
        <v>2805</v>
      </c>
      <c r="B241" s="6" t="s">
        <v>1796</v>
      </c>
      <c r="C241" s="34" t="s">
        <v>2806</v>
      </c>
      <c r="D241" s="69">
        <f>SUM(D242:D247)</f>
        <v>1</v>
      </c>
      <c r="E241" s="69">
        <f>SUM(E242:E247)</f>
        <v>0</v>
      </c>
      <c r="F241" s="69">
        <f>SUM(F242:F247)</f>
        <v>0</v>
      </c>
      <c r="G241" s="69">
        <f t="shared" si="47"/>
        <v>1</v>
      </c>
      <c r="H241" s="69">
        <f>SUM(H242:H247)</f>
        <v>0</v>
      </c>
      <c r="I241" s="74">
        <f>D241/D195*100</f>
        <v>1.5151515151515151</v>
      </c>
      <c r="J241" s="74">
        <f>E241/E195*100</f>
        <v>0</v>
      </c>
      <c r="K241" s="74">
        <f>F241/F195*100</f>
        <v>0</v>
      </c>
      <c r="L241" s="74">
        <f>G241/G195*100</f>
        <v>0.81967213114754101</v>
      </c>
      <c r="M241" s="74" t="e">
        <f>H241/H195*100</f>
        <v>#DIV/0!</v>
      </c>
      <c r="N241" s="69">
        <f>SUM(N242:N247)</f>
        <v>1</v>
      </c>
      <c r="O241" s="69">
        <f>SUM(O242:O247)</f>
        <v>0</v>
      </c>
      <c r="P241" s="69">
        <f>SUM(P242:P247)</f>
        <v>0</v>
      </c>
      <c r="Q241" s="69">
        <f t="shared" si="48"/>
        <v>1</v>
      </c>
      <c r="R241" s="69">
        <f>SUM(R242:R247)</f>
        <v>0</v>
      </c>
      <c r="S241" s="74">
        <f t="shared" si="49"/>
        <v>1.5151515151515151</v>
      </c>
      <c r="T241" s="74" t="e">
        <f t="shared" si="50"/>
        <v>#DIV/0!</v>
      </c>
      <c r="U241" s="74" t="e">
        <f t="shared" si="51"/>
        <v>#DIV/0!</v>
      </c>
      <c r="V241" s="74">
        <f t="shared" si="52"/>
        <v>0.81967213114754101</v>
      </c>
      <c r="W241" s="74" t="e">
        <f t="shared" si="53"/>
        <v>#DIV/0!</v>
      </c>
    </row>
    <row r="242" spans="1:23" x14ac:dyDescent="0.25">
      <c r="A242" s="42" t="s">
        <v>2807</v>
      </c>
      <c r="B242" s="31" t="s">
        <v>1798</v>
      </c>
      <c r="C242" s="30" t="s">
        <v>2808</v>
      </c>
      <c r="D242" s="78">
        <v>0</v>
      </c>
      <c r="E242" s="75">
        <v>0</v>
      </c>
      <c r="F242" s="75">
        <v>0</v>
      </c>
      <c r="G242" s="76">
        <f t="shared" si="47"/>
        <v>0</v>
      </c>
      <c r="H242" s="75">
        <v>0</v>
      </c>
      <c r="I242" s="77">
        <f>D242/D$241*100</f>
        <v>0</v>
      </c>
      <c r="J242" s="77" t="e">
        <f>E242/E$241*100</f>
        <v>#DIV/0!</v>
      </c>
      <c r="K242" s="77" t="e">
        <f>F242/F$241*100</f>
        <v>#DIV/0!</v>
      </c>
      <c r="L242" s="77">
        <f>G242/G$241*100</f>
        <v>0</v>
      </c>
      <c r="M242" s="77" t="e">
        <f>H242/H$241*100</f>
        <v>#DIV/0!</v>
      </c>
      <c r="N242" s="75">
        <v>0</v>
      </c>
      <c r="O242" s="75">
        <v>0</v>
      </c>
      <c r="P242" s="75">
        <v>0</v>
      </c>
      <c r="Q242" s="76">
        <f t="shared" si="48"/>
        <v>0</v>
      </c>
      <c r="R242" s="75">
        <v>0</v>
      </c>
      <c r="S242" s="77" t="e">
        <f t="shared" si="49"/>
        <v>#DIV/0!</v>
      </c>
      <c r="T242" s="77" t="e">
        <f t="shared" si="50"/>
        <v>#DIV/0!</v>
      </c>
      <c r="U242" s="77" t="e">
        <f t="shared" si="51"/>
        <v>#DIV/0!</v>
      </c>
      <c r="V242" s="77" t="e">
        <f t="shared" si="52"/>
        <v>#DIV/0!</v>
      </c>
      <c r="W242" s="77" t="e">
        <f t="shared" si="53"/>
        <v>#DIV/0!</v>
      </c>
    </row>
    <row r="243" spans="1:23" ht="30" x14ac:dyDescent="0.25">
      <c r="A243" s="42" t="s">
        <v>2809</v>
      </c>
      <c r="B243" s="31" t="s">
        <v>1800</v>
      </c>
      <c r="C243" s="30" t="s">
        <v>2810</v>
      </c>
      <c r="D243" s="78">
        <v>0</v>
      </c>
      <c r="E243" s="75">
        <v>0</v>
      </c>
      <c r="F243" s="75">
        <v>0</v>
      </c>
      <c r="G243" s="76">
        <f t="shared" si="47"/>
        <v>0</v>
      </c>
      <c r="H243" s="75">
        <v>0</v>
      </c>
      <c r="I243" s="77">
        <f>D243/D241*100</f>
        <v>0</v>
      </c>
      <c r="J243" s="77" t="e">
        <f>E243/E241*100</f>
        <v>#DIV/0!</v>
      </c>
      <c r="K243" s="77" t="e">
        <f>F243/F241*100</f>
        <v>#DIV/0!</v>
      </c>
      <c r="L243" s="77">
        <f>G243/G241*100</f>
        <v>0</v>
      </c>
      <c r="M243" s="77" t="e">
        <f>H243/H241*100</f>
        <v>#DIV/0!</v>
      </c>
      <c r="N243" s="75">
        <v>0</v>
      </c>
      <c r="O243" s="75">
        <v>0</v>
      </c>
      <c r="P243" s="75">
        <v>0</v>
      </c>
      <c r="Q243" s="76">
        <f t="shared" si="48"/>
        <v>0</v>
      </c>
      <c r="R243" s="75">
        <v>0</v>
      </c>
      <c r="S243" s="77" t="e">
        <f t="shared" si="49"/>
        <v>#DIV/0!</v>
      </c>
      <c r="T243" s="77" t="e">
        <f t="shared" si="50"/>
        <v>#DIV/0!</v>
      </c>
      <c r="U243" s="77" t="e">
        <f t="shared" si="51"/>
        <v>#DIV/0!</v>
      </c>
      <c r="V243" s="77" t="e">
        <f t="shared" si="52"/>
        <v>#DIV/0!</v>
      </c>
      <c r="W243" s="77" t="e">
        <f t="shared" si="53"/>
        <v>#DIV/0!</v>
      </c>
    </row>
    <row r="244" spans="1:23" ht="30" x14ac:dyDescent="0.25">
      <c r="A244" s="42" t="s">
        <v>2811</v>
      </c>
      <c r="B244" s="31" t="s">
        <v>1803</v>
      </c>
      <c r="C244" s="30" t="s">
        <v>2812</v>
      </c>
      <c r="D244" s="78">
        <v>1</v>
      </c>
      <c r="E244" s="75">
        <v>0</v>
      </c>
      <c r="F244" s="75">
        <v>0</v>
      </c>
      <c r="G244" s="76">
        <f t="shared" si="47"/>
        <v>1</v>
      </c>
      <c r="H244" s="75">
        <v>0</v>
      </c>
      <c r="I244" s="77">
        <f>D244/D241*100</f>
        <v>100</v>
      </c>
      <c r="J244" s="77" t="e">
        <f>E244/E241*100</f>
        <v>#DIV/0!</v>
      </c>
      <c r="K244" s="77" t="e">
        <f>F244/F241*100</f>
        <v>#DIV/0!</v>
      </c>
      <c r="L244" s="77">
        <f>G244/G241*100</f>
        <v>100</v>
      </c>
      <c r="M244" s="77" t="e">
        <f>H244/H241*100</f>
        <v>#DIV/0!</v>
      </c>
      <c r="N244" s="75">
        <v>1</v>
      </c>
      <c r="O244" s="75">
        <v>0</v>
      </c>
      <c r="P244" s="75">
        <v>0</v>
      </c>
      <c r="Q244" s="76">
        <f t="shared" si="48"/>
        <v>1</v>
      </c>
      <c r="R244" s="75">
        <v>0</v>
      </c>
      <c r="S244" s="77">
        <f t="shared" si="49"/>
        <v>100</v>
      </c>
      <c r="T244" s="77" t="e">
        <f t="shared" si="50"/>
        <v>#DIV/0!</v>
      </c>
      <c r="U244" s="77" t="e">
        <f t="shared" si="51"/>
        <v>#DIV/0!</v>
      </c>
      <c r="V244" s="77">
        <f t="shared" si="52"/>
        <v>100</v>
      </c>
      <c r="W244" s="77" t="e">
        <f t="shared" si="53"/>
        <v>#DIV/0!</v>
      </c>
    </row>
    <row r="245" spans="1:23" ht="30" x14ac:dyDescent="0.25">
      <c r="A245" s="42" t="s">
        <v>2813</v>
      </c>
      <c r="B245" s="31" t="s">
        <v>1805</v>
      </c>
      <c r="C245" s="30" t="s">
        <v>2814</v>
      </c>
      <c r="D245" s="78">
        <v>0</v>
      </c>
      <c r="E245" s="75">
        <v>0</v>
      </c>
      <c r="F245" s="75">
        <v>0</v>
      </c>
      <c r="G245" s="76">
        <f t="shared" si="47"/>
        <v>0</v>
      </c>
      <c r="H245" s="75">
        <v>0</v>
      </c>
      <c r="I245" s="77">
        <f>D245/D241*100</f>
        <v>0</v>
      </c>
      <c r="J245" s="77" t="e">
        <f>E245/E241*100</f>
        <v>#DIV/0!</v>
      </c>
      <c r="K245" s="77" t="e">
        <f>F245/F241*100</f>
        <v>#DIV/0!</v>
      </c>
      <c r="L245" s="77">
        <f>G245/G241*100</f>
        <v>0</v>
      </c>
      <c r="M245" s="77" t="e">
        <f>H245/H241*100</f>
        <v>#DIV/0!</v>
      </c>
      <c r="N245" s="75">
        <v>0</v>
      </c>
      <c r="O245" s="75">
        <v>0</v>
      </c>
      <c r="P245" s="75">
        <v>0</v>
      </c>
      <c r="Q245" s="76">
        <f t="shared" si="48"/>
        <v>0</v>
      </c>
      <c r="R245" s="75">
        <v>0</v>
      </c>
      <c r="S245" s="77" t="e">
        <f t="shared" si="49"/>
        <v>#DIV/0!</v>
      </c>
      <c r="T245" s="77" t="e">
        <f t="shared" si="50"/>
        <v>#DIV/0!</v>
      </c>
      <c r="U245" s="77" t="e">
        <f t="shared" si="51"/>
        <v>#DIV/0!</v>
      </c>
      <c r="V245" s="77" t="e">
        <f t="shared" si="52"/>
        <v>#DIV/0!</v>
      </c>
      <c r="W245" s="77" t="e">
        <f t="shared" si="53"/>
        <v>#DIV/0!</v>
      </c>
    </row>
    <row r="246" spans="1:23" x14ac:dyDescent="0.25">
      <c r="A246" s="42" t="s">
        <v>2815</v>
      </c>
      <c r="B246" s="31">
        <v>350</v>
      </c>
      <c r="C246" s="30" t="s">
        <v>2816</v>
      </c>
      <c r="D246" s="78">
        <v>0</v>
      </c>
      <c r="E246" s="75">
        <v>0</v>
      </c>
      <c r="F246" s="75">
        <v>0</v>
      </c>
      <c r="G246" s="76">
        <f t="shared" si="47"/>
        <v>0</v>
      </c>
      <c r="H246" s="75">
        <v>0</v>
      </c>
      <c r="I246" s="77">
        <f t="shared" ref="I246:M247" si="67">D246/D$241*100</f>
        <v>0</v>
      </c>
      <c r="J246" s="77" t="e">
        <f t="shared" si="67"/>
        <v>#DIV/0!</v>
      </c>
      <c r="K246" s="77" t="e">
        <f t="shared" si="67"/>
        <v>#DIV/0!</v>
      </c>
      <c r="L246" s="77">
        <f t="shared" si="67"/>
        <v>0</v>
      </c>
      <c r="M246" s="77" t="e">
        <f t="shared" si="67"/>
        <v>#DIV/0!</v>
      </c>
      <c r="N246" s="75">
        <v>0</v>
      </c>
      <c r="O246" s="75">
        <v>0</v>
      </c>
      <c r="P246" s="75">
        <v>0</v>
      </c>
      <c r="Q246" s="76">
        <f t="shared" si="48"/>
        <v>0</v>
      </c>
      <c r="R246" s="75">
        <v>0</v>
      </c>
      <c r="S246" s="77" t="e">
        <f t="shared" si="49"/>
        <v>#DIV/0!</v>
      </c>
      <c r="T246" s="77" t="e">
        <f t="shared" si="50"/>
        <v>#DIV/0!</v>
      </c>
      <c r="U246" s="77" t="e">
        <f t="shared" si="51"/>
        <v>#DIV/0!</v>
      </c>
      <c r="V246" s="77" t="e">
        <f t="shared" si="52"/>
        <v>#DIV/0!</v>
      </c>
      <c r="W246" s="77" t="e">
        <f t="shared" si="53"/>
        <v>#DIV/0!</v>
      </c>
    </row>
    <row r="247" spans="1:23" x14ac:dyDescent="0.25">
      <c r="A247" s="42" t="s">
        <v>2817</v>
      </c>
      <c r="B247" s="31">
        <v>351</v>
      </c>
      <c r="C247" s="30" t="s">
        <v>2818</v>
      </c>
      <c r="D247" s="78">
        <v>0</v>
      </c>
      <c r="E247" s="75">
        <v>0</v>
      </c>
      <c r="F247" s="75">
        <v>0</v>
      </c>
      <c r="G247" s="76">
        <f t="shared" si="47"/>
        <v>0</v>
      </c>
      <c r="H247" s="75">
        <v>0</v>
      </c>
      <c r="I247" s="77">
        <f t="shared" si="67"/>
        <v>0</v>
      </c>
      <c r="J247" s="77" t="e">
        <f t="shared" si="67"/>
        <v>#DIV/0!</v>
      </c>
      <c r="K247" s="77" t="e">
        <f t="shared" si="67"/>
        <v>#DIV/0!</v>
      </c>
      <c r="L247" s="77">
        <f t="shared" si="67"/>
        <v>0</v>
      </c>
      <c r="M247" s="77" t="e">
        <f t="shared" si="67"/>
        <v>#DIV/0!</v>
      </c>
      <c r="N247" s="75">
        <v>0</v>
      </c>
      <c r="O247" s="75">
        <v>0</v>
      </c>
      <c r="P247" s="75">
        <v>0</v>
      </c>
      <c r="Q247" s="76">
        <f t="shared" si="48"/>
        <v>0</v>
      </c>
      <c r="R247" s="75">
        <v>0</v>
      </c>
      <c r="S247" s="77" t="e">
        <f t="shared" si="49"/>
        <v>#DIV/0!</v>
      </c>
      <c r="T247" s="77" t="e">
        <f t="shared" si="50"/>
        <v>#DIV/0!</v>
      </c>
      <c r="U247" s="77" t="e">
        <f t="shared" si="51"/>
        <v>#DIV/0!</v>
      </c>
      <c r="V247" s="77" t="e">
        <f t="shared" si="52"/>
        <v>#DIV/0!</v>
      </c>
      <c r="W247" s="77" t="e">
        <f t="shared" si="53"/>
        <v>#DIV/0!</v>
      </c>
    </row>
    <row r="248" spans="1:23" ht="42.75" x14ac:dyDescent="0.25">
      <c r="A248" s="32" t="s">
        <v>2819</v>
      </c>
      <c r="B248" s="6" t="s">
        <v>623</v>
      </c>
      <c r="C248" s="34" t="s">
        <v>2820</v>
      </c>
      <c r="D248" s="69">
        <f>SUM(D249)</f>
        <v>0</v>
      </c>
      <c r="E248" s="69">
        <f>SUM(E249)</f>
        <v>0</v>
      </c>
      <c r="F248" s="69">
        <f>SUM(F249)</f>
        <v>0</v>
      </c>
      <c r="G248" s="69">
        <f t="shared" si="47"/>
        <v>0</v>
      </c>
      <c r="H248" s="69">
        <f>SUM(H249)</f>
        <v>0</v>
      </c>
      <c r="I248" s="74">
        <f>D248/D195*100</f>
        <v>0</v>
      </c>
      <c r="J248" s="74">
        <f>E248/E195*100</f>
        <v>0</v>
      </c>
      <c r="K248" s="74">
        <f>F248/F195*100</f>
        <v>0</v>
      </c>
      <c r="L248" s="74">
        <f>G248/G195*100</f>
        <v>0</v>
      </c>
      <c r="M248" s="74" t="e">
        <f>H248/H195*100</f>
        <v>#DIV/0!</v>
      </c>
      <c r="N248" s="69">
        <f>SUM(N249)</f>
        <v>0</v>
      </c>
      <c r="O248" s="69">
        <f>SUM(O249)</f>
        <v>0</v>
      </c>
      <c r="P248" s="69">
        <f>SUM(P249)</f>
        <v>0</v>
      </c>
      <c r="Q248" s="69">
        <f t="shared" si="48"/>
        <v>0</v>
      </c>
      <c r="R248" s="69">
        <f>SUM(R249)</f>
        <v>0</v>
      </c>
      <c r="S248" s="74" t="e">
        <f t="shared" si="49"/>
        <v>#DIV/0!</v>
      </c>
      <c r="T248" s="74" t="e">
        <f t="shared" si="50"/>
        <v>#DIV/0!</v>
      </c>
      <c r="U248" s="74" t="e">
        <f t="shared" si="51"/>
        <v>#DIV/0!</v>
      </c>
      <c r="V248" s="74" t="e">
        <f t="shared" si="52"/>
        <v>#DIV/0!</v>
      </c>
      <c r="W248" s="74" t="e">
        <f t="shared" si="53"/>
        <v>#DIV/0!</v>
      </c>
    </row>
    <row r="249" spans="1:23" ht="45" x14ac:dyDescent="0.25">
      <c r="A249" s="7" t="s">
        <v>2821</v>
      </c>
      <c r="B249" s="6" t="s">
        <v>626</v>
      </c>
      <c r="C249" s="12" t="s">
        <v>2820</v>
      </c>
      <c r="D249" s="75">
        <v>0</v>
      </c>
      <c r="E249" s="75">
        <v>0</v>
      </c>
      <c r="F249" s="75">
        <v>0</v>
      </c>
      <c r="G249" s="76">
        <f t="shared" si="47"/>
        <v>0</v>
      </c>
      <c r="H249" s="75">
        <v>0</v>
      </c>
      <c r="I249" s="77" t="e">
        <f>D249/D248*100</f>
        <v>#DIV/0!</v>
      </c>
      <c r="J249" s="77" t="e">
        <f>E249/E248*100</f>
        <v>#DIV/0!</v>
      </c>
      <c r="K249" s="77" t="e">
        <f>F249/F248*100</f>
        <v>#DIV/0!</v>
      </c>
      <c r="L249" s="77" t="e">
        <f>G249/G248*100</f>
        <v>#DIV/0!</v>
      </c>
      <c r="M249" s="77" t="e">
        <f>H249/H248*100</f>
        <v>#DIV/0!</v>
      </c>
      <c r="N249" s="75">
        <v>0</v>
      </c>
      <c r="O249" s="75">
        <v>0</v>
      </c>
      <c r="P249" s="75">
        <v>0</v>
      </c>
      <c r="Q249" s="76">
        <f t="shared" si="48"/>
        <v>0</v>
      </c>
      <c r="R249" s="75">
        <v>0</v>
      </c>
      <c r="S249" s="77" t="e">
        <f t="shared" si="49"/>
        <v>#DIV/0!</v>
      </c>
      <c r="T249" s="77" t="e">
        <f t="shared" si="50"/>
        <v>#DIV/0!</v>
      </c>
      <c r="U249" s="77" t="e">
        <f t="shared" si="51"/>
        <v>#DIV/0!</v>
      </c>
      <c r="V249" s="77" t="e">
        <f t="shared" si="52"/>
        <v>#DIV/0!</v>
      </c>
      <c r="W249" s="77" t="e">
        <f t="shared" si="53"/>
        <v>#DIV/0!</v>
      </c>
    </row>
    <row r="250" spans="1:23" x14ac:dyDescent="0.25">
      <c r="A250" s="7" t="s">
        <v>2822</v>
      </c>
      <c r="B250" s="6" t="s">
        <v>629</v>
      </c>
      <c r="C250" s="11" t="s">
        <v>2823</v>
      </c>
      <c r="D250" s="69">
        <f>SUM(D251:D263)</f>
        <v>13</v>
      </c>
      <c r="E250" s="69">
        <f>SUM(E251:E263)</f>
        <v>4</v>
      </c>
      <c r="F250" s="69">
        <f>SUM(F251:F263)</f>
        <v>0</v>
      </c>
      <c r="G250" s="69">
        <f t="shared" si="47"/>
        <v>17</v>
      </c>
      <c r="H250" s="69">
        <f>SUM(H251:H263)</f>
        <v>0</v>
      </c>
      <c r="I250" s="74">
        <f>D250/D195*100</f>
        <v>19.696969696969695</v>
      </c>
      <c r="J250" s="74">
        <f>E250/E195*100</f>
        <v>11.428571428571429</v>
      </c>
      <c r="K250" s="74">
        <f>F250/F195*100</f>
        <v>0</v>
      </c>
      <c r="L250" s="74">
        <f>G250/G195*100</f>
        <v>13.934426229508196</v>
      </c>
      <c r="M250" s="74" t="e">
        <f>H250/H195*100</f>
        <v>#DIV/0!</v>
      </c>
      <c r="N250" s="69">
        <f>SUM(N251:N263)</f>
        <v>10</v>
      </c>
      <c r="O250" s="69">
        <f>SUM(O251:O263)</f>
        <v>1</v>
      </c>
      <c r="P250" s="69">
        <f>SUM(P251:P263)</f>
        <v>0</v>
      </c>
      <c r="Q250" s="69">
        <f t="shared" si="48"/>
        <v>11</v>
      </c>
      <c r="R250" s="69">
        <f>SUM(R251:R263)</f>
        <v>0</v>
      </c>
      <c r="S250" s="74">
        <f t="shared" si="49"/>
        <v>15.151515151515149</v>
      </c>
      <c r="T250" s="74">
        <f t="shared" si="50"/>
        <v>2.8571428571428572</v>
      </c>
      <c r="U250" s="74" t="e">
        <f t="shared" si="51"/>
        <v>#DIV/0!</v>
      </c>
      <c r="V250" s="74">
        <f t="shared" si="52"/>
        <v>9.0163934426229506</v>
      </c>
      <c r="W250" s="74" t="e">
        <f t="shared" si="53"/>
        <v>#DIV/0!</v>
      </c>
    </row>
    <row r="251" spans="1:23" ht="30" x14ac:dyDescent="0.25">
      <c r="A251" s="42" t="s">
        <v>2824</v>
      </c>
      <c r="B251" s="31" t="s">
        <v>632</v>
      </c>
      <c r="C251" s="30" t="s">
        <v>2825</v>
      </c>
      <c r="D251" s="78">
        <v>0</v>
      </c>
      <c r="E251" s="75">
        <v>0</v>
      </c>
      <c r="F251" s="75">
        <v>0</v>
      </c>
      <c r="G251" s="76">
        <f t="shared" si="47"/>
        <v>0</v>
      </c>
      <c r="H251" s="75">
        <v>0</v>
      </c>
      <c r="I251" s="77">
        <f>D251/D250*100</f>
        <v>0</v>
      </c>
      <c r="J251" s="77">
        <f>E251/E250*100</f>
        <v>0</v>
      </c>
      <c r="K251" s="77" t="e">
        <f>F251/F250*100</f>
        <v>#DIV/0!</v>
      </c>
      <c r="L251" s="77">
        <f>G251/G250*100</f>
        <v>0</v>
      </c>
      <c r="M251" s="77" t="e">
        <f>H251/H250*100</f>
        <v>#DIV/0!</v>
      </c>
      <c r="N251" s="75">
        <v>0</v>
      </c>
      <c r="O251" s="75">
        <v>0</v>
      </c>
      <c r="P251" s="75">
        <v>0</v>
      </c>
      <c r="Q251" s="76">
        <f t="shared" si="48"/>
        <v>0</v>
      </c>
      <c r="R251" s="75">
        <v>0</v>
      </c>
      <c r="S251" s="77" t="e">
        <f t="shared" si="49"/>
        <v>#DIV/0!</v>
      </c>
      <c r="T251" s="77" t="e">
        <f t="shared" si="50"/>
        <v>#DIV/0!</v>
      </c>
      <c r="U251" s="77" t="e">
        <f t="shared" si="51"/>
        <v>#DIV/0!</v>
      </c>
      <c r="V251" s="77" t="e">
        <f t="shared" si="52"/>
        <v>#DIV/0!</v>
      </c>
      <c r="W251" s="77" t="e">
        <f t="shared" si="53"/>
        <v>#DIV/0!</v>
      </c>
    </row>
    <row r="252" spans="1:23" ht="45" x14ac:dyDescent="0.25">
      <c r="A252" s="42" t="s">
        <v>2826</v>
      </c>
      <c r="B252" s="31" t="s">
        <v>635</v>
      </c>
      <c r="C252" s="30" t="s">
        <v>2827</v>
      </c>
      <c r="D252" s="78">
        <v>0</v>
      </c>
      <c r="E252" s="75">
        <v>0</v>
      </c>
      <c r="F252" s="75">
        <v>0</v>
      </c>
      <c r="G252" s="76">
        <f t="shared" si="47"/>
        <v>0</v>
      </c>
      <c r="H252" s="75">
        <v>0</v>
      </c>
      <c r="I252" s="77">
        <f>D252/D250*100</f>
        <v>0</v>
      </c>
      <c r="J252" s="77">
        <f>E252/E250*100</f>
        <v>0</v>
      </c>
      <c r="K252" s="77" t="e">
        <f>F252/F250*100</f>
        <v>#DIV/0!</v>
      </c>
      <c r="L252" s="77">
        <f>G252/G250*100</f>
        <v>0</v>
      </c>
      <c r="M252" s="77" t="e">
        <f>H252/H250*100</f>
        <v>#DIV/0!</v>
      </c>
      <c r="N252" s="75">
        <v>0</v>
      </c>
      <c r="O252" s="75">
        <v>0</v>
      </c>
      <c r="P252" s="75">
        <v>0</v>
      </c>
      <c r="Q252" s="76">
        <f t="shared" si="48"/>
        <v>0</v>
      </c>
      <c r="R252" s="75">
        <v>0</v>
      </c>
      <c r="S252" s="77" t="e">
        <f t="shared" si="49"/>
        <v>#DIV/0!</v>
      </c>
      <c r="T252" s="77" t="e">
        <f t="shared" si="50"/>
        <v>#DIV/0!</v>
      </c>
      <c r="U252" s="77" t="e">
        <f t="shared" si="51"/>
        <v>#DIV/0!</v>
      </c>
      <c r="V252" s="77" t="e">
        <f t="shared" si="52"/>
        <v>#DIV/0!</v>
      </c>
      <c r="W252" s="77" t="e">
        <f t="shared" si="53"/>
        <v>#DIV/0!</v>
      </c>
    </row>
    <row r="253" spans="1:23" ht="30" x14ac:dyDescent="0.25">
      <c r="A253" s="42" t="s">
        <v>2828</v>
      </c>
      <c r="B253" s="31" t="s">
        <v>638</v>
      </c>
      <c r="C253" s="30" t="s">
        <v>2829</v>
      </c>
      <c r="D253" s="78">
        <v>0</v>
      </c>
      <c r="E253" s="75">
        <v>0</v>
      </c>
      <c r="F253" s="75">
        <v>0</v>
      </c>
      <c r="G253" s="76">
        <f t="shared" si="47"/>
        <v>0</v>
      </c>
      <c r="H253" s="75">
        <v>0</v>
      </c>
      <c r="I253" s="77">
        <f>D253/D250*100</f>
        <v>0</v>
      </c>
      <c r="J253" s="77">
        <f>E253/E250*100</f>
        <v>0</v>
      </c>
      <c r="K253" s="77" t="e">
        <f>F253/F250*100</f>
        <v>#DIV/0!</v>
      </c>
      <c r="L253" s="77">
        <f>G253/G250*100</f>
        <v>0</v>
      </c>
      <c r="M253" s="77" t="e">
        <f>H253/H250*100</f>
        <v>#DIV/0!</v>
      </c>
      <c r="N253" s="75">
        <v>0</v>
      </c>
      <c r="O253" s="75">
        <v>0</v>
      </c>
      <c r="P253" s="75">
        <v>0</v>
      </c>
      <c r="Q253" s="76">
        <f t="shared" si="48"/>
        <v>0</v>
      </c>
      <c r="R253" s="75">
        <v>0</v>
      </c>
      <c r="S253" s="77" t="e">
        <f t="shared" si="49"/>
        <v>#DIV/0!</v>
      </c>
      <c r="T253" s="77" t="e">
        <f t="shared" si="50"/>
        <v>#DIV/0!</v>
      </c>
      <c r="U253" s="77" t="e">
        <f t="shared" si="51"/>
        <v>#DIV/0!</v>
      </c>
      <c r="V253" s="77" t="e">
        <f t="shared" si="52"/>
        <v>#DIV/0!</v>
      </c>
      <c r="W253" s="77" t="e">
        <f t="shared" si="53"/>
        <v>#DIV/0!</v>
      </c>
    </row>
    <row r="254" spans="1:23" ht="30" x14ac:dyDescent="0.25">
      <c r="A254" s="42" t="s">
        <v>2830</v>
      </c>
      <c r="B254" s="31" t="s">
        <v>641</v>
      </c>
      <c r="C254" s="30" t="s">
        <v>2831</v>
      </c>
      <c r="D254" s="78">
        <v>0</v>
      </c>
      <c r="E254" s="75">
        <v>0</v>
      </c>
      <c r="F254" s="75">
        <v>0</v>
      </c>
      <c r="G254" s="76">
        <f t="shared" si="47"/>
        <v>0</v>
      </c>
      <c r="H254" s="75">
        <v>0</v>
      </c>
      <c r="I254" s="77">
        <f>D254/D250*100</f>
        <v>0</v>
      </c>
      <c r="J254" s="77">
        <f>E254/E250*100</f>
        <v>0</v>
      </c>
      <c r="K254" s="77" t="e">
        <f>F254/F250*100</f>
        <v>#DIV/0!</v>
      </c>
      <c r="L254" s="77">
        <f>G254/G250*100</f>
        <v>0</v>
      </c>
      <c r="M254" s="77" t="e">
        <f>H254/H250*100</f>
        <v>#DIV/0!</v>
      </c>
      <c r="N254" s="75">
        <v>0</v>
      </c>
      <c r="O254" s="75">
        <v>0</v>
      </c>
      <c r="P254" s="75">
        <v>0</v>
      </c>
      <c r="Q254" s="76">
        <f t="shared" si="48"/>
        <v>0</v>
      </c>
      <c r="R254" s="75">
        <v>0</v>
      </c>
      <c r="S254" s="77" t="e">
        <f t="shared" si="49"/>
        <v>#DIV/0!</v>
      </c>
      <c r="T254" s="77" t="e">
        <f t="shared" si="50"/>
        <v>#DIV/0!</v>
      </c>
      <c r="U254" s="77" t="e">
        <f t="shared" si="51"/>
        <v>#DIV/0!</v>
      </c>
      <c r="V254" s="77" t="e">
        <f t="shared" si="52"/>
        <v>#DIV/0!</v>
      </c>
      <c r="W254" s="77" t="e">
        <f t="shared" si="53"/>
        <v>#DIV/0!</v>
      </c>
    </row>
    <row r="255" spans="1:23" x14ac:dyDescent="0.25">
      <c r="A255" s="42" t="s">
        <v>2832</v>
      </c>
      <c r="B255" s="31" t="s">
        <v>644</v>
      </c>
      <c r="C255" s="30" t="s">
        <v>2833</v>
      </c>
      <c r="D255" s="78">
        <v>1</v>
      </c>
      <c r="E255" s="75">
        <v>0</v>
      </c>
      <c r="F255" s="75">
        <v>0</v>
      </c>
      <c r="G255" s="76">
        <f t="shared" si="47"/>
        <v>1</v>
      </c>
      <c r="H255" s="75">
        <v>0</v>
      </c>
      <c r="I255" s="77">
        <f>D255/D250*100</f>
        <v>7.6923076923076925</v>
      </c>
      <c r="J255" s="77">
        <f>E255/E250*100</f>
        <v>0</v>
      </c>
      <c r="K255" s="77" t="e">
        <f>F255/F250*100</f>
        <v>#DIV/0!</v>
      </c>
      <c r="L255" s="77">
        <f>G255/G250*100</f>
        <v>5.8823529411764701</v>
      </c>
      <c r="M255" s="77" t="e">
        <f>H255/H250*100</f>
        <v>#DIV/0!</v>
      </c>
      <c r="N255" s="75">
        <v>1</v>
      </c>
      <c r="O255" s="75">
        <v>0</v>
      </c>
      <c r="P255" s="75">
        <v>0</v>
      </c>
      <c r="Q255" s="76">
        <f t="shared" si="48"/>
        <v>1</v>
      </c>
      <c r="R255" s="75">
        <v>0</v>
      </c>
      <c r="S255" s="77">
        <f t="shared" si="49"/>
        <v>7.6923076923076925</v>
      </c>
      <c r="T255" s="77" t="e">
        <f t="shared" si="50"/>
        <v>#DIV/0!</v>
      </c>
      <c r="U255" s="77" t="e">
        <f t="shared" si="51"/>
        <v>#DIV/0!</v>
      </c>
      <c r="V255" s="77">
        <f t="shared" si="52"/>
        <v>5.8823529411764701</v>
      </c>
      <c r="W255" s="77" t="e">
        <f t="shared" si="53"/>
        <v>#DIV/0!</v>
      </c>
    </row>
    <row r="256" spans="1:23" ht="30" x14ac:dyDescent="0.25">
      <c r="A256" s="42" t="s">
        <v>2834</v>
      </c>
      <c r="B256" s="31" t="s">
        <v>647</v>
      </c>
      <c r="C256" s="30" t="s">
        <v>2835</v>
      </c>
      <c r="D256" s="78">
        <v>0</v>
      </c>
      <c r="E256" s="75">
        <v>0</v>
      </c>
      <c r="F256" s="75">
        <v>0</v>
      </c>
      <c r="G256" s="76">
        <f t="shared" si="47"/>
        <v>0</v>
      </c>
      <c r="H256" s="75">
        <v>0</v>
      </c>
      <c r="I256" s="77">
        <f>D256/D250*100</f>
        <v>0</v>
      </c>
      <c r="J256" s="77">
        <f>E256/E250*100</f>
        <v>0</v>
      </c>
      <c r="K256" s="77" t="e">
        <f>F256/F250*100</f>
        <v>#DIV/0!</v>
      </c>
      <c r="L256" s="77">
        <f>G256/G250*100</f>
        <v>0</v>
      </c>
      <c r="M256" s="77" t="e">
        <f>H256/H250*100</f>
        <v>#DIV/0!</v>
      </c>
      <c r="N256" s="75">
        <v>0</v>
      </c>
      <c r="O256" s="75">
        <v>0</v>
      </c>
      <c r="P256" s="75">
        <v>0</v>
      </c>
      <c r="Q256" s="76">
        <f t="shared" si="48"/>
        <v>0</v>
      </c>
      <c r="R256" s="75">
        <v>0</v>
      </c>
      <c r="S256" s="77" t="e">
        <f t="shared" si="49"/>
        <v>#DIV/0!</v>
      </c>
      <c r="T256" s="77" t="e">
        <f t="shared" si="50"/>
        <v>#DIV/0!</v>
      </c>
      <c r="U256" s="77" t="e">
        <f t="shared" si="51"/>
        <v>#DIV/0!</v>
      </c>
      <c r="V256" s="77" t="e">
        <f t="shared" si="52"/>
        <v>#DIV/0!</v>
      </c>
      <c r="W256" s="77" t="e">
        <f t="shared" si="53"/>
        <v>#DIV/0!</v>
      </c>
    </row>
    <row r="257" spans="1:23" x14ac:dyDescent="0.25">
      <c r="A257" s="42" t="s">
        <v>2836</v>
      </c>
      <c r="B257" s="31" t="s">
        <v>650</v>
      </c>
      <c r="C257" s="30" t="s">
        <v>2837</v>
      </c>
      <c r="D257" s="78">
        <v>0</v>
      </c>
      <c r="E257" s="75">
        <v>0</v>
      </c>
      <c r="F257" s="75">
        <v>0</v>
      </c>
      <c r="G257" s="76">
        <f t="shared" si="47"/>
        <v>0</v>
      </c>
      <c r="H257" s="75">
        <v>0</v>
      </c>
      <c r="I257" s="77">
        <f>D257/D250*100</f>
        <v>0</v>
      </c>
      <c r="J257" s="77">
        <f>E257/E250*100</f>
        <v>0</v>
      </c>
      <c r="K257" s="77" t="e">
        <f>F257/F250*100</f>
        <v>#DIV/0!</v>
      </c>
      <c r="L257" s="77">
        <f>G257/G250*100</f>
        <v>0</v>
      </c>
      <c r="M257" s="77" t="e">
        <f>H257/H250*100</f>
        <v>#DIV/0!</v>
      </c>
      <c r="N257" s="75">
        <v>0</v>
      </c>
      <c r="O257" s="75">
        <v>0</v>
      </c>
      <c r="P257" s="75">
        <v>0</v>
      </c>
      <c r="Q257" s="76">
        <f t="shared" si="48"/>
        <v>0</v>
      </c>
      <c r="R257" s="75">
        <v>0</v>
      </c>
      <c r="S257" s="77" t="e">
        <f t="shared" si="49"/>
        <v>#DIV/0!</v>
      </c>
      <c r="T257" s="77" t="e">
        <f t="shared" si="50"/>
        <v>#DIV/0!</v>
      </c>
      <c r="U257" s="77" t="e">
        <f t="shared" si="51"/>
        <v>#DIV/0!</v>
      </c>
      <c r="V257" s="77" t="e">
        <f t="shared" si="52"/>
        <v>#DIV/0!</v>
      </c>
      <c r="W257" s="77" t="e">
        <f t="shared" si="53"/>
        <v>#DIV/0!</v>
      </c>
    </row>
    <row r="258" spans="1:23" x14ac:dyDescent="0.25">
      <c r="A258" s="42" t="s">
        <v>2838</v>
      </c>
      <c r="B258" s="31" t="s">
        <v>653</v>
      </c>
      <c r="C258" s="30" t="s">
        <v>2839</v>
      </c>
      <c r="D258" s="78">
        <v>0</v>
      </c>
      <c r="E258" s="75">
        <v>0</v>
      </c>
      <c r="F258" s="75">
        <v>0</v>
      </c>
      <c r="G258" s="76">
        <f t="shared" si="47"/>
        <v>0</v>
      </c>
      <c r="H258" s="75">
        <v>0</v>
      </c>
      <c r="I258" s="77">
        <f>D258/D250*100</f>
        <v>0</v>
      </c>
      <c r="J258" s="77">
        <f>E258/E250*100</f>
        <v>0</v>
      </c>
      <c r="K258" s="77" t="e">
        <f>F258/F250*100</f>
        <v>#DIV/0!</v>
      </c>
      <c r="L258" s="77">
        <f>G258/G250*100</f>
        <v>0</v>
      </c>
      <c r="M258" s="77" t="e">
        <f>H258/H250*100</f>
        <v>#DIV/0!</v>
      </c>
      <c r="N258" s="75">
        <v>0</v>
      </c>
      <c r="O258" s="75">
        <v>0</v>
      </c>
      <c r="P258" s="75">
        <v>0</v>
      </c>
      <c r="Q258" s="76">
        <f t="shared" si="48"/>
        <v>0</v>
      </c>
      <c r="R258" s="75">
        <v>0</v>
      </c>
      <c r="S258" s="77" t="e">
        <f t="shared" si="49"/>
        <v>#DIV/0!</v>
      </c>
      <c r="T258" s="77" t="e">
        <f t="shared" si="50"/>
        <v>#DIV/0!</v>
      </c>
      <c r="U258" s="77" t="e">
        <f t="shared" si="51"/>
        <v>#DIV/0!</v>
      </c>
      <c r="V258" s="77" t="e">
        <f t="shared" si="52"/>
        <v>#DIV/0!</v>
      </c>
      <c r="W258" s="77" t="e">
        <f t="shared" si="53"/>
        <v>#DIV/0!</v>
      </c>
    </row>
    <row r="259" spans="1:23" x14ac:dyDescent="0.25">
      <c r="A259" s="42" t="s">
        <v>2840</v>
      </c>
      <c r="B259" s="31" t="s">
        <v>656</v>
      </c>
      <c r="C259" s="30" t="s">
        <v>2841</v>
      </c>
      <c r="D259" s="78">
        <v>0</v>
      </c>
      <c r="E259" s="75">
        <v>0</v>
      </c>
      <c r="F259" s="75">
        <v>0</v>
      </c>
      <c r="G259" s="76">
        <f t="shared" si="47"/>
        <v>0</v>
      </c>
      <c r="H259" s="75">
        <v>0</v>
      </c>
      <c r="I259" s="77">
        <f>D259/D250*100</f>
        <v>0</v>
      </c>
      <c r="J259" s="77">
        <f>E259/E250*100</f>
        <v>0</v>
      </c>
      <c r="K259" s="77" t="e">
        <f>F259/F250*100</f>
        <v>#DIV/0!</v>
      </c>
      <c r="L259" s="77">
        <f>G259/G250*100</f>
        <v>0</v>
      </c>
      <c r="M259" s="77" t="e">
        <f>H259/H250*100</f>
        <v>#DIV/0!</v>
      </c>
      <c r="N259" s="75">
        <v>0</v>
      </c>
      <c r="O259" s="75">
        <v>0</v>
      </c>
      <c r="P259" s="75">
        <v>0</v>
      </c>
      <c r="Q259" s="76">
        <f t="shared" si="48"/>
        <v>0</v>
      </c>
      <c r="R259" s="75">
        <v>0</v>
      </c>
      <c r="S259" s="77" t="e">
        <f t="shared" si="49"/>
        <v>#DIV/0!</v>
      </c>
      <c r="T259" s="77" t="e">
        <f t="shared" si="50"/>
        <v>#DIV/0!</v>
      </c>
      <c r="U259" s="77" t="e">
        <f t="shared" si="51"/>
        <v>#DIV/0!</v>
      </c>
      <c r="V259" s="77" t="e">
        <f t="shared" si="52"/>
        <v>#DIV/0!</v>
      </c>
      <c r="W259" s="77" t="e">
        <f t="shared" si="53"/>
        <v>#DIV/0!</v>
      </c>
    </row>
    <row r="260" spans="1:23" ht="30" x14ac:dyDescent="0.25">
      <c r="A260" s="42" t="s">
        <v>2842</v>
      </c>
      <c r="B260" s="31" t="s">
        <v>659</v>
      </c>
      <c r="C260" s="30" t="s">
        <v>2843</v>
      </c>
      <c r="D260" s="78">
        <v>0</v>
      </c>
      <c r="E260" s="75">
        <v>0</v>
      </c>
      <c r="F260" s="75">
        <v>0</v>
      </c>
      <c r="G260" s="76">
        <f t="shared" si="47"/>
        <v>0</v>
      </c>
      <c r="H260" s="75">
        <v>0</v>
      </c>
      <c r="I260" s="77">
        <f>D260/D250*100</f>
        <v>0</v>
      </c>
      <c r="J260" s="77">
        <f>E260/E250*100</f>
        <v>0</v>
      </c>
      <c r="K260" s="77" t="e">
        <f>F260/F250*100</f>
        <v>#DIV/0!</v>
      </c>
      <c r="L260" s="77">
        <f>G260/G250*100</f>
        <v>0</v>
      </c>
      <c r="M260" s="77" t="e">
        <f>H260/H250*100</f>
        <v>#DIV/0!</v>
      </c>
      <c r="N260" s="75">
        <v>0</v>
      </c>
      <c r="O260" s="75">
        <v>0</v>
      </c>
      <c r="P260" s="75">
        <v>0</v>
      </c>
      <c r="Q260" s="76">
        <f t="shared" si="48"/>
        <v>0</v>
      </c>
      <c r="R260" s="75">
        <v>0</v>
      </c>
      <c r="S260" s="77" t="e">
        <f t="shared" si="49"/>
        <v>#DIV/0!</v>
      </c>
      <c r="T260" s="77" t="e">
        <f t="shared" si="50"/>
        <v>#DIV/0!</v>
      </c>
      <c r="U260" s="77" t="e">
        <f t="shared" si="51"/>
        <v>#DIV/0!</v>
      </c>
      <c r="V260" s="77" t="e">
        <f t="shared" si="52"/>
        <v>#DIV/0!</v>
      </c>
      <c r="W260" s="77" t="e">
        <f t="shared" si="53"/>
        <v>#DIV/0!</v>
      </c>
    </row>
    <row r="261" spans="1:23" x14ac:dyDescent="0.25">
      <c r="A261" s="42" t="s">
        <v>2844</v>
      </c>
      <c r="B261" s="31" t="s">
        <v>662</v>
      </c>
      <c r="C261" s="30" t="s">
        <v>2845</v>
      </c>
      <c r="D261" s="78">
        <v>12</v>
      </c>
      <c r="E261" s="75">
        <v>4</v>
      </c>
      <c r="F261" s="75">
        <v>0</v>
      </c>
      <c r="G261" s="76">
        <f t="shared" ref="G261:G324" si="68">D261+E261+F261</f>
        <v>16</v>
      </c>
      <c r="H261" s="75">
        <v>0</v>
      </c>
      <c r="I261" s="77">
        <f>D261/D250*100</f>
        <v>92.307692307692307</v>
      </c>
      <c r="J261" s="77">
        <f>E261/E250*100</f>
        <v>100</v>
      </c>
      <c r="K261" s="77" t="e">
        <f>F261/F250*100</f>
        <v>#DIV/0!</v>
      </c>
      <c r="L261" s="77">
        <f>G261/G250*100</f>
        <v>94.117647058823522</v>
      </c>
      <c r="M261" s="77" t="e">
        <f>H261/H250*100</f>
        <v>#DIV/0!</v>
      </c>
      <c r="N261" s="75">
        <v>9</v>
      </c>
      <c r="O261" s="75">
        <v>1</v>
      </c>
      <c r="P261" s="75">
        <v>0</v>
      </c>
      <c r="Q261" s="76">
        <f t="shared" ref="Q261:Q324" si="69">N261+O261+P261</f>
        <v>10</v>
      </c>
      <c r="R261" s="75">
        <v>0</v>
      </c>
      <c r="S261" s="77">
        <f t="shared" ref="S261:S324" si="70">N261*I261/D261</f>
        <v>69.230769230769226</v>
      </c>
      <c r="T261" s="77">
        <f t="shared" ref="T261:T324" si="71">O261*J261/E261</f>
        <v>25</v>
      </c>
      <c r="U261" s="77" t="e">
        <f t="shared" ref="U261:U324" si="72">P261*K261/F261</f>
        <v>#DIV/0!</v>
      </c>
      <c r="V261" s="77">
        <f t="shared" ref="V261:V324" si="73">Q261*L261/G261</f>
        <v>58.823529411764703</v>
      </c>
      <c r="W261" s="77" t="e">
        <f t="shared" ref="W261:W324" si="74">R261*M261/H261</f>
        <v>#DIV/0!</v>
      </c>
    </row>
    <row r="262" spans="1:23" ht="30" x14ac:dyDescent="0.25">
      <c r="A262" s="42" t="s">
        <v>2846</v>
      </c>
      <c r="B262" s="31" t="s">
        <v>665</v>
      </c>
      <c r="C262" s="30" t="s">
        <v>2847</v>
      </c>
      <c r="D262" s="78">
        <v>0</v>
      </c>
      <c r="E262" s="75">
        <v>0</v>
      </c>
      <c r="F262" s="75">
        <v>0</v>
      </c>
      <c r="G262" s="76">
        <f t="shared" si="68"/>
        <v>0</v>
      </c>
      <c r="H262" s="75">
        <v>0</v>
      </c>
      <c r="I262" s="77">
        <f>D262/D250*100</f>
        <v>0</v>
      </c>
      <c r="J262" s="77">
        <f>E262/E250*100</f>
        <v>0</v>
      </c>
      <c r="K262" s="77" t="e">
        <f>F262/F250*100</f>
        <v>#DIV/0!</v>
      </c>
      <c r="L262" s="77">
        <f>G262/G250*100</f>
        <v>0</v>
      </c>
      <c r="M262" s="77" t="e">
        <f>H262/H250*100</f>
        <v>#DIV/0!</v>
      </c>
      <c r="N262" s="75">
        <v>0</v>
      </c>
      <c r="O262" s="75">
        <v>0</v>
      </c>
      <c r="P262" s="75">
        <v>0</v>
      </c>
      <c r="Q262" s="76">
        <f t="shared" si="69"/>
        <v>0</v>
      </c>
      <c r="R262" s="75">
        <v>0</v>
      </c>
      <c r="S262" s="77" t="e">
        <f t="shared" si="70"/>
        <v>#DIV/0!</v>
      </c>
      <c r="T262" s="77" t="e">
        <f t="shared" si="71"/>
        <v>#DIV/0!</v>
      </c>
      <c r="U262" s="77" t="e">
        <f t="shared" si="72"/>
        <v>#DIV/0!</v>
      </c>
      <c r="V262" s="77" t="e">
        <f t="shared" si="73"/>
        <v>#DIV/0!</v>
      </c>
      <c r="W262" s="77" t="e">
        <f t="shared" si="74"/>
        <v>#DIV/0!</v>
      </c>
    </row>
    <row r="263" spans="1:23" x14ac:dyDescent="0.25">
      <c r="A263" s="42" t="s">
        <v>2848</v>
      </c>
      <c r="B263" s="31" t="s">
        <v>668</v>
      </c>
      <c r="C263" s="30" t="s">
        <v>2849</v>
      </c>
      <c r="D263" s="78">
        <v>0</v>
      </c>
      <c r="E263" s="75">
        <v>0</v>
      </c>
      <c r="F263" s="75">
        <v>0</v>
      </c>
      <c r="G263" s="76">
        <f t="shared" si="68"/>
        <v>0</v>
      </c>
      <c r="H263" s="75">
        <v>0</v>
      </c>
      <c r="I263" s="77">
        <f>D263/D250*100</f>
        <v>0</v>
      </c>
      <c r="J263" s="77">
        <f>E263/E250*100</f>
        <v>0</v>
      </c>
      <c r="K263" s="77" t="e">
        <f>F263/F250*100</f>
        <v>#DIV/0!</v>
      </c>
      <c r="L263" s="77">
        <f>G263/G250*100</f>
        <v>0</v>
      </c>
      <c r="M263" s="77" t="e">
        <f>H263/H250*100</f>
        <v>#DIV/0!</v>
      </c>
      <c r="N263" s="75">
        <v>0</v>
      </c>
      <c r="O263" s="75">
        <v>0</v>
      </c>
      <c r="P263" s="75">
        <v>0</v>
      </c>
      <c r="Q263" s="76">
        <f t="shared" si="69"/>
        <v>0</v>
      </c>
      <c r="R263" s="75">
        <v>0</v>
      </c>
      <c r="S263" s="77" t="e">
        <f t="shared" si="70"/>
        <v>#DIV/0!</v>
      </c>
      <c r="T263" s="77" t="e">
        <f t="shared" si="71"/>
        <v>#DIV/0!</v>
      </c>
      <c r="U263" s="77" t="e">
        <f t="shared" si="72"/>
        <v>#DIV/0!</v>
      </c>
      <c r="V263" s="77" t="e">
        <f t="shared" si="73"/>
        <v>#DIV/0!</v>
      </c>
      <c r="W263" s="77" t="e">
        <f t="shared" si="74"/>
        <v>#DIV/0!</v>
      </c>
    </row>
    <row r="264" spans="1:23" x14ac:dyDescent="0.25">
      <c r="A264" s="7" t="s">
        <v>2850</v>
      </c>
      <c r="B264" s="6" t="s">
        <v>1956</v>
      </c>
      <c r="C264" s="11" t="s">
        <v>2851</v>
      </c>
      <c r="D264" s="69">
        <f>SUM(D265:D283)</f>
        <v>38</v>
      </c>
      <c r="E264" s="69">
        <f>SUM(E265:E283)</f>
        <v>26</v>
      </c>
      <c r="F264" s="69">
        <f>SUM(F265:F283)</f>
        <v>8</v>
      </c>
      <c r="G264" s="69">
        <f t="shared" si="68"/>
        <v>72</v>
      </c>
      <c r="H264" s="69">
        <f>SUM(H265:H283)</f>
        <v>0</v>
      </c>
      <c r="I264" s="74">
        <f>D264/D195*100</f>
        <v>57.575757575757578</v>
      </c>
      <c r="J264" s="74">
        <f>E264/E195*100</f>
        <v>74.285714285714292</v>
      </c>
      <c r="K264" s="74">
        <f>F264/F195*100</f>
        <v>38.095238095238095</v>
      </c>
      <c r="L264" s="74">
        <f>G264/G195*100</f>
        <v>59.016393442622949</v>
      </c>
      <c r="M264" s="74" t="e">
        <f>H264/H195*100</f>
        <v>#DIV/0!</v>
      </c>
      <c r="N264" s="69">
        <f>SUM(N265:N283)</f>
        <v>38</v>
      </c>
      <c r="O264" s="69">
        <f>SUM(O265:O283)</f>
        <v>22</v>
      </c>
      <c r="P264" s="69">
        <f>SUM(P265:P283)</f>
        <v>8</v>
      </c>
      <c r="Q264" s="69">
        <f t="shared" si="69"/>
        <v>68</v>
      </c>
      <c r="R264" s="69">
        <f>SUM(R265:R283)</f>
        <v>0</v>
      </c>
      <c r="S264" s="74">
        <f t="shared" si="70"/>
        <v>57.575757575757578</v>
      </c>
      <c r="T264" s="74">
        <f t="shared" si="71"/>
        <v>62.857142857142861</v>
      </c>
      <c r="U264" s="74">
        <f t="shared" si="72"/>
        <v>38.095238095238095</v>
      </c>
      <c r="V264" s="74">
        <f t="shared" si="73"/>
        <v>55.73770491803279</v>
      </c>
      <c r="W264" s="74" t="e">
        <f t="shared" si="74"/>
        <v>#DIV/0!</v>
      </c>
    </row>
    <row r="265" spans="1:23" ht="45" x14ac:dyDescent="0.25">
      <c r="A265" s="42" t="s">
        <v>2852</v>
      </c>
      <c r="B265" s="31" t="s">
        <v>1959</v>
      </c>
      <c r="C265" s="30" t="s">
        <v>2853</v>
      </c>
      <c r="D265" s="78">
        <v>1</v>
      </c>
      <c r="E265" s="75">
        <v>0</v>
      </c>
      <c r="F265" s="75">
        <v>0</v>
      </c>
      <c r="G265" s="76">
        <f t="shared" si="68"/>
        <v>1</v>
      </c>
      <c r="H265" s="75">
        <v>0</v>
      </c>
      <c r="I265" s="77">
        <f t="shared" ref="I265:I283" si="75">D265/D$264*100</f>
        <v>2.6315789473684208</v>
      </c>
      <c r="J265" s="77">
        <f t="shared" ref="J265:J283" si="76">E265/E$264*100</f>
        <v>0</v>
      </c>
      <c r="K265" s="77">
        <f t="shared" ref="K265:K283" si="77">F265/F$264*100</f>
        <v>0</v>
      </c>
      <c r="L265" s="77">
        <f t="shared" ref="L265:L283" si="78">G265/G$264*100</f>
        <v>1.3888888888888888</v>
      </c>
      <c r="M265" s="77" t="e">
        <f t="shared" ref="M265:M283" si="79">H265/H$264*100</f>
        <v>#DIV/0!</v>
      </c>
      <c r="N265" s="75">
        <v>1</v>
      </c>
      <c r="O265" s="75">
        <v>0</v>
      </c>
      <c r="P265" s="75">
        <v>0</v>
      </c>
      <c r="Q265" s="76">
        <f t="shared" si="69"/>
        <v>1</v>
      </c>
      <c r="R265" s="75">
        <v>0</v>
      </c>
      <c r="S265" s="77">
        <f t="shared" si="70"/>
        <v>2.6315789473684208</v>
      </c>
      <c r="T265" s="77" t="e">
        <f t="shared" si="71"/>
        <v>#DIV/0!</v>
      </c>
      <c r="U265" s="77" t="e">
        <f t="shared" si="72"/>
        <v>#DIV/0!</v>
      </c>
      <c r="V265" s="77">
        <f t="shared" si="73"/>
        <v>1.3888888888888888</v>
      </c>
      <c r="W265" s="77" t="e">
        <f t="shared" si="74"/>
        <v>#DIV/0!</v>
      </c>
    </row>
    <row r="266" spans="1:23" x14ac:dyDescent="0.25">
      <c r="A266" s="42" t="s">
        <v>2854</v>
      </c>
      <c r="B266" s="31" t="s">
        <v>1962</v>
      </c>
      <c r="C266" s="30" t="s">
        <v>2855</v>
      </c>
      <c r="D266" s="78">
        <v>0</v>
      </c>
      <c r="E266" s="75">
        <v>0</v>
      </c>
      <c r="F266" s="75">
        <v>0</v>
      </c>
      <c r="G266" s="76">
        <f t="shared" si="68"/>
        <v>0</v>
      </c>
      <c r="H266" s="75">
        <v>0</v>
      </c>
      <c r="I266" s="77">
        <f t="shared" si="75"/>
        <v>0</v>
      </c>
      <c r="J266" s="77">
        <f t="shared" si="76"/>
        <v>0</v>
      </c>
      <c r="K266" s="77">
        <f t="shared" si="77"/>
        <v>0</v>
      </c>
      <c r="L266" s="77">
        <f t="shared" si="78"/>
        <v>0</v>
      </c>
      <c r="M266" s="77" t="e">
        <f t="shared" si="79"/>
        <v>#DIV/0!</v>
      </c>
      <c r="N266" s="75">
        <v>0</v>
      </c>
      <c r="O266" s="75">
        <v>0</v>
      </c>
      <c r="P266" s="75">
        <v>0</v>
      </c>
      <c r="Q266" s="76">
        <f t="shared" si="69"/>
        <v>0</v>
      </c>
      <c r="R266" s="75">
        <v>0</v>
      </c>
      <c r="S266" s="77" t="e">
        <f t="shared" si="70"/>
        <v>#DIV/0!</v>
      </c>
      <c r="T266" s="77" t="e">
        <f t="shared" si="71"/>
        <v>#DIV/0!</v>
      </c>
      <c r="U266" s="77" t="e">
        <f t="shared" si="72"/>
        <v>#DIV/0!</v>
      </c>
      <c r="V266" s="77" t="e">
        <f t="shared" si="73"/>
        <v>#DIV/0!</v>
      </c>
      <c r="W266" s="77" t="e">
        <f t="shared" si="74"/>
        <v>#DIV/0!</v>
      </c>
    </row>
    <row r="267" spans="1:23" x14ac:dyDescent="0.25">
      <c r="A267" s="42" t="s">
        <v>2856</v>
      </c>
      <c r="B267" s="31" t="s">
        <v>1965</v>
      </c>
      <c r="C267" s="30" t="s">
        <v>2857</v>
      </c>
      <c r="D267" s="78">
        <v>4</v>
      </c>
      <c r="E267" s="75">
        <v>7</v>
      </c>
      <c r="F267" s="75">
        <v>2</v>
      </c>
      <c r="G267" s="76">
        <f t="shared" si="68"/>
        <v>13</v>
      </c>
      <c r="H267" s="75">
        <v>0</v>
      </c>
      <c r="I267" s="77">
        <f t="shared" si="75"/>
        <v>10.526315789473683</v>
      </c>
      <c r="J267" s="77">
        <f t="shared" si="76"/>
        <v>26.923076923076923</v>
      </c>
      <c r="K267" s="77">
        <f t="shared" si="77"/>
        <v>25</v>
      </c>
      <c r="L267" s="77">
        <f t="shared" si="78"/>
        <v>18.055555555555554</v>
      </c>
      <c r="M267" s="77" t="e">
        <f t="shared" si="79"/>
        <v>#DIV/0!</v>
      </c>
      <c r="N267" s="75">
        <v>4</v>
      </c>
      <c r="O267" s="75">
        <v>6</v>
      </c>
      <c r="P267" s="75">
        <v>2</v>
      </c>
      <c r="Q267" s="76">
        <f t="shared" si="69"/>
        <v>12</v>
      </c>
      <c r="R267" s="75">
        <v>0</v>
      </c>
      <c r="S267" s="77">
        <f t="shared" si="70"/>
        <v>10.526315789473683</v>
      </c>
      <c r="T267" s="77">
        <f t="shared" si="71"/>
        <v>23.076923076923077</v>
      </c>
      <c r="U267" s="77">
        <f t="shared" si="72"/>
        <v>25</v>
      </c>
      <c r="V267" s="77">
        <f t="shared" si="73"/>
        <v>16.666666666666664</v>
      </c>
      <c r="W267" s="77" t="e">
        <f t="shared" si="74"/>
        <v>#DIV/0!</v>
      </c>
    </row>
    <row r="268" spans="1:23" x14ac:dyDescent="0.25">
      <c r="A268" s="42" t="s">
        <v>2858</v>
      </c>
      <c r="B268" s="31" t="s">
        <v>1968</v>
      </c>
      <c r="C268" s="30" t="s">
        <v>2859</v>
      </c>
      <c r="D268" s="78">
        <v>1</v>
      </c>
      <c r="E268" s="75">
        <v>4</v>
      </c>
      <c r="F268" s="75">
        <v>1</v>
      </c>
      <c r="G268" s="76">
        <f t="shared" si="68"/>
        <v>6</v>
      </c>
      <c r="H268" s="75">
        <v>0</v>
      </c>
      <c r="I268" s="77">
        <f t="shared" si="75"/>
        <v>2.6315789473684208</v>
      </c>
      <c r="J268" s="77">
        <f t="shared" si="76"/>
        <v>15.384615384615385</v>
      </c>
      <c r="K268" s="77">
        <f t="shared" si="77"/>
        <v>12.5</v>
      </c>
      <c r="L268" s="77">
        <f t="shared" si="78"/>
        <v>8.3333333333333321</v>
      </c>
      <c r="M268" s="77" t="e">
        <f t="shared" si="79"/>
        <v>#DIV/0!</v>
      </c>
      <c r="N268" s="75">
        <v>1</v>
      </c>
      <c r="O268" s="75">
        <v>4</v>
      </c>
      <c r="P268" s="75">
        <v>1</v>
      </c>
      <c r="Q268" s="76">
        <f t="shared" si="69"/>
        <v>6</v>
      </c>
      <c r="R268" s="75">
        <v>0</v>
      </c>
      <c r="S268" s="77">
        <f t="shared" si="70"/>
        <v>2.6315789473684208</v>
      </c>
      <c r="T268" s="77">
        <f t="shared" si="71"/>
        <v>15.384615384615385</v>
      </c>
      <c r="U268" s="77">
        <f t="shared" si="72"/>
        <v>12.5</v>
      </c>
      <c r="V268" s="77">
        <f t="shared" si="73"/>
        <v>8.3333333333333321</v>
      </c>
      <c r="W268" s="77" t="e">
        <f t="shared" si="74"/>
        <v>#DIV/0!</v>
      </c>
    </row>
    <row r="269" spans="1:23" ht="45" x14ac:dyDescent="0.25">
      <c r="A269" s="42" t="s">
        <v>2860</v>
      </c>
      <c r="B269" s="31" t="s">
        <v>1971</v>
      </c>
      <c r="C269" s="30" t="s">
        <v>2861</v>
      </c>
      <c r="D269" s="78">
        <v>0</v>
      </c>
      <c r="E269" s="75">
        <v>0</v>
      </c>
      <c r="F269" s="75">
        <v>0</v>
      </c>
      <c r="G269" s="76">
        <f t="shared" si="68"/>
        <v>0</v>
      </c>
      <c r="H269" s="75">
        <v>0</v>
      </c>
      <c r="I269" s="77">
        <f t="shared" si="75"/>
        <v>0</v>
      </c>
      <c r="J269" s="77">
        <f t="shared" si="76"/>
        <v>0</v>
      </c>
      <c r="K269" s="77">
        <f t="shared" si="77"/>
        <v>0</v>
      </c>
      <c r="L269" s="77">
        <f t="shared" si="78"/>
        <v>0</v>
      </c>
      <c r="M269" s="77" t="e">
        <f t="shared" si="79"/>
        <v>#DIV/0!</v>
      </c>
      <c r="N269" s="75">
        <v>0</v>
      </c>
      <c r="O269" s="75">
        <v>0</v>
      </c>
      <c r="P269" s="75">
        <v>0</v>
      </c>
      <c r="Q269" s="76">
        <f t="shared" si="69"/>
        <v>0</v>
      </c>
      <c r="R269" s="75">
        <v>0</v>
      </c>
      <c r="S269" s="77" t="e">
        <f t="shared" si="70"/>
        <v>#DIV/0!</v>
      </c>
      <c r="T269" s="77" t="e">
        <f t="shared" si="71"/>
        <v>#DIV/0!</v>
      </c>
      <c r="U269" s="77" t="e">
        <f t="shared" si="72"/>
        <v>#DIV/0!</v>
      </c>
      <c r="V269" s="77" t="e">
        <f t="shared" si="73"/>
        <v>#DIV/0!</v>
      </c>
      <c r="W269" s="77" t="e">
        <f t="shared" si="74"/>
        <v>#DIV/0!</v>
      </c>
    </row>
    <row r="270" spans="1:23" x14ac:dyDescent="0.25">
      <c r="A270" s="42" t="s">
        <v>2862</v>
      </c>
      <c r="B270" s="31" t="s">
        <v>1974</v>
      </c>
      <c r="C270" s="30" t="s">
        <v>2863</v>
      </c>
      <c r="D270" s="78">
        <v>1</v>
      </c>
      <c r="E270" s="75">
        <v>0</v>
      </c>
      <c r="F270" s="75">
        <v>0</v>
      </c>
      <c r="G270" s="76">
        <f t="shared" si="68"/>
        <v>1</v>
      </c>
      <c r="H270" s="75">
        <v>0</v>
      </c>
      <c r="I270" s="77">
        <f t="shared" si="75"/>
        <v>2.6315789473684208</v>
      </c>
      <c r="J270" s="77">
        <f t="shared" si="76"/>
        <v>0</v>
      </c>
      <c r="K270" s="77">
        <f t="shared" si="77"/>
        <v>0</v>
      </c>
      <c r="L270" s="77">
        <f t="shared" si="78"/>
        <v>1.3888888888888888</v>
      </c>
      <c r="M270" s="77" t="e">
        <f t="shared" si="79"/>
        <v>#DIV/0!</v>
      </c>
      <c r="N270" s="75">
        <v>1</v>
      </c>
      <c r="O270" s="75">
        <v>0</v>
      </c>
      <c r="P270" s="75">
        <v>0</v>
      </c>
      <c r="Q270" s="76">
        <f t="shared" si="69"/>
        <v>1</v>
      </c>
      <c r="R270" s="75">
        <v>0</v>
      </c>
      <c r="S270" s="77">
        <f t="shared" si="70"/>
        <v>2.6315789473684208</v>
      </c>
      <c r="T270" s="77" t="e">
        <f t="shared" si="71"/>
        <v>#DIV/0!</v>
      </c>
      <c r="U270" s="77" t="e">
        <f t="shared" si="72"/>
        <v>#DIV/0!</v>
      </c>
      <c r="V270" s="77">
        <f t="shared" si="73"/>
        <v>1.3888888888888888</v>
      </c>
      <c r="W270" s="77" t="e">
        <f t="shared" si="74"/>
        <v>#DIV/0!</v>
      </c>
    </row>
    <row r="271" spans="1:23" ht="30" x14ac:dyDescent="0.25">
      <c r="A271" s="42" t="s">
        <v>2864</v>
      </c>
      <c r="B271" s="31" t="s">
        <v>1977</v>
      </c>
      <c r="C271" s="30" t="s">
        <v>2865</v>
      </c>
      <c r="D271" s="78">
        <v>0</v>
      </c>
      <c r="E271" s="75">
        <v>0</v>
      </c>
      <c r="F271" s="75">
        <v>0</v>
      </c>
      <c r="G271" s="76">
        <f t="shared" si="68"/>
        <v>0</v>
      </c>
      <c r="H271" s="75">
        <v>0</v>
      </c>
      <c r="I271" s="77">
        <f t="shared" si="75"/>
        <v>0</v>
      </c>
      <c r="J271" s="77">
        <f t="shared" si="76"/>
        <v>0</v>
      </c>
      <c r="K271" s="77">
        <f t="shared" si="77"/>
        <v>0</v>
      </c>
      <c r="L271" s="77">
        <f t="shared" si="78"/>
        <v>0</v>
      </c>
      <c r="M271" s="77" t="e">
        <f t="shared" si="79"/>
        <v>#DIV/0!</v>
      </c>
      <c r="N271" s="75">
        <v>0</v>
      </c>
      <c r="O271" s="75">
        <v>0</v>
      </c>
      <c r="P271" s="75">
        <v>0</v>
      </c>
      <c r="Q271" s="76">
        <f t="shared" si="69"/>
        <v>0</v>
      </c>
      <c r="R271" s="75">
        <v>0</v>
      </c>
      <c r="S271" s="77" t="e">
        <f t="shared" si="70"/>
        <v>#DIV/0!</v>
      </c>
      <c r="T271" s="77" t="e">
        <f t="shared" si="71"/>
        <v>#DIV/0!</v>
      </c>
      <c r="U271" s="77" t="e">
        <f t="shared" si="72"/>
        <v>#DIV/0!</v>
      </c>
      <c r="V271" s="77" t="e">
        <f t="shared" si="73"/>
        <v>#DIV/0!</v>
      </c>
      <c r="W271" s="77" t="e">
        <f t="shared" si="74"/>
        <v>#DIV/0!</v>
      </c>
    </row>
    <row r="272" spans="1:23" ht="30" x14ac:dyDescent="0.25">
      <c r="A272" s="42" t="s">
        <v>2866</v>
      </c>
      <c r="B272" s="31" t="s">
        <v>671</v>
      </c>
      <c r="C272" s="30" t="s">
        <v>2867</v>
      </c>
      <c r="D272" s="78">
        <v>1</v>
      </c>
      <c r="E272" s="75">
        <v>9</v>
      </c>
      <c r="F272" s="75">
        <v>4</v>
      </c>
      <c r="G272" s="76">
        <f t="shared" si="68"/>
        <v>14</v>
      </c>
      <c r="H272" s="75">
        <v>0</v>
      </c>
      <c r="I272" s="77">
        <f t="shared" si="75"/>
        <v>2.6315789473684208</v>
      </c>
      <c r="J272" s="77">
        <f t="shared" si="76"/>
        <v>34.615384615384613</v>
      </c>
      <c r="K272" s="77">
        <f t="shared" si="77"/>
        <v>50</v>
      </c>
      <c r="L272" s="77">
        <f t="shared" si="78"/>
        <v>19.444444444444446</v>
      </c>
      <c r="M272" s="77" t="e">
        <f t="shared" si="79"/>
        <v>#DIV/0!</v>
      </c>
      <c r="N272" s="75">
        <v>1</v>
      </c>
      <c r="O272" s="75">
        <v>9</v>
      </c>
      <c r="P272" s="75">
        <v>4</v>
      </c>
      <c r="Q272" s="76">
        <f t="shared" si="69"/>
        <v>14</v>
      </c>
      <c r="R272" s="75">
        <v>0</v>
      </c>
      <c r="S272" s="77">
        <f t="shared" si="70"/>
        <v>2.6315789473684208</v>
      </c>
      <c r="T272" s="77">
        <f t="shared" si="71"/>
        <v>34.615384615384613</v>
      </c>
      <c r="U272" s="77">
        <f t="shared" si="72"/>
        <v>50</v>
      </c>
      <c r="V272" s="77">
        <f t="shared" si="73"/>
        <v>19.444444444444446</v>
      </c>
      <c r="W272" s="77" t="e">
        <f t="shared" si="74"/>
        <v>#DIV/0!</v>
      </c>
    </row>
    <row r="273" spans="1:23" x14ac:dyDescent="0.25">
      <c r="A273" s="42" t="s">
        <v>2868</v>
      </c>
      <c r="B273" s="31" t="s">
        <v>674</v>
      </c>
      <c r="C273" s="30" t="s">
        <v>2869</v>
      </c>
      <c r="D273" s="78">
        <v>0</v>
      </c>
      <c r="E273" s="75">
        <v>0</v>
      </c>
      <c r="F273" s="75">
        <v>0</v>
      </c>
      <c r="G273" s="76">
        <f t="shared" si="68"/>
        <v>0</v>
      </c>
      <c r="H273" s="75">
        <v>0</v>
      </c>
      <c r="I273" s="77">
        <f t="shared" si="75"/>
        <v>0</v>
      </c>
      <c r="J273" s="77">
        <f t="shared" si="76"/>
        <v>0</v>
      </c>
      <c r="K273" s="77">
        <f t="shared" si="77"/>
        <v>0</v>
      </c>
      <c r="L273" s="77">
        <f t="shared" si="78"/>
        <v>0</v>
      </c>
      <c r="M273" s="77" t="e">
        <f t="shared" si="79"/>
        <v>#DIV/0!</v>
      </c>
      <c r="N273" s="75">
        <v>0</v>
      </c>
      <c r="O273" s="75">
        <v>0</v>
      </c>
      <c r="P273" s="75">
        <v>0</v>
      </c>
      <c r="Q273" s="76">
        <f t="shared" si="69"/>
        <v>0</v>
      </c>
      <c r="R273" s="75">
        <v>0</v>
      </c>
      <c r="S273" s="77" t="e">
        <f t="shared" si="70"/>
        <v>#DIV/0!</v>
      </c>
      <c r="T273" s="77" t="e">
        <f t="shared" si="71"/>
        <v>#DIV/0!</v>
      </c>
      <c r="U273" s="77" t="e">
        <f t="shared" si="72"/>
        <v>#DIV/0!</v>
      </c>
      <c r="V273" s="77" t="e">
        <f t="shared" si="73"/>
        <v>#DIV/0!</v>
      </c>
      <c r="W273" s="77" t="e">
        <f t="shared" si="74"/>
        <v>#DIV/0!</v>
      </c>
    </row>
    <row r="274" spans="1:23" x14ac:dyDescent="0.25">
      <c r="A274" s="42" t="s">
        <v>2870</v>
      </c>
      <c r="B274" s="31" t="s">
        <v>677</v>
      </c>
      <c r="C274" s="30" t="s">
        <v>2871</v>
      </c>
      <c r="D274" s="78">
        <v>0</v>
      </c>
      <c r="E274" s="75">
        <v>0</v>
      </c>
      <c r="F274" s="75">
        <v>0</v>
      </c>
      <c r="G274" s="76">
        <f t="shared" si="68"/>
        <v>0</v>
      </c>
      <c r="H274" s="75">
        <v>0</v>
      </c>
      <c r="I274" s="77">
        <f t="shared" si="75"/>
        <v>0</v>
      </c>
      <c r="J274" s="77">
        <f t="shared" si="76"/>
        <v>0</v>
      </c>
      <c r="K274" s="77">
        <f t="shared" si="77"/>
        <v>0</v>
      </c>
      <c r="L274" s="77">
        <f t="shared" si="78"/>
        <v>0</v>
      </c>
      <c r="M274" s="77" t="e">
        <f t="shared" si="79"/>
        <v>#DIV/0!</v>
      </c>
      <c r="N274" s="75">
        <v>0</v>
      </c>
      <c r="O274" s="75">
        <v>0</v>
      </c>
      <c r="P274" s="75">
        <v>0</v>
      </c>
      <c r="Q274" s="76">
        <f t="shared" si="69"/>
        <v>0</v>
      </c>
      <c r="R274" s="75">
        <v>0</v>
      </c>
      <c r="S274" s="77" t="e">
        <f t="shared" si="70"/>
        <v>#DIV/0!</v>
      </c>
      <c r="T274" s="77" t="e">
        <f t="shared" si="71"/>
        <v>#DIV/0!</v>
      </c>
      <c r="U274" s="77" t="e">
        <f t="shared" si="72"/>
        <v>#DIV/0!</v>
      </c>
      <c r="V274" s="77" t="e">
        <f t="shared" si="73"/>
        <v>#DIV/0!</v>
      </c>
      <c r="W274" s="77" t="e">
        <f t="shared" si="74"/>
        <v>#DIV/0!</v>
      </c>
    </row>
    <row r="275" spans="1:23" x14ac:dyDescent="0.25">
      <c r="A275" s="42" t="s">
        <v>2872</v>
      </c>
      <c r="B275" s="31" t="s">
        <v>680</v>
      </c>
      <c r="C275" s="30" t="s">
        <v>2873</v>
      </c>
      <c r="D275" s="78">
        <v>0</v>
      </c>
      <c r="E275" s="75">
        <v>0</v>
      </c>
      <c r="F275" s="75">
        <v>0</v>
      </c>
      <c r="G275" s="76">
        <f t="shared" si="68"/>
        <v>0</v>
      </c>
      <c r="H275" s="75">
        <v>0</v>
      </c>
      <c r="I275" s="77">
        <f t="shared" si="75"/>
        <v>0</v>
      </c>
      <c r="J275" s="77">
        <f t="shared" si="76"/>
        <v>0</v>
      </c>
      <c r="K275" s="77">
        <f t="shared" si="77"/>
        <v>0</v>
      </c>
      <c r="L275" s="77">
        <f t="shared" si="78"/>
        <v>0</v>
      </c>
      <c r="M275" s="77" t="e">
        <f t="shared" si="79"/>
        <v>#DIV/0!</v>
      </c>
      <c r="N275" s="75">
        <v>0</v>
      </c>
      <c r="O275" s="75">
        <v>0</v>
      </c>
      <c r="P275" s="75">
        <v>0</v>
      </c>
      <c r="Q275" s="76">
        <f t="shared" si="69"/>
        <v>0</v>
      </c>
      <c r="R275" s="75">
        <v>0</v>
      </c>
      <c r="S275" s="77" t="e">
        <f t="shared" si="70"/>
        <v>#DIV/0!</v>
      </c>
      <c r="T275" s="77" t="e">
        <f t="shared" si="71"/>
        <v>#DIV/0!</v>
      </c>
      <c r="U275" s="77" t="e">
        <f t="shared" si="72"/>
        <v>#DIV/0!</v>
      </c>
      <c r="V275" s="77" t="e">
        <f t="shared" si="73"/>
        <v>#DIV/0!</v>
      </c>
      <c r="W275" s="77" t="e">
        <f t="shared" si="74"/>
        <v>#DIV/0!</v>
      </c>
    </row>
    <row r="276" spans="1:23" ht="30" x14ac:dyDescent="0.25">
      <c r="A276" s="42" t="s">
        <v>2874</v>
      </c>
      <c r="B276" s="31" t="s">
        <v>683</v>
      </c>
      <c r="C276" s="30" t="s">
        <v>2875</v>
      </c>
      <c r="D276" s="78">
        <v>0</v>
      </c>
      <c r="E276" s="75">
        <v>0</v>
      </c>
      <c r="F276" s="75">
        <v>0</v>
      </c>
      <c r="G276" s="76">
        <f t="shared" si="68"/>
        <v>0</v>
      </c>
      <c r="H276" s="75">
        <v>0</v>
      </c>
      <c r="I276" s="77">
        <f t="shared" si="75"/>
        <v>0</v>
      </c>
      <c r="J276" s="77">
        <f t="shared" si="76"/>
        <v>0</v>
      </c>
      <c r="K276" s="77">
        <f t="shared" si="77"/>
        <v>0</v>
      </c>
      <c r="L276" s="77">
        <f t="shared" si="78"/>
        <v>0</v>
      </c>
      <c r="M276" s="77" t="e">
        <f t="shared" si="79"/>
        <v>#DIV/0!</v>
      </c>
      <c r="N276" s="75">
        <v>0</v>
      </c>
      <c r="O276" s="75">
        <v>0</v>
      </c>
      <c r="P276" s="75">
        <v>0</v>
      </c>
      <c r="Q276" s="76">
        <f t="shared" si="69"/>
        <v>0</v>
      </c>
      <c r="R276" s="75">
        <v>0</v>
      </c>
      <c r="S276" s="77" t="e">
        <f t="shared" si="70"/>
        <v>#DIV/0!</v>
      </c>
      <c r="T276" s="77" t="e">
        <f t="shared" si="71"/>
        <v>#DIV/0!</v>
      </c>
      <c r="U276" s="77" t="e">
        <f t="shared" si="72"/>
        <v>#DIV/0!</v>
      </c>
      <c r="V276" s="77" t="e">
        <f t="shared" si="73"/>
        <v>#DIV/0!</v>
      </c>
      <c r="W276" s="77" t="e">
        <f t="shared" si="74"/>
        <v>#DIV/0!</v>
      </c>
    </row>
    <row r="277" spans="1:23" ht="30" x14ac:dyDescent="0.25">
      <c r="A277" s="42" t="s">
        <v>2876</v>
      </c>
      <c r="B277" s="31">
        <v>352</v>
      </c>
      <c r="C277" s="30" t="s">
        <v>2877</v>
      </c>
      <c r="D277" s="78">
        <v>8</v>
      </c>
      <c r="E277" s="75">
        <v>6</v>
      </c>
      <c r="F277" s="75">
        <v>0</v>
      </c>
      <c r="G277" s="76">
        <f t="shared" si="68"/>
        <v>14</v>
      </c>
      <c r="H277" s="75">
        <v>0</v>
      </c>
      <c r="I277" s="77">
        <f t="shared" si="75"/>
        <v>21.052631578947366</v>
      </c>
      <c r="J277" s="77">
        <f t="shared" si="76"/>
        <v>23.076923076923077</v>
      </c>
      <c r="K277" s="77">
        <f t="shared" si="77"/>
        <v>0</v>
      </c>
      <c r="L277" s="77">
        <f t="shared" si="78"/>
        <v>19.444444444444446</v>
      </c>
      <c r="M277" s="77" t="e">
        <f t="shared" si="79"/>
        <v>#DIV/0!</v>
      </c>
      <c r="N277" s="75">
        <v>8</v>
      </c>
      <c r="O277" s="75">
        <v>3</v>
      </c>
      <c r="P277" s="75">
        <v>0</v>
      </c>
      <c r="Q277" s="76">
        <f t="shared" si="69"/>
        <v>11</v>
      </c>
      <c r="R277" s="75">
        <v>0</v>
      </c>
      <c r="S277" s="77">
        <f t="shared" si="70"/>
        <v>21.052631578947366</v>
      </c>
      <c r="T277" s="77">
        <f t="shared" si="71"/>
        <v>11.538461538461538</v>
      </c>
      <c r="U277" s="77" t="e">
        <f t="shared" si="72"/>
        <v>#DIV/0!</v>
      </c>
      <c r="V277" s="77">
        <f t="shared" si="73"/>
        <v>15.27777777777778</v>
      </c>
      <c r="W277" s="77" t="e">
        <f t="shared" si="74"/>
        <v>#DIV/0!</v>
      </c>
    </row>
    <row r="278" spans="1:23" x14ac:dyDescent="0.25">
      <c r="A278" s="42" t="s">
        <v>2878</v>
      </c>
      <c r="B278" s="31">
        <v>353</v>
      </c>
      <c r="C278" s="30" t="s">
        <v>2879</v>
      </c>
      <c r="D278" s="78">
        <v>9</v>
      </c>
      <c r="E278" s="75">
        <v>0</v>
      </c>
      <c r="F278" s="75">
        <v>1</v>
      </c>
      <c r="G278" s="76">
        <f t="shared" si="68"/>
        <v>10</v>
      </c>
      <c r="H278" s="75">
        <v>0</v>
      </c>
      <c r="I278" s="77">
        <f t="shared" si="75"/>
        <v>23.684210526315788</v>
      </c>
      <c r="J278" s="77">
        <f t="shared" si="76"/>
        <v>0</v>
      </c>
      <c r="K278" s="77">
        <f t="shared" si="77"/>
        <v>12.5</v>
      </c>
      <c r="L278" s="77">
        <f t="shared" si="78"/>
        <v>13.888888888888889</v>
      </c>
      <c r="M278" s="77" t="e">
        <f t="shared" si="79"/>
        <v>#DIV/0!</v>
      </c>
      <c r="N278" s="75">
        <v>9</v>
      </c>
      <c r="O278" s="75">
        <v>0</v>
      </c>
      <c r="P278" s="75">
        <v>0</v>
      </c>
      <c r="Q278" s="76">
        <f t="shared" si="69"/>
        <v>9</v>
      </c>
      <c r="R278" s="75">
        <v>0</v>
      </c>
      <c r="S278" s="77">
        <f t="shared" si="70"/>
        <v>23.684210526315788</v>
      </c>
      <c r="T278" s="77" t="e">
        <f t="shared" si="71"/>
        <v>#DIV/0!</v>
      </c>
      <c r="U278" s="77">
        <f t="shared" si="72"/>
        <v>0</v>
      </c>
      <c r="V278" s="77">
        <f t="shared" si="73"/>
        <v>12.5</v>
      </c>
      <c r="W278" s="77" t="e">
        <f t="shared" si="74"/>
        <v>#DIV/0!</v>
      </c>
    </row>
    <row r="279" spans="1:23" x14ac:dyDescent="0.25">
      <c r="A279" s="42" t="s">
        <v>2880</v>
      </c>
      <c r="B279" s="31">
        <v>354</v>
      </c>
      <c r="C279" s="30" t="s">
        <v>2881</v>
      </c>
      <c r="D279" s="78">
        <v>0</v>
      </c>
      <c r="E279" s="75">
        <v>0</v>
      </c>
      <c r="F279" s="75">
        <v>0</v>
      </c>
      <c r="G279" s="76">
        <f t="shared" si="68"/>
        <v>0</v>
      </c>
      <c r="H279" s="75">
        <v>0</v>
      </c>
      <c r="I279" s="77">
        <f t="shared" si="75"/>
        <v>0</v>
      </c>
      <c r="J279" s="77">
        <f t="shared" si="76"/>
        <v>0</v>
      </c>
      <c r="K279" s="77">
        <f t="shared" si="77"/>
        <v>0</v>
      </c>
      <c r="L279" s="77">
        <f t="shared" si="78"/>
        <v>0</v>
      </c>
      <c r="M279" s="77" t="e">
        <f t="shared" si="79"/>
        <v>#DIV/0!</v>
      </c>
      <c r="N279" s="75">
        <v>0</v>
      </c>
      <c r="O279" s="75">
        <v>0</v>
      </c>
      <c r="P279" s="75">
        <v>1</v>
      </c>
      <c r="Q279" s="76">
        <f t="shared" si="69"/>
        <v>1</v>
      </c>
      <c r="R279" s="75">
        <v>0</v>
      </c>
      <c r="S279" s="77" t="e">
        <f t="shared" si="70"/>
        <v>#DIV/0!</v>
      </c>
      <c r="T279" s="77" t="e">
        <f t="shared" si="71"/>
        <v>#DIV/0!</v>
      </c>
      <c r="U279" s="77" t="e">
        <f t="shared" si="72"/>
        <v>#DIV/0!</v>
      </c>
      <c r="V279" s="77" t="e">
        <f t="shared" si="73"/>
        <v>#DIV/0!</v>
      </c>
      <c r="W279" s="77" t="e">
        <f t="shared" si="74"/>
        <v>#DIV/0!</v>
      </c>
    </row>
    <row r="280" spans="1:23" x14ac:dyDescent="0.25">
      <c r="A280" s="42" t="s">
        <v>2882</v>
      </c>
      <c r="B280" s="31">
        <v>355</v>
      </c>
      <c r="C280" s="30" t="s">
        <v>2883</v>
      </c>
      <c r="D280" s="78">
        <v>0</v>
      </c>
      <c r="E280" s="75">
        <v>0</v>
      </c>
      <c r="F280" s="75">
        <v>0</v>
      </c>
      <c r="G280" s="76">
        <f t="shared" si="68"/>
        <v>0</v>
      </c>
      <c r="H280" s="75">
        <v>0</v>
      </c>
      <c r="I280" s="77">
        <f t="shared" si="75"/>
        <v>0</v>
      </c>
      <c r="J280" s="77">
        <f t="shared" si="76"/>
        <v>0</v>
      </c>
      <c r="K280" s="77">
        <f t="shared" si="77"/>
        <v>0</v>
      </c>
      <c r="L280" s="77">
        <f t="shared" si="78"/>
        <v>0</v>
      </c>
      <c r="M280" s="77" t="e">
        <f t="shared" si="79"/>
        <v>#DIV/0!</v>
      </c>
      <c r="N280" s="75">
        <v>0</v>
      </c>
      <c r="O280" s="75">
        <v>0</v>
      </c>
      <c r="P280" s="75">
        <v>0</v>
      </c>
      <c r="Q280" s="76">
        <f t="shared" si="69"/>
        <v>0</v>
      </c>
      <c r="R280" s="75">
        <v>0</v>
      </c>
      <c r="S280" s="77" t="e">
        <f t="shared" si="70"/>
        <v>#DIV/0!</v>
      </c>
      <c r="T280" s="77" t="e">
        <f t="shared" si="71"/>
        <v>#DIV/0!</v>
      </c>
      <c r="U280" s="77" t="e">
        <f t="shared" si="72"/>
        <v>#DIV/0!</v>
      </c>
      <c r="V280" s="77" t="e">
        <f t="shared" si="73"/>
        <v>#DIV/0!</v>
      </c>
      <c r="W280" s="77" t="e">
        <f t="shared" si="74"/>
        <v>#DIV/0!</v>
      </c>
    </row>
    <row r="281" spans="1:23" x14ac:dyDescent="0.25">
      <c r="A281" s="42" t="s">
        <v>2884</v>
      </c>
      <c r="B281" s="31">
        <v>356</v>
      </c>
      <c r="C281" s="30" t="s">
        <v>2885</v>
      </c>
      <c r="D281" s="78">
        <v>11</v>
      </c>
      <c r="E281" s="75">
        <v>0</v>
      </c>
      <c r="F281" s="75">
        <v>0</v>
      </c>
      <c r="G281" s="76">
        <f t="shared" si="68"/>
        <v>11</v>
      </c>
      <c r="H281" s="75">
        <v>0</v>
      </c>
      <c r="I281" s="77">
        <f t="shared" si="75"/>
        <v>28.947368421052634</v>
      </c>
      <c r="J281" s="77">
        <f t="shared" si="76"/>
        <v>0</v>
      </c>
      <c r="K281" s="77">
        <f t="shared" si="77"/>
        <v>0</v>
      </c>
      <c r="L281" s="77">
        <f t="shared" si="78"/>
        <v>15.277777777777779</v>
      </c>
      <c r="M281" s="77" t="e">
        <f t="shared" si="79"/>
        <v>#DIV/0!</v>
      </c>
      <c r="N281" s="75">
        <v>11</v>
      </c>
      <c r="O281" s="75">
        <v>0</v>
      </c>
      <c r="P281" s="75">
        <v>0</v>
      </c>
      <c r="Q281" s="76">
        <f t="shared" si="69"/>
        <v>11</v>
      </c>
      <c r="R281" s="75">
        <v>0</v>
      </c>
      <c r="S281" s="77">
        <f t="shared" si="70"/>
        <v>28.947368421052634</v>
      </c>
      <c r="T281" s="77" t="e">
        <f t="shared" si="71"/>
        <v>#DIV/0!</v>
      </c>
      <c r="U281" s="77" t="e">
        <f t="shared" si="72"/>
        <v>#DIV/0!</v>
      </c>
      <c r="V281" s="77">
        <f t="shared" si="73"/>
        <v>15.277777777777779</v>
      </c>
      <c r="W281" s="77" t="e">
        <f t="shared" si="74"/>
        <v>#DIV/0!</v>
      </c>
    </row>
    <row r="282" spans="1:23" x14ac:dyDescent="0.25">
      <c r="A282" s="42" t="s">
        <v>2886</v>
      </c>
      <c r="B282" s="31">
        <v>357</v>
      </c>
      <c r="C282" s="30" t="s">
        <v>2887</v>
      </c>
      <c r="D282" s="78">
        <v>0</v>
      </c>
      <c r="E282" s="75">
        <v>0</v>
      </c>
      <c r="F282" s="75">
        <v>0</v>
      </c>
      <c r="G282" s="76">
        <f t="shared" si="68"/>
        <v>0</v>
      </c>
      <c r="H282" s="75">
        <v>0</v>
      </c>
      <c r="I282" s="77">
        <f t="shared" si="75"/>
        <v>0</v>
      </c>
      <c r="J282" s="77">
        <f t="shared" si="76"/>
        <v>0</v>
      </c>
      <c r="K282" s="77">
        <f t="shared" si="77"/>
        <v>0</v>
      </c>
      <c r="L282" s="77">
        <f t="shared" si="78"/>
        <v>0</v>
      </c>
      <c r="M282" s="77" t="e">
        <f t="shared" si="79"/>
        <v>#DIV/0!</v>
      </c>
      <c r="N282" s="75">
        <v>0</v>
      </c>
      <c r="O282" s="75">
        <v>0</v>
      </c>
      <c r="P282" s="75">
        <v>0</v>
      </c>
      <c r="Q282" s="76">
        <f t="shared" si="69"/>
        <v>0</v>
      </c>
      <c r="R282" s="75">
        <v>0</v>
      </c>
      <c r="S282" s="77" t="e">
        <f t="shared" si="70"/>
        <v>#DIV/0!</v>
      </c>
      <c r="T282" s="77" t="e">
        <f t="shared" si="71"/>
        <v>#DIV/0!</v>
      </c>
      <c r="U282" s="77" t="e">
        <f t="shared" si="72"/>
        <v>#DIV/0!</v>
      </c>
      <c r="V282" s="77" t="e">
        <f t="shared" si="73"/>
        <v>#DIV/0!</v>
      </c>
      <c r="W282" s="77" t="e">
        <f t="shared" si="74"/>
        <v>#DIV/0!</v>
      </c>
    </row>
    <row r="283" spans="1:23" ht="30" x14ac:dyDescent="0.25">
      <c r="A283" s="42" t="s">
        <v>2888</v>
      </c>
      <c r="B283" s="31">
        <v>361</v>
      </c>
      <c r="C283" s="30" t="s">
        <v>2889</v>
      </c>
      <c r="D283" s="78">
        <v>2</v>
      </c>
      <c r="E283" s="75">
        <v>0</v>
      </c>
      <c r="F283" s="75">
        <v>0</v>
      </c>
      <c r="G283" s="76">
        <f t="shared" si="68"/>
        <v>2</v>
      </c>
      <c r="H283" s="75">
        <v>0</v>
      </c>
      <c r="I283" s="77">
        <f t="shared" si="75"/>
        <v>5.2631578947368416</v>
      </c>
      <c r="J283" s="77">
        <f t="shared" si="76"/>
        <v>0</v>
      </c>
      <c r="K283" s="77">
        <f t="shared" si="77"/>
        <v>0</v>
      </c>
      <c r="L283" s="77">
        <f t="shared" si="78"/>
        <v>2.7777777777777777</v>
      </c>
      <c r="M283" s="77" t="e">
        <f t="shared" si="79"/>
        <v>#DIV/0!</v>
      </c>
      <c r="N283" s="75">
        <v>2</v>
      </c>
      <c r="O283" s="75">
        <v>0</v>
      </c>
      <c r="P283" s="75">
        <v>0</v>
      </c>
      <c r="Q283" s="76">
        <f t="shared" si="69"/>
        <v>2</v>
      </c>
      <c r="R283" s="75">
        <v>0</v>
      </c>
      <c r="S283" s="77">
        <f t="shared" si="70"/>
        <v>5.2631578947368416</v>
      </c>
      <c r="T283" s="77" t="e">
        <f t="shared" si="71"/>
        <v>#DIV/0!</v>
      </c>
      <c r="U283" s="77" t="e">
        <f t="shared" si="72"/>
        <v>#DIV/0!</v>
      </c>
      <c r="V283" s="77">
        <f t="shared" si="73"/>
        <v>2.7777777777777777</v>
      </c>
      <c r="W283" s="77" t="e">
        <f t="shared" si="74"/>
        <v>#DIV/0!</v>
      </c>
    </row>
    <row r="284" spans="1:23" x14ac:dyDescent="0.25">
      <c r="A284" s="32" t="s">
        <v>2890</v>
      </c>
      <c r="B284" s="6" t="s">
        <v>686</v>
      </c>
      <c r="C284" s="34" t="s">
        <v>2891</v>
      </c>
      <c r="D284" s="69">
        <f>SUM(D285:D307)</f>
        <v>2</v>
      </c>
      <c r="E284" s="69">
        <f>SUM(E285:E307)</f>
        <v>1</v>
      </c>
      <c r="F284" s="69">
        <f>SUM(F285:F307)</f>
        <v>13</v>
      </c>
      <c r="G284" s="69">
        <f t="shared" si="68"/>
        <v>16</v>
      </c>
      <c r="H284" s="69">
        <f>SUM(H285:H307)</f>
        <v>0</v>
      </c>
      <c r="I284" s="74">
        <f>D284/D195*100</f>
        <v>3.0303030303030303</v>
      </c>
      <c r="J284" s="74">
        <f>E284/E195*100</f>
        <v>2.8571428571428572</v>
      </c>
      <c r="K284" s="74">
        <f>F284/F195*100</f>
        <v>61.904761904761905</v>
      </c>
      <c r="L284" s="74">
        <f>G284/G195*100</f>
        <v>13.114754098360656</v>
      </c>
      <c r="M284" s="74" t="e">
        <f>H284/H195*100</f>
        <v>#DIV/0!</v>
      </c>
      <c r="N284" s="69">
        <f>SUM(N285:N307)</f>
        <v>2</v>
      </c>
      <c r="O284" s="69">
        <f>SUM(O285:O307)</f>
        <v>1</v>
      </c>
      <c r="P284" s="69">
        <f>SUM(P285:P307)</f>
        <v>13</v>
      </c>
      <c r="Q284" s="69">
        <f t="shared" si="69"/>
        <v>16</v>
      </c>
      <c r="R284" s="69">
        <f>SUM(R285:R307)</f>
        <v>0</v>
      </c>
      <c r="S284" s="74">
        <f t="shared" si="70"/>
        <v>3.0303030303030303</v>
      </c>
      <c r="T284" s="74">
        <f t="shared" si="71"/>
        <v>2.8571428571428572</v>
      </c>
      <c r="U284" s="74">
        <f t="shared" si="72"/>
        <v>61.904761904761912</v>
      </c>
      <c r="V284" s="74">
        <f t="shared" si="73"/>
        <v>13.114754098360656</v>
      </c>
      <c r="W284" s="74" t="e">
        <f t="shared" si="74"/>
        <v>#DIV/0!</v>
      </c>
    </row>
    <row r="285" spans="1:23" ht="30" x14ac:dyDescent="0.25">
      <c r="A285" s="42" t="s">
        <v>2892</v>
      </c>
      <c r="B285" s="31" t="s">
        <v>689</v>
      </c>
      <c r="C285" s="30" t="s">
        <v>2893</v>
      </c>
      <c r="D285" s="78">
        <v>0</v>
      </c>
      <c r="E285" s="75">
        <v>0</v>
      </c>
      <c r="F285" s="75">
        <v>0</v>
      </c>
      <c r="G285" s="76">
        <f t="shared" si="68"/>
        <v>0</v>
      </c>
      <c r="H285" s="75">
        <v>0</v>
      </c>
      <c r="I285" s="77">
        <f>D285/D284*100</f>
        <v>0</v>
      </c>
      <c r="J285" s="77">
        <f>E285/E284*100</f>
        <v>0</v>
      </c>
      <c r="K285" s="77">
        <f>F285/F284*100</f>
        <v>0</v>
      </c>
      <c r="L285" s="77">
        <f>G285/G284*100</f>
        <v>0</v>
      </c>
      <c r="M285" s="77" t="e">
        <f>H285/H284*100</f>
        <v>#DIV/0!</v>
      </c>
      <c r="N285" s="75">
        <v>0</v>
      </c>
      <c r="O285" s="75">
        <v>0</v>
      </c>
      <c r="P285" s="75">
        <v>0</v>
      </c>
      <c r="Q285" s="76">
        <f t="shared" si="69"/>
        <v>0</v>
      </c>
      <c r="R285" s="75">
        <v>0</v>
      </c>
      <c r="S285" s="77" t="e">
        <f t="shared" si="70"/>
        <v>#DIV/0!</v>
      </c>
      <c r="T285" s="77" t="e">
        <f t="shared" si="71"/>
        <v>#DIV/0!</v>
      </c>
      <c r="U285" s="77" t="e">
        <f t="shared" si="72"/>
        <v>#DIV/0!</v>
      </c>
      <c r="V285" s="77" t="e">
        <f t="shared" si="73"/>
        <v>#DIV/0!</v>
      </c>
      <c r="W285" s="77" t="e">
        <f t="shared" si="74"/>
        <v>#DIV/0!</v>
      </c>
    </row>
    <row r="286" spans="1:23" x14ac:dyDescent="0.25">
      <c r="A286" s="42" t="s">
        <v>2894</v>
      </c>
      <c r="B286" s="31" t="s">
        <v>692</v>
      </c>
      <c r="C286" s="30" t="s">
        <v>2895</v>
      </c>
      <c r="D286" s="78">
        <v>1</v>
      </c>
      <c r="E286" s="75">
        <v>0</v>
      </c>
      <c r="F286" s="75">
        <v>0</v>
      </c>
      <c r="G286" s="76">
        <f t="shared" si="68"/>
        <v>1</v>
      </c>
      <c r="H286" s="75">
        <v>0</v>
      </c>
      <c r="I286" s="77">
        <f>D286/D284*100</f>
        <v>50</v>
      </c>
      <c r="J286" s="77">
        <f>E286/E284*100</f>
        <v>0</v>
      </c>
      <c r="K286" s="77">
        <f>F286/F284*100</f>
        <v>0</v>
      </c>
      <c r="L286" s="77">
        <f>G286/G284*100</f>
        <v>6.25</v>
      </c>
      <c r="M286" s="77" t="e">
        <f>H286/H284*100</f>
        <v>#DIV/0!</v>
      </c>
      <c r="N286" s="75">
        <v>1</v>
      </c>
      <c r="O286" s="75">
        <v>0</v>
      </c>
      <c r="P286" s="75">
        <v>0</v>
      </c>
      <c r="Q286" s="76">
        <f t="shared" si="69"/>
        <v>1</v>
      </c>
      <c r="R286" s="75">
        <v>0</v>
      </c>
      <c r="S286" s="77">
        <f t="shared" si="70"/>
        <v>50</v>
      </c>
      <c r="T286" s="77" t="e">
        <f t="shared" si="71"/>
        <v>#DIV/0!</v>
      </c>
      <c r="U286" s="77" t="e">
        <f t="shared" si="72"/>
        <v>#DIV/0!</v>
      </c>
      <c r="V286" s="77">
        <f t="shared" si="73"/>
        <v>6.25</v>
      </c>
      <c r="W286" s="77" t="e">
        <f t="shared" si="74"/>
        <v>#DIV/0!</v>
      </c>
    </row>
    <row r="287" spans="1:23" x14ac:dyDescent="0.25">
      <c r="A287" s="42" t="s">
        <v>2896</v>
      </c>
      <c r="B287" s="31" t="s">
        <v>695</v>
      </c>
      <c r="C287" s="30" t="s">
        <v>2897</v>
      </c>
      <c r="D287" s="78">
        <v>1</v>
      </c>
      <c r="E287" s="75">
        <v>0</v>
      </c>
      <c r="F287" s="75">
        <v>0</v>
      </c>
      <c r="G287" s="76">
        <f t="shared" si="68"/>
        <v>1</v>
      </c>
      <c r="H287" s="75">
        <v>0</v>
      </c>
      <c r="I287" s="77">
        <f>D287/D284*100</f>
        <v>50</v>
      </c>
      <c r="J287" s="77">
        <f>E287/E284*100</f>
        <v>0</v>
      </c>
      <c r="K287" s="77">
        <f>F287/F284*100</f>
        <v>0</v>
      </c>
      <c r="L287" s="77">
        <f>G287/G284*100</f>
        <v>6.25</v>
      </c>
      <c r="M287" s="77" t="e">
        <f>H287/H284*100</f>
        <v>#DIV/0!</v>
      </c>
      <c r="N287" s="75">
        <v>1</v>
      </c>
      <c r="O287" s="75">
        <v>0</v>
      </c>
      <c r="P287" s="75">
        <v>0</v>
      </c>
      <c r="Q287" s="76">
        <f t="shared" si="69"/>
        <v>1</v>
      </c>
      <c r="R287" s="75">
        <v>0</v>
      </c>
      <c r="S287" s="77">
        <f t="shared" si="70"/>
        <v>50</v>
      </c>
      <c r="T287" s="77" t="e">
        <f t="shared" si="71"/>
        <v>#DIV/0!</v>
      </c>
      <c r="U287" s="77" t="e">
        <f t="shared" si="72"/>
        <v>#DIV/0!</v>
      </c>
      <c r="V287" s="77">
        <f t="shared" si="73"/>
        <v>6.25</v>
      </c>
      <c r="W287" s="77" t="e">
        <f t="shared" si="74"/>
        <v>#DIV/0!</v>
      </c>
    </row>
    <row r="288" spans="1:23" x14ac:dyDescent="0.25">
      <c r="A288" s="42" t="s">
        <v>2898</v>
      </c>
      <c r="B288" s="31" t="s">
        <v>698</v>
      </c>
      <c r="C288" s="30" t="s">
        <v>2899</v>
      </c>
      <c r="D288" s="78">
        <v>0</v>
      </c>
      <c r="E288" s="75">
        <v>0</v>
      </c>
      <c r="F288" s="75">
        <v>0</v>
      </c>
      <c r="G288" s="76">
        <f t="shared" si="68"/>
        <v>0</v>
      </c>
      <c r="H288" s="75">
        <v>0</v>
      </c>
      <c r="I288" s="77">
        <f>D288/D284*100</f>
        <v>0</v>
      </c>
      <c r="J288" s="77">
        <f>E288/E284*100</f>
        <v>0</v>
      </c>
      <c r="K288" s="77">
        <f>F288/F284*100</f>
        <v>0</v>
      </c>
      <c r="L288" s="77">
        <f>G288/G284*100</f>
        <v>0</v>
      </c>
      <c r="M288" s="77" t="e">
        <f>H288/H284*100</f>
        <v>#DIV/0!</v>
      </c>
      <c r="N288" s="75">
        <v>0</v>
      </c>
      <c r="O288" s="75">
        <v>0</v>
      </c>
      <c r="P288" s="75">
        <v>0</v>
      </c>
      <c r="Q288" s="76">
        <f t="shared" si="69"/>
        <v>0</v>
      </c>
      <c r="R288" s="75">
        <v>0</v>
      </c>
      <c r="S288" s="77" t="e">
        <f t="shared" si="70"/>
        <v>#DIV/0!</v>
      </c>
      <c r="T288" s="77" t="e">
        <f t="shared" si="71"/>
        <v>#DIV/0!</v>
      </c>
      <c r="U288" s="77" t="e">
        <f t="shared" si="72"/>
        <v>#DIV/0!</v>
      </c>
      <c r="V288" s="77" t="e">
        <f t="shared" si="73"/>
        <v>#DIV/0!</v>
      </c>
      <c r="W288" s="77" t="e">
        <f t="shared" si="74"/>
        <v>#DIV/0!</v>
      </c>
    </row>
    <row r="289" spans="1:23" ht="30" x14ac:dyDescent="0.25">
      <c r="A289" s="42" t="s">
        <v>2900</v>
      </c>
      <c r="B289" s="31" t="s">
        <v>701</v>
      </c>
      <c r="C289" s="30" t="s">
        <v>2901</v>
      </c>
      <c r="D289" s="78">
        <v>0</v>
      </c>
      <c r="E289" s="75">
        <v>0</v>
      </c>
      <c r="F289" s="75">
        <v>0</v>
      </c>
      <c r="G289" s="76">
        <f t="shared" si="68"/>
        <v>0</v>
      </c>
      <c r="H289" s="75">
        <v>0</v>
      </c>
      <c r="I289" s="77">
        <f>D289/D284*100</f>
        <v>0</v>
      </c>
      <c r="J289" s="77">
        <f>E289/E284*100</f>
        <v>0</v>
      </c>
      <c r="K289" s="77">
        <f>F289/F284*100</f>
        <v>0</v>
      </c>
      <c r="L289" s="77">
        <f>G289/G284*100</f>
        <v>0</v>
      </c>
      <c r="M289" s="77" t="e">
        <f>H289/H284*100</f>
        <v>#DIV/0!</v>
      </c>
      <c r="N289" s="75">
        <v>0</v>
      </c>
      <c r="O289" s="75">
        <v>0</v>
      </c>
      <c r="P289" s="75">
        <v>0</v>
      </c>
      <c r="Q289" s="76">
        <f t="shared" si="69"/>
        <v>0</v>
      </c>
      <c r="R289" s="75">
        <v>0</v>
      </c>
      <c r="S289" s="77" t="e">
        <f t="shared" si="70"/>
        <v>#DIV/0!</v>
      </c>
      <c r="T289" s="77" t="e">
        <f t="shared" si="71"/>
        <v>#DIV/0!</v>
      </c>
      <c r="U289" s="77" t="e">
        <f t="shared" si="72"/>
        <v>#DIV/0!</v>
      </c>
      <c r="V289" s="77" t="e">
        <f t="shared" si="73"/>
        <v>#DIV/0!</v>
      </c>
      <c r="W289" s="77" t="e">
        <f t="shared" si="74"/>
        <v>#DIV/0!</v>
      </c>
    </row>
    <row r="290" spans="1:23" x14ac:dyDescent="0.25">
      <c r="A290" s="42" t="s">
        <v>2902</v>
      </c>
      <c r="B290" s="31" t="s">
        <v>704</v>
      </c>
      <c r="C290" s="30" t="s">
        <v>2903</v>
      </c>
      <c r="D290" s="78">
        <v>0</v>
      </c>
      <c r="E290" s="75">
        <v>0</v>
      </c>
      <c r="F290" s="75">
        <v>0</v>
      </c>
      <c r="G290" s="76">
        <f t="shared" si="68"/>
        <v>0</v>
      </c>
      <c r="H290" s="75">
        <v>0</v>
      </c>
      <c r="I290" s="77">
        <f>D290/D284*100</f>
        <v>0</v>
      </c>
      <c r="J290" s="77">
        <f>E290/E284*100</f>
        <v>0</v>
      </c>
      <c r="K290" s="77">
        <f>F290/F284*100</f>
        <v>0</v>
      </c>
      <c r="L290" s="77">
        <f>G290/G284*100</f>
        <v>0</v>
      </c>
      <c r="M290" s="77" t="e">
        <f>H290/H284*100</f>
        <v>#DIV/0!</v>
      </c>
      <c r="N290" s="75">
        <v>0</v>
      </c>
      <c r="O290" s="75">
        <v>0</v>
      </c>
      <c r="P290" s="75">
        <v>0</v>
      </c>
      <c r="Q290" s="76">
        <f t="shared" si="69"/>
        <v>0</v>
      </c>
      <c r="R290" s="75">
        <v>0</v>
      </c>
      <c r="S290" s="77" t="e">
        <f t="shared" si="70"/>
        <v>#DIV/0!</v>
      </c>
      <c r="T290" s="77" t="e">
        <f t="shared" si="71"/>
        <v>#DIV/0!</v>
      </c>
      <c r="U290" s="77" t="e">
        <f t="shared" si="72"/>
        <v>#DIV/0!</v>
      </c>
      <c r="V290" s="77" t="e">
        <f t="shared" si="73"/>
        <v>#DIV/0!</v>
      </c>
      <c r="W290" s="77" t="e">
        <f t="shared" si="74"/>
        <v>#DIV/0!</v>
      </c>
    </row>
    <row r="291" spans="1:23" ht="30" x14ac:dyDescent="0.25">
      <c r="A291" s="42" t="s">
        <v>2904</v>
      </c>
      <c r="B291" s="31" t="s">
        <v>707</v>
      </c>
      <c r="C291" s="30" t="s">
        <v>2905</v>
      </c>
      <c r="D291" s="78">
        <v>0</v>
      </c>
      <c r="E291" s="75">
        <v>0</v>
      </c>
      <c r="F291" s="75">
        <v>0</v>
      </c>
      <c r="G291" s="76">
        <f t="shared" si="68"/>
        <v>0</v>
      </c>
      <c r="H291" s="75">
        <v>0</v>
      </c>
      <c r="I291" s="77">
        <f>D291/D284*100</f>
        <v>0</v>
      </c>
      <c r="J291" s="77">
        <f>E291/E284*100</f>
        <v>0</v>
      </c>
      <c r="K291" s="77">
        <f>F291/F284*100</f>
        <v>0</v>
      </c>
      <c r="L291" s="77">
        <f>G291/G284*100</f>
        <v>0</v>
      </c>
      <c r="M291" s="77" t="e">
        <f>H291/H284*100</f>
        <v>#DIV/0!</v>
      </c>
      <c r="N291" s="75">
        <v>0</v>
      </c>
      <c r="O291" s="75">
        <v>0</v>
      </c>
      <c r="P291" s="75">
        <v>0</v>
      </c>
      <c r="Q291" s="76">
        <f t="shared" si="69"/>
        <v>0</v>
      </c>
      <c r="R291" s="75">
        <v>0</v>
      </c>
      <c r="S291" s="77" t="e">
        <f t="shared" si="70"/>
        <v>#DIV/0!</v>
      </c>
      <c r="T291" s="77" t="e">
        <f t="shared" si="71"/>
        <v>#DIV/0!</v>
      </c>
      <c r="U291" s="77" t="e">
        <f t="shared" si="72"/>
        <v>#DIV/0!</v>
      </c>
      <c r="V291" s="77" t="e">
        <f t="shared" si="73"/>
        <v>#DIV/0!</v>
      </c>
      <c r="W291" s="77" t="e">
        <f t="shared" si="74"/>
        <v>#DIV/0!</v>
      </c>
    </row>
    <row r="292" spans="1:23" x14ac:dyDescent="0.25">
      <c r="A292" s="42" t="s">
        <v>2906</v>
      </c>
      <c r="B292" s="31" t="s">
        <v>710</v>
      </c>
      <c r="C292" s="30" t="s">
        <v>2907</v>
      </c>
      <c r="D292" s="78">
        <v>0</v>
      </c>
      <c r="E292" s="75">
        <v>0</v>
      </c>
      <c r="F292" s="75">
        <v>0</v>
      </c>
      <c r="G292" s="76">
        <f t="shared" si="68"/>
        <v>0</v>
      </c>
      <c r="H292" s="75">
        <v>0</v>
      </c>
      <c r="I292" s="77">
        <f>D292/D284*100</f>
        <v>0</v>
      </c>
      <c r="J292" s="77">
        <f>E292/E284*100</f>
        <v>0</v>
      </c>
      <c r="K292" s="77">
        <f>F292/F284*100</f>
        <v>0</v>
      </c>
      <c r="L292" s="77">
        <f>G292/G284*100</f>
        <v>0</v>
      </c>
      <c r="M292" s="77" t="e">
        <f>H292/H284*100</f>
        <v>#DIV/0!</v>
      </c>
      <c r="N292" s="75">
        <v>0</v>
      </c>
      <c r="O292" s="75">
        <v>0</v>
      </c>
      <c r="P292" s="75">
        <v>0</v>
      </c>
      <c r="Q292" s="76">
        <f t="shared" si="69"/>
        <v>0</v>
      </c>
      <c r="R292" s="75">
        <v>0</v>
      </c>
      <c r="S292" s="77" t="e">
        <f t="shared" si="70"/>
        <v>#DIV/0!</v>
      </c>
      <c r="T292" s="77" t="e">
        <f t="shared" si="71"/>
        <v>#DIV/0!</v>
      </c>
      <c r="U292" s="77" t="e">
        <f t="shared" si="72"/>
        <v>#DIV/0!</v>
      </c>
      <c r="V292" s="77" t="e">
        <f t="shared" si="73"/>
        <v>#DIV/0!</v>
      </c>
      <c r="W292" s="77" t="e">
        <f t="shared" si="74"/>
        <v>#DIV/0!</v>
      </c>
    </row>
    <row r="293" spans="1:23" x14ac:dyDescent="0.25">
      <c r="A293" s="42" t="s">
        <v>2908</v>
      </c>
      <c r="B293" s="31" t="s">
        <v>712</v>
      </c>
      <c r="C293" s="30" t="s">
        <v>2909</v>
      </c>
      <c r="D293" s="78">
        <v>0</v>
      </c>
      <c r="E293" s="75">
        <v>0</v>
      </c>
      <c r="F293" s="75">
        <v>0</v>
      </c>
      <c r="G293" s="76">
        <f t="shared" si="68"/>
        <v>0</v>
      </c>
      <c r="H293" s="75">
        <v>0</v>
      </c>
      <c r="I293" s="77">
        <f>D293/D284*100</f>
        <v>0</v>
      </c>
      <c r="J293" s="77">
        <f>E293/E284*100</f>
        <v>0</v>
      </c>
      <c r="K293" s="77">
        <f>F293/F284*100</f>
        <v>0</v>
      </c>
      <c r="L293" s="77">
        <f>G293/G284*100</f>
        <v>0</v>
      </c>
      <c r="M293" s="77" t="e">
        <f>H293/H284*100</f>
        <v>#DIV/0!</v>
      </c>
      <c r="N293" s="75">
        <v>0</v>
      </c>
      <c r="O293" s="75">
        <v>0</v>
      </c>
      <c r="P293" s="75">
        <v>0</v>
      </c>
      <c r="Q293" s="76">
        <f t="shared" si="69"/>
        <v>0</v>
      </c>
      <c r="R293" s="75">
        <v>0</v>
      </c>
      <c r="S293" s="77" t="e">
        <f t="shared" si="70"/>
        <v>#DIV/0!</v>
      </c>
      <c r="T293" s="77" t="e">
        <f t="shared" si="71"/>
        <v>#DIV/0!</v>
      </c>
      <c r="U293" s="77" t="e">
        <f t="shared" si="72"/>
        <v>#DIV/0!</v>
      </c>
      <c r="V293" s="77" t="e">
        <f t="shared" si="73"/>
        <v>#DIV/0!</v>
      </c>
      <c r="W293" s="77" t="e">
        <f t="shared" si="74"/>
        <v>#DIV/0!</v>
      </c>
    </row>
    <row r="294" spans="1:23" x14ac:dyDescent="0.25">
      <c r="A294" s="42" t="s">
        <v>2910</v>
      </c>
      <c r="B294" s="31" t="s">
        <v>714</v>
      </c>
      <c r="C294" s="30" t="s">
        <v>2911</v>
      </c>
      <c r="D294" s="78">
        <v>0</v>
      </c>
      <c r="E294" s="75">
        <v>0</v>
      </c>
      <c r="F294" s="75">
        <v>0</v>
      </c>
      <c r="G294" s="76">
        <f t="shared" si="68"/>
        <v>0</v>
      </c>
      <c r="H294" s="75">
        <v>0</v>
      </c>
      <c r="I294" s="77">
        <f>D294/D284*100</f>
        <v>0</v>
      </c>
      <c r="J294" s="77">
        <f>E294/E284*100</f>
        <v>0</v>
      </c>
      <c r="K294" s="77">
        <f>F294/F284*100</f>
        <v>0</v>
      </c>
      <c r="L294" s="77">
        <f>G294/G284*100</f>
        <v>0</v>
      </c>
      <c r="M294" s="77" t="e">
        <f>H294/H284*100</f>
        <v>#DIV/0!</v>
      </c>
      <c r="N294" s="75">
        <v>0</v>
      </c>
      <c r="O294" s="75">
        <v>0</v>
      </c>
      <c r="P294" s="75">
        <v>0</v>
      </c>
      <c r="Q294" s="76">
        <f t="shared" si="69"/>
        <v>0</v>
      </c>
      <c r="R294" s="75">
        <v>0</v>
      </c>
      <c r="S294" s="77" t="e">
        <f t="shared" si="70"/>
        <v>#DIV/0!</v>
      </c>
      <c r="T294" s="77" t="e">
        <f t="shared" si="71"/>
        <v>#DIV/0!</v>
      </c>
      <c r="U294" s="77" t="e">
        <f t="shared" si="72"/>
        <v>#DIV/0!</v>
      </c>
      <c r="V294" s="77" t="e">
        <f t="shared" si="73"/>
        <v>#DIV/0!</v>
      </c>
      <c r="W294" s="77" t="e">
        <f t="shared" si="74"/>
        <v>#DIV/0!</v>
      </c>
    </row>
    <row r="295" spans="1:23" ht="30" x14ac:dyDescent="0.25">
      <c r="A295" s="42" t="s">
        <v>2912</v>
      </c>
      <c r="B295" s="31" t="s">
        <v>717</v>
      </c>
      <c r="C295" s="30" t="s">
        <v>2913</v>
      </c>
      <c r="D295" s="78">
        <v>0</v>
      </c>
      <c r="E295" s="75">
        <v>0</v>
      </c>
      <c r="F295" s="75">
        <v>0</v>
      </c>
      <c r="G295" s="76">
        <f t="shared" si="68"/>
        <v>0</v>
      </c>
      <c r="H295" s="75">
        <v>0</v>
      </c>
      <c r="I295" s="77">
        <f>D295/D284*100</f>
        <v>0</v>
      </c>
      <c r="J295" s="77">
        <f>E295/E284*100</f>
        <v>0</v>
      </c>
      <c r="K295" s="77">
        <f>F295/F284*100</f>
        <v>0</v>
      </c>
      <c r="L295" s="77">
        <f>G295/G284*100</f>
        <v>0</v>
      </c>
      <c r="M295" s="77" t="e">
        <f>H295/H284*100</f>
        <v>#DIV/0!</v>
      </c>
      <c r="N295" s="75">
        <v>0</v>
      </c>
      <c r="O295" s="75">
        <v>0</v>
      </c>
      <c r="P295" s="75">
        <v>0</v>
      </c>
      <c r="Q295" s="76">
        <f t="shared" si="69"/>
        <v>0</v>
      </c>
      <c r="R295" s="75">
        <v>0</v>
      </c>
      <c r="S295" s="77" t="e">
        <f t="shared" si="70"/>
        <v>#DIV/0!</v>
      </c>
      <c r="T295" s="77" t="e">
        <f t="shared" si="71"/>
        <v>#DIV/0!</v>
      </c>
      <c r="U295" s="77" t="e">
        <f t="shared" si="72"/>
        <v>#DIV/0!</v>
      </c>
      <c r="V295" s="77" t="e">
        <f t="shared" si="73"/>
        <v>#DIV/0!</v>
      </c>
      <c r="W295" s="77" t="e">
        <f t="shared" si="74"/>
        <v>#DIV/0!</v>
      </c>
    </row>
    <row r="296" spans="1:23" x14ac:dyDescent="0.25">
      <c r="A296" s="42" t="s">
        <v>2914</v>
      </c>
      <c r="B296" s="31" t="s">
        <v>719</v>
      </c>
      <c r="C296" s="30" t="s">
        <v>2915</v>
      </c>
      <c r="D296" s="78">
        <v>0</v>
      </c>
      <c r="E296" s="75">
        <v>0</v>
      </c>
      <c r="F296" s="75">
        <v>0</v>
      </c>
      <c r="G296" s="76">
        <f t="shared" si="68"/>
        <v>0</v>
      </c>
      <c r="H296" s="75">
        <v>0</v>
      </c>
      <c r="I296" s="77">
        <f>D296/D284*100</f>
        <v>0</v>
      </c>
      <c r="J296" s="77">
        <f>E296/E284*100</f>
        <v>0</v>
      </c>
      <c r="K296" s="77">
        <f>F296/F284*100</f>
        <v>0</v>
      </c>
      <c r="L296" s="77">
        <f>G296/G284*100</f>
        <v>0</v>
      </c>
      <c r="M296" s="77" t="e">
        <f>H296/H284*100</f>
        <v>#DIV/0!</v>
      </c>
      <c r="N296" s="75">
        <v>0</v>
      </c>
      <c r="O296" s="75">
        <v>0</v>
      </c>
      <c r="P296" s="75">
        <v>0</v>
      </c>
      <c r="Q296" s="76">
        <f t="shared" si="69"/>
        <v>0</v>
      </c>
      <c r="R296" s="75">
        <v>0</v>
      </c>
      <c r="S296" s="77" t="e">
        <f t="shared" si="70"/>
        <v>#DIV/0!</v>
      </c>
      <c r="T296" s="77" t="e">
        <f t="shared" si="71"/>
        <v>#DIV/0!</v>
      </c>
      <c r="U296" s="77" t="e">
        <f t="shared" si="72"/>
        <v>#DIV/0!</v>
      </c>
      <c r="V296" s="77" t="e">
        <f t="shared" si="73"/>
        <v>#DIV/0!</v>
      </c>
      <c r="W296" s="77" t="e">
        <f t="shared" si="74"/>
        <v>#DIV/0!</v>
      </c>
    </row>
    <row r="297" spans="1:23" x14ac:dyDescent="0.25">
      <c r="A297" s="42" t="s">
        <v>2916</v>
      </c>
      <c r="B297" s="31" t="s">
        <v>721</v>
      </c>
      <c r="C297" s="30" t="s">
        <v>2917</v>
      </c>
      <c r="D297" s="78">
        <v>0</v>
      </c>
      <c r="E297" s="75">
        <v>0</v>
      </c>
      <c r="F297" s="75">
        <v>0</v>
      </c>
      <c r="G297" s="76">
        <f t="shared" si="68"/>
        <v>0</v>
      </c>
      <c r="H297" s="75">
        <v>0</v>
      </c>
      <c r="I297" s="77">
        <f>D297/D284*100</f>
        <v>0</v>
      </c>
      <c r="J297" s="77">
        <f>E297/E284*100</f>
        <v>0</v>
      </c>
      <c r="K297" s="77">
        <f>F297/F284*100</f>
        <v>0</v>
      </c>
      <c r="L297" s="77">
        <f>G297/G284*100</f>
        <v>0</v>
      </c>
      <c r="M297" s="77" t="e">
        <f>H297/H284*100</f>
        <v>#DIV/0!</v>
      </c>
      <c r="N297" s="75">
        <v>0</v>
      </c>
      <c r="O297" s="75">
        <v>0</v>
      </c>
      <c r="P297" s="75">
        <v>0</v>
      </c>
      <c r="Q297" s="76">
        <f t="shared" si="69"/>
        <v>0</v>
      </c>
      <c r="R297" s="75">
        <v>0</v>
      </c>
      <c r="S297" s="77" t="e">
        <f t="shared" si="70"/>
        <v>#DIV/0!</v>
      </c>
      <c r="T297" s="77" t="e">
        <f t="shared" si="71"/>
        <v>#DIV/0!</v>
      </c>
      <c r="U297" s="77" t="e">
        <f t="shared" si="72"/>
        <v>#DIV/0!</v>
      </c>
      <c r="V297" s="77" t="e">
        <f t="shared" si="73"/>
        <v>#DIV/0!</v>
      </c>
      <c r="W297" s="77" t="e">
        <f t="shared" si="74"/>
        <v>#DIV/0!</v>
      </c>
    </row>
    <row r="298" spans="1:23" ht="45" x14ac:dyDescent="0.25">
      <c r="A298" s="42" t="s">
        <v>2918</v>
      </c>
      <c r="B298" s="31" t="s">
        <v>724</v>
      </c>
      <c r="C298" s="30" t="s">
        <v>2919</v>
      </c>
      <c r="D298" s="78">
        <v>0</v>
      </c>
      <c r="E298" s="75">
        <v>0</v>
      </c>
      <c r="F298" s="75">
        <v>0</v>
      </c>
      <c r="G298" s="76">
        <f t="shared" si="68"/>
        <v>0</v>
      </c>
      <c r="H298" s="75">
        <v>0</v>
      </c>
      <c r="I298" s="77">
        <f>D298/D284*100</f>
        <v>0</v>
      </c>
      <c r="J298" s="77">
        <f>E298/E284*100</f>
        <v>0</v>
      </c>
      <c r="K298" s="77">
        <f>F298/F284*100</f>
        <v>0</v>
      </c>
      <c r="L298" s="77">
        <f>G298/G284*100</f>
        <v>0</v>
      </c>
      <c r="M298" s="77" t="e">
        <f>H298/H284*100</f>
        <v>#DIV/0!</v>
      </c>
      <c r="N298" s="75">
        <v>0</v>
      </c>
      <c r="O298" s="75">
        <v>0</v>
      </c>
      <c r="P298" s="75">
        <v>0</v>
      </c>
      <c r="Q298" s="76">
        <f t="shared" si="69"/>
        <v>0</v>
      </c>
      <c r="R298" s="75">
        <v>0</v>
      </c>
      <c r="S298" s="77" t="e">
        <f t="shared" si="70"/>
        <v>#DIV/0!</v>
      </c>
      <c r="T298" s="77" t="e">
        <f t="shared" si="71"/>
        <v>#DIV/0!</v>
      </c>
      <c r="U298" s="77" t="e">
        <f t="shared" si="72"/>
        <v>#DIV/0!</v>
      </c>
      <c r="V298" s="77" t="e">
        <f t="shared" si="73"/>
        <v>#DIV/0!</v>
      </c>
      <c r="W298" s="77" t="e">
        <f t="shared" si="74"/>
        <v>#DIV/0!</v>
      </c>
    </row>
    <row r="299" spans="1:23" ht="30" x14ac:dyDescent="0.25">
      <c r="A299" s="42" t="s">
        <v>2920</v>
      </c>
      <c r="B299" s="31" t="s">
        <v>726</v>
      </c>
      <c r="C299" s="30" t="s">
        <v>2921</v>
      </c>
      <c r="D299" s="78">
        <v>0</v>
      </c>
      <c r="E299" s="75">
        <v>0</v>
      </c>
      <c r="F299" s="75">
        <v>0</v>
      </c>
      <c r="G299" s="76">
        <f t="shared" si="68"/>
        <v>0</v>
      </c>
      <c r="H299" s="75">
        <v>0</v>
      </c>
      <c r="I299" s="77">
        <f>D299/D284*100</f>
        <v>0</v>
      </c>
      <c r="J299" s="77">
        <f>E299/E284*100</f>
        <v>0</v>
      </c>
      <c r="K299" s="77">
        <f>F299/F284*100</f>
        <v>0</v>
      </c>
      <c r="L299" s="77">
        <f>G299/G284*100</f>
        <v>0</v>
      </c>
      <c r="M299" s="77" t="e">
        <f>H299/H284*100</f>
        <v>#DIV/0!</v>
      </c>
      <c r="N299" s="75">
        <v>0</v>
      </c>
      <c r="O299" s="75">
        <v>0</v>
      </c>
      <c r="P299" s="75">
        <v>0</v>
      </c>
      <c r="Q299" s="76">
        <f t="shared" si="69"/>
        <v>0</v>
      </c>
      <c r="R299" s="75">
        <v>0</v>
      </c>
      <c r="S299" s="77" t="e">
        <f t="shared" si="70"/>
        <v>#DIV/0!</v>
      </c>
      <c r="T299" s="77" t="e">
        <f t="shared" si="71"/>
        <v>#DIV/0!</v>
      </c>
      <c r="U299" s="77" t="e">
        <f t="shared" si="72"/>
        <v>#DIV/0!</v>
      </c>
      <c r="V299" s="77" t="e">
        <f t="shared" si="73"/>
        <v>#DIV/0!</v>
      </c>
      <c r="W299" s="77" t="e">
        <f t="shared" si="74"/>
        <v>#DIV/0!</v>
      </c>
    </row>
    <row r="300" spans="1:23" ht="30" x14ac:dyDescent="0.25">
      <c r="A300" s="42" t="s">
        <v>2922</v>
      </c>
      <c r="B300" s="31" t="s">
        <v>728</v>
      </c>
      <c r="C300" s="30" t="s">
        <v>2923</v>
      </c>
      <c r="D300" s="78">
        <v>0</v>
      </c>
      <c r="E300" s="75">
        <v>0</v>
      </c>
      <c r="F300" s="75">
        <v>0</v>
      </c>
      <c r="G300" s="76">
        <f t="shared" si="68"/>
        <v>0</v>
      </c>
      <c r="H300" s="75">
        <v>0</v>
      </c>
      <c r="I300" s="77">
        <f>D300/D284*100</f>
        <v>0</v>
      </c>
      <c r="J300" s="77">
        <f>E300/E284*100</f>
        <v>0</v>
      </c>
      <c r="K300" s="77">
        <f>F300/F284*100</f>
        <v>0</v>
      </c>
      <c r="L300" s="77">
        <f>G300/G284*100</f>
        <v>0</v>
      </c>
      <c r="M300" s="77" t="e">
        <f>H300/H284*100</f>
        <v>#DIV/0!</v>
      </c>
      <c r="N300" s="75">
        <v>0</v>
      </c>
      <c r="O300" s="75">
        <v>0</v>
      </c>
      <c r="P300" s="75">
        <v>0</v>
      </c>
      <c r="Q300" s="76">
        <f t="shared" si="69"/>
        <v>0</v>
      </c>
      <c r="R300" s="75">
        <v>0</v>
      </c>
      <c r="S300" s="77" t="e">
        <f t="shared" si="70"/>
        <v>#DIV/0!</v>
      </c>
      <c r="T300" s="77" t="e">
        <f t="shared" si="71"/>
        <v>#DIV/0!</v>
      </c>
      <c r="U300" s="77" t="e">
        <f t="shared" si="72"/>
        <v>#DIV/0!</v>
      </c>
      <c r="V300" s="77" t="e">
        <f t="shared" si="73"/>
        <v>#DIV/0!</v>
      </c>
      <c r="W300" s="77" t="e">
        <f t="shared" si="74"/>
        <v>#DIV/0!</v>
      </c>
    </row>
    <row r="301" spans="1:23" ht="30" x14ac:dyDescent="0.25">
      <c r="A301" s="42" t="s">
        <v>2924</v>
      </c>
      <c r="B301" s="31" t="s">
        <v>730</v>
      </c>
      <c r="C301" s="30" t="s">
        <v>2925</v>
      </c>
      <c r="D301" s="78">
        <v>0</v>
      </c>
      <c r="E301" s="75">
        <v>0</v>
      </c>
      <c r="F301" s="75">
        <v>0</v>
      </c>
      <c r="G301" s="76">
        <f t="shared" si="68"/>
        <v>0</v>
      </c>
      <c r="H301" s="75">
        <v>0</v>
      </c>
      <c r="I301" s="77">
        <f>D301/D284*100</f>
        <v>0</v>
      </c>
      <c r="J301" s="77">
        <f>E301/E284*100</f>
        <v>0</v>
      </c>
      <c r="K301" s="77">
        <f>F301/F284*100</f>
        <v>0</v>
      </c>
      <c r="L301" s="77">
        <f>G301/G284*100</f>
        <v>0</v>
      </c>
      <c r="M301" s="77" t="e">
        <f>H301/H284*100</f>
        <v>#DIV/0!</v>
      </c>
      <c r="N301" s="75">
        <v>0</v>
      </c>
      <c r="O301" s="75">
        <v>0</v>
      </c>
      <c r="P301" s="75">
        <v>0</v>
      </c>
      <c r="Q301" s="76">
        <f t="shared" si="69"/>
        <v>0</v>
      </c>
      <c r="R301" s="75">
        <v>0</v>
      </c>
      <c r="S301" s="77" t="e">
        <f t="shared" si="70"/>
        <v>#DIV/0!</v>
      </c>
      <c r="T301" s="77" t="e">
        <f t="shared" si="71"/>
        <v>#DIV/0!</v>
      </c>
      <c r="U301" s="77" t="e">
        <f t="shared" si="72"/>
        <v>#DIV/0!</v>
      </c>
      <c r="V301" s="77" t="e">
        <f t="shared" si="73"/>
        <v>#DIV/0!</v>
      </c>
      <c r="W301" s="77" t="e">
        <f t="shared" si="74"/>
        <v>#DIV/0!</v>
      </c>
    </row>
    <row r="302" spans="1:23" ht="75" x14ac:dyDescent="0.25">
      <c r="A302" s="42" t="s">
        <v>2926</v>
      </c>
      <c r="B302" s="31" t="s">
        <v>732</v>
      </c>
      <c r="C302" s="30" t="s">
        <v>2927</v>
      </c>
      <c r="D302" s="78">
        <v>0</v>
      </c>
      <c r="E302" s="75">
        <v>0</v>
      </c>
      <c r="F302" s="75">
        <v>0</v>
      </c>
      <c r="G302" s="76">
        <f t="shared" si="68"/>
        <v>0</v>
      </c>
      <c r="H302" s="75">
        <v>0</v>
      </c>
      <c r="I302" s="77">
        <f>D302/D284*100</f>
        <v>0</v>
      </c>
      <c r="J302" s="77">
        <f>E302/E284*100</f>
        <v>0</v>
      </c>
      <c r="K302" s="77">
        <f>F302/F284*100</f>
        <v>0</v>
      </c>
      <c r="L302" s="77">
        <f>G302/G284*100</f>
        <v>0</v>
      </c>
      <c r="M302" s="77" t="e">
        <f>H302/H284*100</f>
        <v>#DIV/0!</v>
      </c>
      <c r="N302" s="75">
        <v>0</v>
      </c>
      <c r="O302" s="75">
        <v>0</v>
      </c>
      <c r="P302" s="75">
        <v>0</v>
      </c>
      <c r="Q302" s="76">
        <f t="shared" si="69"/>
        <v>0</v>
      </c>
      <c r="R302" s="75">
        <v>0</v>
      </c>
      <c r="S302" s="77" t="e">
        <f t="shared" si="70"/>
        <v>#DIV/0!</v>
      </c>
      <c r="T302" s="77" t="e">
        <f t="shared" si="71"/>
        <v>#DIV/0!</v>
      </c>
      <c r="U302" s="77" t="e">
        <f t="shared" si="72"/>
        <v>#DIV/0!</v>
      </c>
      <c r="V302" s="77" t="e">
        <f t="shared" si="73"/>
        <v>#DIV/0!</v>
      </c>
      <c r="W302" s="77" t="e">
        <f t="shared" si="74"/>
        <v>#DIV/0!</v>
      </c>
    </row>
    <row r="303" spans="1:23" ht="45" x14ac:dyDescent="0.25">
      <c r="A303" s="42" t="s">
        <v>2928</v>
      </c>
      <c r="B303" s="31" t="s">
        <v>734</v>
      </c>
      <c r="C303" s="30" t="s">
        <v>2929</v>
      </c>
      <c r="D303" s="78">
        <v>0</v>
      </c>
      <c r="E303" s="75">
        <v>0</v>
      </c>
      <c r="F303" s="75">
        <v>0</v>
      </c>
      <c r="G303" s="76">
        <f t="shared" si="68"/>
        <v>0</v>
      </c>
      <c r="H303" s="75">
        <v>0</v>
      </c>
      <c r="I303" s="77">
        <f>D303/D284*100</f>
        <v>0</v>
      </c>
      <c r="J303" s="77">
        <f>E303/E284*100</f>
        <v>0</v>
      </c>
      <c r="K303" s="77">
        <f>F303/F284*100</f>
        <v>0</v>
      </c>
      <c r="L303" s="77">
        <f>G303/G284*100</f>
        <v>0</v>
      </c>
      <c r="M303" s="77" t="e">
        <f>H303/H284*100</f>
        <v>#DIV/0!</v>
      </c>
      <c r="N303" s="75">
        <v>0</v>
      </c>
      <c r="O303" s="75">
        <v>0</v>
      </c>
      <c r="P303" s="75">
        <v>0</v>
      </c>
      <c r="Q303" s="76">
        <f t="shared" si="69"/>
        <v>0</v>
      </c>
      <c r="R303" s="75">
        <v>0</v>
      </c>
      <c r="S303" s="77" t="e">
        <f t="shared" si="70"/>
        <v>#DIV/0!</v>
      </c>
      <c r="T303" s="77" t="e">
        <f t="shared" si="71"/>
        <v>#DIV/0!</v>
      </c>
      <c r="U303" s="77" t="e">
        <f t="shared" si="72"/>
        <v>#DIV/0!</v>
      </c>
      <c r="V303" s="77" t="e">
        <f t="shared" si="73"/>
        <v>#DIV/0!</v>
      </c>
      <c r="W303" s="77" t="e">
        <f t="shared" si="74"/>
        <v>#DIV/0!</v>
      </c>
    </row>
    <row r="304" spans="1:23" x14ac:dyDescent="0.25">
      <c r="A304" s="42" t="s">
        <v>2930</v>
      </c>
      <c r="B304" s="31" t="s">
        <v>737</v>
      </c>
      <c r="C304" s="30" t="s">
        <v>2931</v>
      </c>
      <c r="D304" s="78">
        <v>0</v>
      </c>
      <c r="E304" s="75">
        <v>0</v>
      </c>
      <c r="F304" s="75">
        <v>0</v>
      </c>
      <c r="G304" s="76">
        <f t="shared" si="68"/>
        <v>0</v>
      </c>
      <c r="H304" s="75">
        <v>0</v>
      </c>
      <c r="I304" s="77">
        <f>D304/D284*100</f>
        <v>0</v>
      </c>
      <c r="J304" s="77">
        <f>E304/E284*100</f>
        <v>0</v>
      </c>
      <c r="K304" s="77">
        <f>F304/F284*100</f>
        <v>0</v>
      </c>
      <c r="L304" s="77">
        <f>G304/G284*100</f>
        <v>0</v>
      </c>
      <c r="M304" s="77" t="e">
        <f>H304/H284*100</f>
        <v>#DIV/0!</v>
      </c>
      <c r="N304" s="75">
        <v>0</v>
      </c>
      <c r="O304" s="75">
        <v>0</v>
      </c>
      <c r="P304" s="75">
        <v>0</v>
      </c>
      <c r="Q304" s="76">
        <f t="shared" si="69"/>
        <v>0</v>
      </c>
      <c r="R304" s="75">
        <v>0</v>
      </c>
      <c r="S304" s="77" t="e">
        <f t="shared" si="70"/>
        <v>#DIV/0!</v>
      </c>
      <c r="T304" s="77" t="e">
        <f t="shared" si="71"/>
        <v>#DIV/0!</v>
      </c>
      <c r="U304" s="77" t="e">
        <f t="shared" si="72"/>
        <v>#DIV/0!</v>
      </c>
      <c r="V304" s="77" t="e">
        <f t="shared" si="73"/>
        <v>#DIV/0!</v>
      </c>
      <c r="W304" s="77" t="e">
        <f t="shared" si="74"/>
        <v>#DIV/0!</v>
      </c>
    </row>
    <row r="305" spans="1:23" x14ac:dyDescent="0.25">
      <c r="A305" s="42" t="s">
        <v>2932</v>
      </c>
      <c r="B305" s="31" t="s">
        <v>740</v>
      </c>
      <c r="C305" s="30" t="s">
        <v>2933</v>
      </c>
      <c r="D305" s="78">
        <v>0</v>
      </c>
      <c r="E305" s="75">
        <v>0</v>
      </c>
      <c r="F305" s="75">
        <v>2</v>
      </c>
      <c r="G305" s="76">
        <f t="shared" si="68"/>
        <v>2</v>
      </c>
      <c r="H305" s="75">
        <v>0</v>
      </c>
      <c r="I305" s="77">
        <f>D305/D284*100</f>
        <v>0</v>
      </c>
      <c r="J305" s="77">
        <f>E305/E284*100</f>
        <v>0</v>
      </c>
      <c r="K305" s="77">
        <f>F305/F284*100</f>
        <v>15.384615384615385</v>
      </c>
      <c r="L305" s="77">
        <f>G305/G284*100</f>
        <v>12.5</v>
      </c>
      <c r="M305" s="77" t="e">
        <f>H305/H284*100</f>
        <v>#DIV/0!</v>
      </c>
      <c r="N305" s="75">
        <v>0</v>
      </c>
      <c r="O305" s="75">
        <v>0</v>
      </c>
      <c r="P305" s="75">
        <v>2</v>
      </c>
      <c r="Q305" s="76">
        <f t="shared" si="69"/>
        <v>2</v>
      </c>
      <c r="R305" s="75">
        <v>0</v>
      </c>
      <c r="S305" s="77" t="e">
        <f t="shared" si="70"/>
        <v>#DIV/0!</v>
      </c>
      <c r="T305" s="77" t="e">
        <f t="shared" si="71"/>
        <v>#DIV/0!</v>
      </c>
      <c r="U305" s="77">
        <f t="shared" si="72"/>
        <v>15.384615384615385</v>
      </c>
      <c r="V305" s="77">
        <f t="shared" si="73"/>
        <v>12.5</v>
      </c>
      <c r="W305" s="77" t="e">
        <f t="shared" si="74"/>
        <v>#DIV/0!</v>
      </c>
    </row>
    <row r="306" spans="1:23" x14ac:dyDescent="0.25">
      <c r="A306" s="42" t="s">
        <v>2934</v>
      </c>
      <c r="B306" s="31" t="s">
        <v>742</v>
      </c>
      <c r="C306" s="30" t="s">
        <v>2935</v>
      </c>
      <c r="D306" s="78">
        <v>0</v>
      </c>
      <c r="E306" s="75">
        <v>1</v>
      </c>
      <c r="F306" s="75">
        <v>3</v>
      </c>
      <c r="G306" s="76">
        <f t="shared" si="68"/>
        <v>4</v>
      </c>
      <c r="H306" s="75">
        <v>0</v>
      </c>
      <c r="I306" s="77">
        <f>D306/D284*100</f>
        <v>0</v>
      </c>
      <c r="J306" s="77">
        <f>E306/E284*100</f>
        <v>100</v>
      </c>
      <c r="K306" s="77">
        <f>F306/F284*100</f>
        <v>23.076923076923077</v>
      </c>
      <c r="L306" s="77">
        <f>G306/G284*100</f>
        <v>25</v>
      </c>
      <c r="M306" s="77" t="e">
        <f>H306/H284*100</f>
        <v>#DIV/0!</v>
      </c>
      <c r="N306" s="75">
        <v>0</v>
      </c>
      <c r="O306" s="75">
        <v>1</v>
      </c>
      <c r="P306" s="75">
        <v>3</v>
      </c>
      <c r="Q306" s="76">
        <f t="shared" si="69"/>
        <v>4</v>
      </c>
      <c r="R306" s="75">
        <v>0</v>
      </c>
      <c r="S306" s="77" t="e">
        <f t="shared" si="70"/>
        <v>#DIV/0!</v>
      </c>
      <c r="T306" s="77">
        <f t="shared" si="71"/>
        <v>100</v>
      </c>
      <c r="U306" s="77">
        <f t="shared" si="72"/>
        <v>23.076923076923077</v>
      </c>
      <c r="V306" s="77">
        <f t="shared" si="73"/>
        <v>25</v>
      </c>
      <c r="W306" s="77" t="e">
        <f t="shared" si="74"/>
        <v>#DIV/0!</v>
      </c>
    </row>
    <row r="307" spans="1:23" x14ac:dyDescent="0.25">
      <c r="A307" s="42" t="s">
        <v>2936</v>
      </c>
      <c r="B307" s="31" t="s">
        <v>744</v>
      </c>
      <c r="C307" s="30" t="s">
        <v>2937</v>
      </c>
      <c r="D307" s="78">
        <v>0</v>
      </c>
      <c r="E307" s="75">
        <v>0</v>
      </c>
      <c r="F307" s="75">
        <v>8</v>
      </c>
      <c r="G307" s="76">
        <f t="shared" si="68"/>
        <v>8</v>
      </c>
      <c r="H307" s="75">
        <v>0</v>
      </c>
      <c r="I307" s="77">
        <f>D307/D284*100</f>
        <v>0</v>
      </c>
      <c r="J307" s="77">
        <f>E307/E284*100</f>
        <v>0</v>
      </c>
      <c r="K307" s="77">
        <f>F307/F284*100</f>
        <v>61.53846153846154</v>
      </c>
      <c r="L307" s="77">
        <f>G307/G284*100</f>
        <v>50</v>
      </c>
      <c r="M307" s="77" t="e">
        <f>H307/H284*100</f>
        <v>#DIV/0!</v>
      </c>
      <c r="N307" s="75">
        <v>0</v>
      </c>
      <c r="O307" s="75">
        <v>0</v>
      </c>
      <c r="P307" s="75">
        <v>8</v>
      </c>
      <c r="Q307" s="76">
        <f t="shared" si="69"/>
        <v>8</v>
      </c>
      <c r="R307" s="75">
        <v>0</v>
      </c>
      <c r="S307" s="77" t="e">
        <f t="shared" si="70"/>
        <v>#DIV/0!</v>
      </c>
      <c r="T307" s="77" t="e">
        <f t="shared" si="71"/>
        <v>#DIV/0!</v>
      </c>
      <c r="U307" s="77">
        <f t="shared" si="72"/>
        <v>61.53846153846154</v>
      </c>
      <c r="V307" s="77">
        <f t="shared" si="73"/>
        <v>50</v>
      </c>
      <c r="W307" s="77" t="e">
        <f t="shared" si="74"/>
        <v>#DIV/0!</v>
      </c>
    </row>
    <row r="308" spans="1:23" x14ac:dyDescent="0.25">
      <c r="A308" s="7" t="s">
        <v>2938</v>
      </c>
      <c r="B308" s="6" t="s">
        <v>764</v>
      </c>
      <c r="C308" s="11" t="s">
        <v>2939</v>
      </c>
      <c r="D308" s="69">
        <f>SUM(D309,D315:D318,D323:D326,D332:D343)</f>
        <v>7</v>
      </c>
      <c r="E308" s="69">
        <f>SUM(E309,E315:E318,E323:E326,E332:E343)</f>
        <v>4</v>
      </c>
      <c r="F308" s="69">
        <f>SUM(F309,F315:F318,F323:F326,F332:F343)</f>
        <v>0</v>
      </c>
      <c r="G308" s="69">
        <f t="shared" si="68"/>
        <v>11</v>
      </c>
      <c r="H308" s="69">
        <f>SUM(H309,H315:H318,H323:H326,H332:H343)</f>
        <v>0</v>
      </c>
      <c r="I308" s="74">
        <f>D308/D195*100</f>
        <v>10.606060606060606</v>
      </c>
      <c r="J308" s="74">
        <f>E308/E195*100</f>
        <v>11.428571428571429</v>
      </c>
      <c r="K308" s="74">
        <f>F308/F195*100</f>
        <v>0</v>
      </c>
      <c r="L308" s="74">
        <f>G308/G195*100</f>
        <v>9.0163934426229506</v>
      </c>
      <c r="M308" s="74" t="e">
        <f>H308/H195*100</f>
        <v>#DIV/0!</v>
      </c>
      <c r="N308" s="69">
        <f>SUM(N309,N315:N318,N323:N326,N332:N343)</f>
        <v>7</v>
      </c>
      <c r="O308" s="69">
        <f>SUM(O309,O315:O318,O323:O326,O332:O343)</f>
        <v>4</v>
      </c>
      <c r="P308" s="69">
        <f>SUM(P309,P315:P318,P323:P326,P332:P343)</f>
        <v>0</v>
      </c>
      <c r="Q308" s="69">
        <f t="shared" si="69"/>
        <v>11</v>
      </c>
      <c r="R308" s="69">
        <f>SUM(R309,R315:R318,R323:R326,R332:R343)</f>
        <v>0</v>
      </c>
      <c r="S308" s="74">
        <f t="shared" si="70"/>
        <v>10.606060606060606</v>
      </c>
      <c r="T308" s="74">
        <f t="shared" si="71"/>
        <v>11.428571428571429</v>
      </c>
      <c r="U308" s="74" t="e">
        <f t="shared" si="72"/>
        <v>#DIV/0!</v>
      </c>
      <c r="V308" s="74">
        <f t="shared" si="73"/>
        <v>9.0163934426229506</v>
      </c>
      <c r="W308" s="74" t="e">
        <f t="shared" si="74"/>
        <v>#DIV/0!</v>
      </c>
    </row>
    <row r="309" spans="1:23" ht="30" x14ac:dyDescent="0.25">
      <c r="A309" s="42" t="s">
        <v>2940</v>
      </c>
      <c r="B309" s="31" t="s">
        <v>767</v>
      </c>
      <c r="C309" s="30" t="s">
        <v>2941</v>
      </c>
      <c r="D309" s="80">
        <f>SUM(D310:D314)</f>
        <v>0</v>
      </c>
      <c r="E309" s="80">
        <f>SUM(E310:E314)</f>
        <v>0</v>
      </c>
      <c r="F309" s="80">
        <f>SUM(F310:F314)</f>
        <v>0</v>
      </c>
      <c r="G309" s="76">
        <f t="shared" si="68"/>
        <v>0</v>
      </c>
      <c r="H309" s="80">
        <f>SUM(H310:H314)</f>
        <v>0</v>
      </c>
      <c r="I309" s="77">
        <f>D309/D$308*100</f>
        <v>0</v>
      </c>
      <c r="J309" s="77">
        <f>E309/E$308*100</f>
        <v>0</v>
      </c>
      <c r="K309" s="77" t="e">
        <f>F309/F$308*100</f>
        <v>#DIV/0!</v>
      </c>
      <c r="L309" s="77">
        <f>G309/G$308*100</f>
        <v>0</v>
      </c>
      <c r="M309" s="77" t="e">
        <f>H309/H$308*100</f>
        <v>#DIV/0!</v>
      </c>
      <c r="N309" s="80">
        <f>SUM(N310:N314)</f>
        <v>0</v>
      </c>
      <c r="O309" s="80">
        <f>SUM(O310:O314)</f>
        <v>0</v>
      </c>
      <c r="P309" s="80">
        <f>SUM(P310:P314)</f>
        <v>0</v>
      </c>
      <c r="Q309" s="76">
        <f t="shared" si="69"/>
        <v>0</v>
      </c>
      <c r="R309" s="80">
        <f>SUM(R310:R314)</f>
        <v>0</v>
      </c>
      <c r="S309" s="77" t="e">
        <f t="shared" si="70"/>
        <v>#DIV/0!</v>
      </c>
      <c r="T309" s="77" t="e">
        <f t="shared" si="71"/>
        <v>#DIV/0!</v>
      </c>
      <c r="U309" s="77" t="e">
        <f t="shared" si="72"/>
        <v>#DIV/0!</v>
      </c>
      <c r="V309" s="77" t="e">
        <f t="shared" si="73"/>
        <v>#DIV/0!</v>
      </c>
      <c r="W309" s="77" t="e">
        <f t="shared" si="74"/>
        <v>#DIV/0!</v>
      </c>
    </row>
    <row r="310" spans="1:23" ht="26.25" x14ac:dyDescent="0.25">
      <c r="A310" s="42" t="s">
        <v>2942</v>
      </c>
      <c r="B310" s="31" t="s">
        <v>770</v>
      </c>
      <c r="C310" s="30" t="s">
        <v>2943</v>
      </c>
      <c r="D310" s="78">
        <v>0</v>
      </c>
      <c r="E310" s="78">
        <v>0</v>
      </c>
      <c r="F310" s="78">
        <v>0</v>
      </c>
      <c r="G310" s="76">
        <f t="shared" si="68"/>
        <v>0</v>
      </c>
      <c r="H310" s="78">
        <v>0</v>
      </c>
      <c r="I310" s="77" t="e">
        <f t="shared" ref="I310:M314" si="80">D310/D$309*100</f>
        <v>#DIV/0!</v>
      </c>
      <c r="J310" s="77" t="e">
        <f t="shared" si="80"/>
        <v>#DIV/0!</v>
      </c>
      <c r="K310" s="77" t="e">
        <f t="shared" si="80"/>
        <v>#DIV/0!</v>
      </c>
      <c r="L310" s="77" t="e">
        <f t="shared" si="80"/>
        <v>#DIV/0!</v>
      </c>
      <c r="M310" s="77" t="e">
        <f t="shared" si="80"/>
        <v>#DIV/0!</v>
      </c>
      <c r="N310" s="78">
        <v>0</v>
      </c>
      <c r="O310" s="78">
        <v>0</v>
      </c>
      <c r="P310" s="78">
        <v>0</v>
      </c>
      <c r="Q310" s="76">
        <f t="shared" si="69"/>
        <v>0</v>
      </c>
      <c r="R310" s="78">
        <v>0</v>
      </c>
      <c r="S310" s="77" t="e">
        <f t="shared" si="70"/>
        <v>#DIV/0!</v>
      </c>
      <c r="T310" s="77" t="e">
        <f t="shared" si="71"/>
        <v>#DIV/0!</v>
      </c>
      <c r="U310" s="77" t="e">
        <f t="shared" si="72"/>
        <v>#DIV/0!</v>
      </c>
      <c r="V310" s="77" t="e">
        <f t="shared" si="73"/>
        <v>#DIV/0!</v>
      </c>
      <c r="W310" s="77" t="e">
        <f t="shared" si="74"/>
        <v>#DIV/0!</v>
      </c>
    </row>
    <row r="311" spans="1:23" ht="26.25" x14ac:dyDescent="0.25">
      <c r="A311" s="42" t="s">
        <v>2944</v>
      </c>
      <c r="B311" s="31" t="s">
        <v>773</v>
      </c>
      <c r="C311" s="30" t="s">
        <v>2945</v>
      </c>
      <c r="D311" s="78">
        <v>0</v>
      </c>
      <c r="E311" s="78">
        <v>0</v>
      </c>
      <c r="F311" s="78">
        <v>0</v>
      </c>
      <c r="G311" s="76">
        <f t="shared" si="68"/>
        <v>0</v>
      </c>
      <c r="H311" s="78">
        <v>0</v>
      </c>
      <c r="I311" s="77" t="e">
        <f t="shared" si="80"/>
        <v>#DIV/0!</v>
      </c>
      <c r="J311" s="77" t="e">
        <f t="shared" si="80"/>
        <v>#DIV/0!</v>
      </c>
      <c r="K311" s="77" t="e">
        <f t="shared" si="80"/>
        <v>#DIV/0!</v>
      </c>
      <c r="L311" s="77" t="e">
        <f t="shared" si="80"/>
        <v>#DIV/0!</v>
      </c>
      <c r="M311" s="77" t="e">
        <f t="shared" si="80"/>
        <v>#DIV/0!</v>
      </c>
      <c r="N311" s="78">
        <v>0</v>
      </c>
      <c r="O311" s="78">
        <v>0</v>
      </c>
      <c r="P311" s="78">
        <v>0</v>
      </c>
      <c r="Q311" s="76">
        <f t="shared" si="69"/>
        <v>0</v>
      </c>
      <c r="R311" s="78">
        <v>0</v>
      </c>
      <c r="S311" s="77" t="e">
        <f t="shared" si="70"/>
        <v>#DIV/0!</v>
      </c>
      <c r="T311" s="77" t="e">
        <f t="shared" si="71"/>
        <v>#DIV/0!</v>
      </c>
      <c r="U311" s="77" t="e">
        <f t="shared" si="72"/>
        <v>#DIV/0!</v>
      </c>
      <c r="V311" s="77" t="e">
        <f t="shared" si="73"/>
        <v>#DIV/0!</v>
      </c>
      <c r="W311" s="77" t="e">
        <f t="shared" si="74"/>
        <v>#DIV/0!</v>
      </c>
    </row>
    <row r="312" spans="1:23" ht="26.25" x14ac:dyDescent="0.25">
      <c r="A312" s="42" t="s">
        <v>2946</v>
      </c>
      <c r="B312" s="31" t="s">
        <v>776</v>
      </c>
      <c r="C312" s="30" t="s">
        <v>2947</v>
      </c>
      <c r="D312" s="78">
        <v>0</v>
      </c>
      <c r="E312" s="78">
        <v>0</v>
      </c>
      <c r="F312" s="78">
        <v>0</v>
      </c>
      <c r="G312" s="76">
        <f t="shared" si="68"/>
        <v>0</v>
      </c>
      <c r="H312" s="78">
        <v>0</v>
      </c>
      <c r="I312" s="77" t="e">
        <f t="shared" si="80"/>
        <v>#DIV/0!</v>
      </c>
      <c r="J312" s="77" t="e">
        <f t="shared" si="80"/>
        <v>#DIV/0!</v>
      </c>
      <c r="K312" s="77" t="e">
        <f t="shared" si="80"/>
        <v>#DIV/0!</v>
      </c>
      <c r="L312" s="77" t="e">
        <f t="shared" si="80"/>
        <v>#DIV/0!</v>
      </c>
      <c r="M312" s="77" t="e">
        <f t="shared" si="80"/>
        <v>#DIV/0!</v>
      </c>
      <c r="N312" s="78">
        <v>0</v>
      </c>
      <c r="O312" s="78">
        <v>0</v>
      </c>
      <c r="P312" s="78">
        <v>0</v>
      </c>
      <c r="Q312" s="76">
        <f t="shared" si="69"/>
        <v>0</v>
      </c>
      <c r="R312" s="78">
        <v>0</v>
      </c>
      <c r="S312" s="77" t="e">
        <f t="shared" si="70"/>
        <v>#DIV/0!</v>
      </c>
      <c r="T312" s="77" t="e">
        <f t="shared" si="71"/>
        <v>#DIV/0!</v>
      </c>
      <c r="U312" s="77" t="e">
        <f t="shared" si="72"/>
        <v>#DIV/0!</v>
      </c>
      <c r="V312" s="77" t="e">
        <f t="shared" si="73"/>
        <v>#DIV/0!</v>
      </c>
      <c r="W312" s="77" t="e">
        <f t="shared" si="74"/>
        <v>#DIV/0!</v>
      </c>
    </row>
    <row r="313" spans="1:23" ht="26.25" x14ac:dyDescent="0.25">
      <c r="A313" s="42" t="s">
        <v>2948</v>
      </c>
      <c r="B313" s="31" t="s">
        <v>779</v>
      </c>
      <c r="C313" s="30" t="s">
        <v>2949</v>
      </c>
      <c r="D313" s="78">
        <v>0</v>
      </c>
      <c r="E313" s="78">
        <v>0</v>
      </c>
      <c r="F313" s="78">
        <v>0</v>
      </c>
      <c r="G313" s="76">
        <f t="shared" si="68"/>
        <v>0</v>
      </c>
      <c r="H313" s="78">
        <v>0</v>
      </c>
      <c r="I313" s="77" t="e">
        <f t="shared" si="80"/>
        <v>#DIV/0!</v>
      </c>
      <c r="J313" s="77" t="e">
        <f t="shared" si="80"/>
        <v>#DIV/0!</v>
      </c>
      <c r="K313" s="77" t="e">
        <f t="shared" si="80"/>
        <v>#DIV/0!</v>
      </c>
      <c r="L313" s="77" t="e">
        <f t="shared" si="80"/>
        <v>#DIV/0!</v>
      </c>
      <c r="M313" s="77" t="e">
        <f t="shared" si="80"/>
        <v>#DIV/0!</v>
      </c>
      <c r="N313" s="78">
        <v>0</v>
      </c>
      <c r="O313" s="78">
        <v>0</v>
      </c>
      <c r="P313" s="78">
        <v>0</v>
      </c>
      <c r="Q313" s="76">
        <f t="shared" si="69"/>
        <v>0</v>
      </c>
      <c r="R313" s="78">
        <v>0</v>
      </c>
      <c r="S313" s="77" t="e">
        <f t="shared" si="70"/>
        <v>#DIV/0!</v>
      </c>
      <c r="T313" s="77" t="e">
        <f t="shared" si="71"/>
        <v>#DIV/0!</v>
      </c>
      <c r="U313" s="77" t="e">
        <f t="shared" si="72"/>
        <v>#DIV/0!</v>
      </c>
      <c r="V313" s="77" t="e">
        <f t="shared" si="73"/>
        <v>#DIV/0!</v>
      </c>
      <c r="W313" s="77" t="e">
        <f t="shared" si="74"/>
        <v>#DIV/0!</v>
      </c>
    </row>
    <row r="314" spans="1:23" ht="26.25" x14ac:dyDescent="0.25">
      <c r="A314" s="42" t="s">
        <v>2950</v>
      </c>
      <c r="B314" s="31" t="s">
        <v>782</v>
      </c>
      <c r="C314" s="30" t="s">
        <v>2951</v>
      </c>
      <c r="D314" s="78">
        <v>0</v>
      </c>
      <c r="E314" s="78">
        <v>0</v>
      </c>
      <c r="F314" s="78">
        <v>0</v>
      </c>
      <c r="G314" s="76">
        <f t="shared" si="68"/>
        <v>0</v>
      </c>
      <c r="H314" s="78">
        <v>0</v>
      </c>
      <c r="I314" s="77" t="e">
        <f t="shared" si="80"/>
        <v>#DIV/0!</v>
      </c>
      <c r="J314" s="77" t="e">
        <f t="shared" si="80"/>
        <v>#DIV/0!</v>
      </c>
      <c r="K314" s="77" t="e">
        <f t="shared" si="80"/>
        <v>#DIV/0!</v>
      </c>
      <c r="L314" s="77" t="e">
        <f t="shared" si="80"/>
        <v>#DIV/0!</v>
      </c>
      <c r="M314" s="77" t="e">
        <f t="shared" si="80"/>
        <v>#DIV/0!</v>
      </c>
      <c r="N314" s="78">
        <v>0</v>
      </c>
      <c r="O314" s="78">
        <v>0</v>
      </c>
      <c r="P314" s="78">
        <v>0</v>
      </c>
      <c r="Q314" s="76">
        <f t="shared" si="69"/>
        <v>0</v>
      </c>
      <c r="R314" s="78">
        <v>0</v>
      </c>
      <c r="S314" s="77" t="e">
        <f t="shared" si="70"/>
        <v>#DIV/0!</v>
      </c>
      <c r="T314" s="77" t="e">
        <f t="shared" si="71"/>
        <v>#DIV/0!</v>
      </c>
      <c r="U314" s="77" t="e">
        <f t="shared" si="72"/>
        <v>#DIV/0!</v>
      </c>
      <c r="V314" s="77" t="e">
        <f t="shared" si="73"/>
        <v>#DIV/0!</v>
      </c>
      <c r="W314" s="77" t="e">
        <f t="shared" si="74"/>
        <v>#DIV/0!</v>
      </c>
    </row>
    <row r="315" spans="1:23" ht="30" x14ac:dyDescent="0.25">
      <c r="A315" s="42" t="s">
        <v>2952</v>
      </c>
      <c r="B315" s="31" t="s">
        <v>785</v>
      </c>
      <c r="C315" s="30" t="s">
        <v>2953</v>
      </c>
      <c r="D315" s="78">
        <v>0</v>
      </c>
      <c r="E315" s="78">
        <v>0</v>
      </c>
      <c r="F315" s="78">
        <v>0</v>
      </c>
      <c r="G315" s="76">
        <f t="shared" si="68"/>
        <v>0</v>
      </c>
      <c r="H315" s="78">
        <v>0</v>
      </c>
      <c r="I315" s="77">
        <f t="shared" ref="I315:M318" si="81">D315/D$308*100</f>
        <v>0</v>
      </c>
      <c r="J315" s="77">
        <f t="shared" si="81"/>
        <v>0</v>
      </c>
      <c r="K315" s="77" t="e">
        <f t="shared" si="81"/>
        <v>#DIV/0!</v>
      </c>
      <c r="L315" s="77">
        <f t="shared" si="81"/>
        <v>0</v>
      </c>
      <c r="M315" s="77" t="e">
        <f t="shared" si="81"/>
        <v>#DIV/0!</v>
      </c>
      <c r="N315" s="78">
        <v>0</v>
      </c>
      <c r="O315" s="78">
        <v>0</v>
      </c>
      <c r="P315" s="78">
        <v>0</v>
      </c>
      <c r="Q315" s="76">
        <f t="shared" si="69"/>
        <v>0</v>
      </c>
      <c r="R315" s="78">
        <v>0</v>
      </c>
      <c r="S315" s="77" t="e">
        <f t="shared" si="70"/>
        <v>#DIV/0!</v>
      </c>
      <c r="T315" s="77" t="e">
        <f t="shared" si="71"/>
        <v>#DIV/0!</v>
      </c>
      <c r="U315" s="77" t="e">
        <f t="shared" si="72"/>
        <v>#DIV/0!</v>
      </c>
      <c r="V315" s="77" t="e">
        <f t="shared" si="73"/>
        <v>#DIV/0!</v>
      </c>
      <c r="W315" s="77" t="e">
        <f t="shared" si="74"/>
        <v>#DIV/0!</v>
      </c>
    </row>
    <row r="316" spans="1:23" ht="30" x14ac:dyDescent="0.25">
      <c r="A316" s="42" t="s">
        <v>2954</v>
      </c>
      <c r="B316" s="31" t="s">
        <v>788</v>
      </c>
      <c r="C316" s="30" t="s">
        <v>2955</v>
      </c>
      <c r="D316" s="78">
        <v>0</v>
      </c>
      <c r="E316" s="78">
        <v>0</v>
      </c>
      <c r="F316" s="78">
        <v>0</v>
      </c>
      <c r="G316" s="76">
        <f t="shared" si="68"/>
        <v>0</v>
      </c>
      <c r="H316" s="78">
        <v>0</v>
      </c>
      <c r="I316" s="77">
        <f t="shared" si="81"/>
        <v>0</v>
      </c>
      <c r="J316" s="77">
        <f t="shared" si="81"/>
        <v>0</v>
      </c>
      <c r="K316" s="77" t="e">
        <f t="shared" si="81"/>
        <v>#DIV/0!</v>
      </c>
      <c r="L316" s="77">
        <f t="shared" si="81"/>
        <v>0</v>
      </c>
      <c r="M316" s="77" t="e">
        <f t="shared" si="81"/>
        <v>#DIV/0!</v>
      </c>
      <c r="N316" s="78">
        <v>0</v>
      </c>
      <c r="O316" s="78">
        <v>0</v>
      </c>
      <c r="P316" s="78">
        <v>0</v>
      </c>
      <c r="Q316" s="76">
        <f t="shared" si="69"/>
        <v>0</v>
      </c>
      <c r="R316" s="78">
        <v>0</v>
      </c>
      <c r="S316" s="77" t="e">
        <f t="shared" si="70"/>
        <v>#DIV/0!</v>
      </c>
      <c r="T316" s="77" t="e">
        <f t="shared" si="71"/>
        <v>#DIV/0!</v>
      </c>
      <c r="U316" s="77" t="e">
        <f t="shared" si="72"/>
        <v>#DIV/0!</v>
      </c>
      <c r="V316" s="77" t="e">
        <f t="shared" si="73"/>
        <v>#DIV/0!</v>
      </c>
      <c r="W316" s="77" t="e">
        <f t="shared" si="74"/>
        <v>#DIV/0!</v>
      </c>
    </row>
    <row r="317" spans="1:23" ht="30" x14ac:dyDescent="0.25">
      <c r="A317" s="42" t="s">
        <v>2956</v>
      </c>
      <c r="B317" s="31" t="s">
        <v>791</v>
      </c>
      <c r="C317" s="30" t="s">
        <v>2957</v>
      </c>
      <c r="D317" s="78">
        <v>1</v>
      </c>
      <c r="E317" s="78">
        <v>0</v>
      </c>
      <c r="F317" s="78">
        <v>0</v>
      </c>
      <c r="G317" s="76">
        <f t="shared" si="68"/>
        <v>1</v>
      </c>
      <c r="H317" s="78">
        <v>0</v>
      </c>
      <c r="I317" s="77">
        <f t="shared" si="81"/>
        <v>14.285714285714285</v>
      </c>
      <c r="J317" s="77">
        <f t="shared" si="81"/>
        <v>0</v>
      </c>
      <c r="K317" s="77" t="e">
        <f t="shared" si="81"/>
        <v>#DIV/0!</v>
      </c>
      <c r="L317" s="77">
        <f t="shared" si="81"/>
        <v>9.0909090909090917</v>
      </c>
      <c r="M317" s="77" t="e">
        <f t="shared" si="81"/>
        <v>#DIV/0!</v>
      </c>
      <c r="N317" s="78">
        <v>1</v>
      </c>
      <c r="O317" s="78">
        <v>0</v>
      </c>
      <c r="P317" s="78">
        <v>0</v>
      </c>
      <c r="Q317" s="76">
        <f t="shared" si="69"/>
        <v>1</v>
      </c>
      <c r="R317" s="78">
        <v>0</v>
      </c>
      <c r="S317" s="77">
        <f t="shared" si="70"/>
        <v>14.285714285714285</v>
      </c>
      <c r="T317" s="77" t="e">
        <f t="shared" si="71"/>
        <v>#DIV/0!</v>
      </c>
      <c r="U317" s="77" t="e">
        <f t="shared" si="72"/>
        <v>#DIV/0!</v>
      </c>
      <c r="V317" s="77">
        <f t="shared" si="73"/>
        <v>9.0909090909090917</v>
      </c>
      <c r="W317" s="77" t="e">
        <f t="shared" si="74"/>
        <v>#DIV/0!</v>
      </c>
    </row>
    <row r="318" spans="1:23" ht="30" x14ac:dyDescent="0.25">
      <c r="A318" s="42" t="s">
        <v>2958</v>
      </c>
      <c r="B318" s="31" t="s">
        <v>794</v>
      </c>
      <c r="C318" s="30" t="s">
        <v>2959</v>
      </c>
      <c r="D318" s="80">
        <f>SUM(D319:D322)</f>
        <v>3</v>
      </c>
      <c r="E318" s="80">
        <f>SUM(E319:E322)</f>
        <v>0</v>
      </c>
      <c r="F318" s="80">
        <f>SUM(F319:F322)</f>
        <v>0</v>
      </c>
      <c r="G318" s="76">
        <f t="shared" si="68"/>
        <v>3</v>
      </c>
      <c r="H318" s="80">
        <f>SUM(H319:H322)</f>
        <v>0</v>
      </c>
      <c r="I318" s="77">
        <f t="shared" si="81"/>
        <v>42.857142857142854</v>
      </c>
      <c r="J318" s="77">
        <f t="shared" si="81"/>
        <v>0</v>
      </c>
      <c r="K318" s="77" t="e">
        <f t="shared" si="81"/>
        <v>#DIV/0!</v>
      </c>
      <c r="L318" s="77">
        <f t="shared" si="81"/>
        <v>27.27272727272727</v>
      </c>
      <c r="M318" s="77" t="e">
        <f t="shared" si="81"/>
        <v>#DIV/0!</v>
      </c>
      <c r="N318" s="80">
        <f>SUM(N319:N322)</f>
        <v>3</v>
      </c>
      <c r="O318" s="80">
        <f>SUM(O319:O322)</f>
        <v>0</v>
      </c>
      <c r="P318" s="80">
        <f>SUM(P319:P322)</f>
        <v>0</v>
      </c>
      <c r="Q318" s="76">
        <f t="shared" si="69"/>
        <v>3</v>
      </c>
      <c r="R318" s="80">
        <f>SUM(R319:R322)</f>
        <v>0</v>
      </c>
      <c r="S318" s="77">
        <f t="shared" si="70"/>
        <v>42.857142857142854</v>
      </c>
      <c r="T318" s="77" t="e">
        <f t="shared" si="71"/>
        <v>#DIV/0!</v>
      </c>
      <c r="U318" s="77" t="e">
        <f t="shared" si="72"/>
        <v>#DIV/0!</v>
      </c>
      <c r="V318" s="77">
        <f t="shared" si="73"/>
        <v>27.27272727272727</v>
      </c>
      <c r="W318" s="77" t="e">
        <f t="shared" si="74"/>
        <v>#DIV/0!</v>
      </c>
    </row>
    <row r="319" spans="1:23" ht="26.25" x14ac:dyDescent="0.25">
      <c r="A319" s="42" t="s">
        <v>2960</v>
      </c>
      <c r="B319" s="31" t="s">
        <v>797</v>
      </c>
      <c r="C319" s="30" t="s">
        <v>2943</v>
      </c>
      <c r="D319" s="78">
        <v>0</v>
      </c>
      <c r="E319" s="78">
        <v>0</v>
      </c>
      <c r="F319" s="78">
        <v>0</v>
      </c>
      <c r="G319" s="76">
        <f t="shared" si="68"/>
        <v>0</v>
      </c>
      <c r="H319" s="78">
        <v>0</v>
      </c>
      <c r="I319" s="77">
        <f t="shared" ref="I319:M322" si="82">D319/D$318*100</f>
        <v>0</v>
      </c>
      <c r="J319" s="77" t="e">
        <f t="shared" si="82"/>
        <v>#DIV/0!</v>
      </c>
      <c r="K319" s="77" t="e">
        <f t="shared" si="82"/>
        <v>#DIV/0!</v>
      </c>
      <c r="L319" s="77">
        <f t="shared" si="82"/>
        <v>0</v>
      </c>
      <c r="M319" s="77" t="e">
        <f t="shared" si="82"/>
        <v>#DIV/0!</v>
      </c>
      <c r="N319" s="78">
        <v>0</v>
      </c>
      <c r="O319" s="78">
        <v>0</v>
      </c>
      <c r="P319" s="78">
        <v>0</v>
      </c>
      <c r="Q319" s="76">
        <f t="shared" si="69"/>
        <v>0</v>
      </c>
      <c r="R319" s="78">
        <v>0</v>
      </c>
      <c r="S319" s="77" t="e">
        <f t="shared" si="70"/>
        <v>#DIV/0!</v>
      </c>
      <c r="T319" s="77" t="e">
        <f t="shared" si="71"/>
        <v>#DIV/0!</v>
      </c>
      <c r="U319" s="77" t="e">
        <f t="shared" si="72"/>
        <v>#DIV/0!</v>
      </c>
      <c r="V319" s="77" t="e">
        <f t="shared" si="73"/>
        <v>#DIV/0!</v>
      </c>
      <c r="W319" s="77" t="e">
        <f t="shared" si="74"/>
        <v>#DIV/0!</v>
      </c>
    </row>
    <row r="320" spans="1:23" ht="26.25" x14ac:dyDescent="0.25">
      <c r="A320" s="42" t="s">
        <v>2961</v>
      </c>
      <c r="B320" s="31" t="s">
        <v>800</v>
      </c>
      <c r="C320" s="30" t="s">
        <v>2945</v>
      </c>
      <c r="D320" s="78">
        <v>0</v>
      </c>
      <c r="E320" s="78">
        <v>0</v>
      </c>
      <c r="F320" s="78">
        <v>0</v>
      </c>
      <c r="G320" s="76">
        <f t="shared" si="68"/>
        <v>0</v>
      </c>
      <c r="H320" s="78">
        <v>0</v>
      </c>
      <c r="I320" s="77">
        <f t="shared" si="82"/>
        <v>0</v>
      </c>
      <c r="J320" s="77" t="e">
        <f t="shared" si="82"/>
        <v>#DIV/0!</v>
      </c>
      <c r="K320" s="77" t="e">
        <f t="shared" si="82"/>
        <v>#DIV/0!</v>
      </c>
      <c r="L320" s="77">
        <f t="shared" si="82"/>
        <v>0</v>
      </c>
      <c r="M320" s="77" t="e">
        <f t="shared" si="82"/>
        <v>#DIV/0!</v>
      </c>
      <c r="N320" s="78">
        <v>0</v>
      </c>
      <c r="O320" s="78">
        <v>0</v>
      </c>
      <c r="P320" s="78">
        <v>0</v>
      </c>
      <c r="Q320" s="76">
        <f t="shared" si="69"/>
        <v>0</v>
      </c>
      <c r="R320" s="78">
        <v>0</v>
      </c>
      <c r="S320" s="77" t="e">
        <f t="shared" si="70"/>
        <v>#DIV/0!</v>
      </c>
      <c r="T320" s="77" t="e">
        <f t="shared" si="71"/>
        <v>#DIV/0!</v>
      </c>
      <c r="U320" s="77" t="e">
        <f t="shared" si="72"/>
        <v>#DIV/0!</v>
      </c>
      <c r="V320" s="77" t="e">
        <f t="shared" si="73"/>
        <v>#DIV/0!</v>
      </c>
      <c r="W320" s="77" t="e">
        <f t="shared" si="74"/>
        <v>#DIV/0!</v>
      </c>
    </row>
    <row r="321" spans="1:23" ht="26.25" x14ac:dyDescent="0.25">
      <c r="A321" s="42" t="s">
        <v>2962</v>
      </c>
      <c r="B321" s="31" t="s">
        <v>803</v>
      </c>
      <c r="C321" s="30" t="s">
        <v>2947</v>
      </c>
      <c r="D321" s="78">
        <v>3</v>
      </c>
      <c r="E321" s="78">
        <v>0</v>
      </c>
      <c r="F321" s="78">
        <v>0</v>
      </c>
      <c r="G321" s="76">
        <f t="shared" si="68"/>
        <v>3</v>
      </c>
      <c r="H321" s="78">
        <v>0</v>
      </c>
      <c r="I321" s="77">
        <f t="shared" si="82"/>
        <v>100</v>
      </c>
      <c r="J321" s="77" t="e">
        <f t="shared" si="82"/>
        <v>#DIV/0!</v>
      </c>
      <c r="K321" s="77" t="e">
        <f t="shared" si="82"/>
        <v>#DIV/0!</v>
      </c>
      <c r="L321" s="77">
        <f t="shared" si="82"/>
        <v>100</v>
      </c>
      <c r="M321" s="77" t="e">
        <f t="shared" si="82"/>
        <v>#DIV/0!</v>
      </c>
      <c r="N321" s="78">
        <v>3</v>
      </c>
      <c r="O321" s="78">
        <v>0</v>
      </c>
      <c r="P321" s="78">
        <v>0</v>
      </c>
      <c r="Q321" s="76">
        <f t="shared" si="69"/>
        <v>3</v>
      </c>
      <c r="R321" s="78">
        <v>0</v>
      </c>
      <c r="S321" s="77">
        <f t="shared" si="70"/>
        <v>100</v>
      </c>
      <c r="T321" s="77" t="e">
        <f t="shared" si="71"/>
        <v>#DIV/0!</v>
      </c>
      <c r="U321" s="77" t="e">
        <f t="shared" si="72"/>
        <v>#DIV/0!</v>
      </c>
      <c r="V321" s="77">
        <f t="shared" si="73"/>
        <v>100</v>
      </c>
      <c r="W321" s="77" t="e">
        <f t="shared" si="74"/>
        <v>#DIV/0!</v>
      </c>
    </row>
    <row r="322" spans="1:23" ht="26.25" x14ac:dyDescent="0.25">
      <c r="A322" s="42" t="s">
        <v>2963</v>
      </c>
      <c r="B322" s="31" t="s">
        <v>806</v>
      </c>
      <c r="C322" s="30" t="s">
        <v>2949</v>
      </c>
      <c r="D322" s="78">
        <v>0</v>
      </c>
      <c r="E322" s="78">
        <v>0</v>
      </c>
      <c r="F322" s="78">
        <v>0</v>
      </c>
      <c r="G322" s="76">
        <f t="shared" si="68"/>
        <v>0</v>
      </c>
      <c r="H322" s="78">
        <v>0</v>
      </c>
      <c r="I322" s="77">
        <f t="shared" si="82"/>
        <v>0</v>
      </c>
      <c r="J322" s="77" t="e">
        <f t="shared" si="82"/>
        <v>#DIV/0!</v>
      </c>
      <c r="K322" s="77" t="e">
        <f t="shared" si="82"/>
        <v>#DIV/0!</v>
      </c>
      <c r="L322" s="77">
        <f t="shared" si="82"/>
        <v>0</v>
      </c>
      <c r="M322" s="77" t="e">
        <f t="shared" si="82"/>
        <v>#DIV/0!</v>
      </c>
      <c r="N322" s="78">
        <v>0</v>
      </c>
      <c r="O322" s="78">
        <v>0</v>
      </c>
      <c r="P322" s="78">
        <v>0</v>
      </c>
      <c r="Q322" s="76">
        <f t="shared" si="69"/>
        <v>0</v>
      </c>
      <c r="R322" s="78">
        <v>0</v>
      </c>
      <c r="S322" s="77" t="e">
        <f t="shared" si="70"/>
        <v>#DIV/0!</v>
      </c>
      <c r="T322" s="77" t="e">
        <f t="shared" si="71"/>
        <v>#DIV/0!</v>
      </c>
      <c r="U322" s="77" t="e">
        <f t="shared" si="72"/>
        <v>#DIV/0!</v>
      </c>
      <c r="V322" s="77" t="e">
        <f t="shared" si="73"/>
        <v>#DIV/0!</v>
      </c>
      <c r="W322" s="77" t="e">
        <f t="shared" si="74"/>
        <v>#DIV/0!</v>
      </c>
    </row>
    <row r="323" spans="1:23" x14ac:dyDescent="0.25">
      <c r="A323" s="42" t="s">
        <v>2964</v>
      </c>
      <c r="B323" s="31" t="s">
        <v>809</v>
      </c>
      <c r="C323" s="30" t="s">
        <v>2965</v>
      </c>
      <c r="D323" s="78">
        <v>0</v>
      </c>
      <c r="E323" s="78">
        <v>0</v>
      </c>
      <c r="F323" s="78">
        <v>0</v>
      </c>
      <c r="G323" s="76">
        <f t="shared" si="68"/>
        <v>0</v>
      </c>
      <c r="H323" s="78">
        <v>0</v>
      </c>
      <c r="I323" s="77">
        <f t="shared" ref="I323:M326" si="83">D323/D$308*100</f>
        <v>0</v>
      </c>
      <c r="J323" s="77">
        <f t="shared" si="83"/>
        <v>0</v>
      </c>
      <c r="K323" s="77" t="e">
        <f t="shared" si="83"/>
        <v>#DIV/0!</v>
      </c>
      <c r="L323" s="77">
        <f t="shared" si="83"/>
        <v>0</v>
      </c>
      <c r="M323" s="77" t="e">
        <f t="shared" si="83"/>
        <v>#DIV/0!</v>
      </c>
      <c r="N323" s="78">
        <v>0</v>
      </c>
      <c r="O323" s="78">
        <v>0</v>
      </c>
      <c r="P323" s="78">
        <v>0</v>
      </c>
      <c r="Q323" s="76">
        <f t="shared" si="69"/>
        <v>0</v>
      </c>
      <c r="R323" s="78">
        <v>0</v>
      </c>
      <c r="S323" s="77" t="e">
        <f t="shared" si="70"/>
        <v>#DIV/0!</v>
      </c>
      <c r="T323" s="77" t="e">
        <f t="shared" si="71"/>
        <v>#DIV/0!</v>
      </c>
      <c r="U323" s="77" t="e">
        <f t="shared" si="72"/>
        <v>#DIV/0!</v>
      </c>
      <c r="V323" s="77" t="e">
        <f t="shared" si="73"/>
        <v>#DIV/0!</v>
      </c>
      <c r="W323" s="77" t="e">
        <f t="shared" si="74"/>
        <v>#DIV/0!</v>
      </c>
    </row>
    <row r="324" spans="1:23" x14ac:dyDescent="0.25">
      <c r="A324" s="42" t="s">
        <v>2966</v>
      </c>
      <c r="B324" s="31" t="s">
        <v>812</v>
      </c>
      <c r="C324" s="30" t="s">
        <v>2967</v>
      </c>
      <c r="D324" s="78">
        <v>0</v>
      </c>
      <c r="E324" s="78">
        <v>0</v>
      </c>
      <c r="F324" s="78">
        <v>0</v>
      </c>
      <c r="G324" s="76">
        <f t="shared" si="68"/>
        <v>0</v>
      </c>
      <c r="H324" s="78">
        <v>0</v>
      </c>
      <c r="I324" s="77">
        <f t="shared" si="83"/>
        <v>0</v>
      </c>
      <c r="J324" s="77">
        <f t="shared" si="83"/>
        <v>0</v>
      </c>
      <c r="K324" s="77" t="e">
        <f t="shared" si="83"/>
        <v>#DIV/0!</v>
      </c>
      <c r="L324" s="77">
        <f t="shared" si="83"/>
        <v>0</v>
      </c>
      <c r="M324" s="77" t="e">
        <f t="shared" si="83"/>
        <v>#DIV/0!</v>
      </c>
      <c r="N324" s="78">
        <v>0</v>
      </c>
      <c r="O324" s="78">
        <v>0</v>
      </c>
      <c r="P324" s="78">
        <v>0</v>
      </c>
      <c r="Q324" s="76">
        <f t="shared" si="69"/>
        <v>0</v>
      </c>
      <c r="R324" s="78">
        <v>0</v>
      </c>
      <c r="S324" s="77" t="e">
        <f t="shared" si="70"/>
        <v>#DIV/0!</v>
      </c>
      <c r="T324" s="77" t="e">
        <f t="shared" si="71"/>
        <v>#DIV/0!</v>
      </c>
      <c r="U324" s="77" t="e">
        <f t="shared" si="72"/>
        <v>#DIV/0!</v>
      </c>
      <c r="V324" s="77" t="e">
        <f t="shared" si="73"/>
        <v>#DIV/0!</v>
      </c>
      <c r="W324" s="77" t="e">
        <f t="shared" si="74"/>
        <v>#DIV/0!</v>
      </c>
    </row>
    <row r="325" spans="1:23" x14ac:dyDescent="0.25">
      <c r="A325" s="42" t="s">
        <v>2968</v>
      </c>
      <c r="B325" s="31" t="s">
        <v>2136</v>
      </c>
      <c r="C325" s="30" t="s">
        <v>2969</v>
      </c>
      <c r="D325" s="78">
        <v>0</v>
      </c>
      <c r="E325" s="78">
        <v>0</v>
      </c>
      <c r="F325" s="78">
        <v>0</v>
      </c>
      <c r="G325" s="76">
        <f t="shared" ref="G325:G388" si="84">D325+E325+F325</f>
        <v>0</v>
      </c>
      <c r="H325" s="78">
        <v>0</v>
      </c>
      <c r="I325" s="77">
        <f t="shared" si="83"/>
        <v>0</v>
      </c>
      <c r="J325" s="77">
        <f t="shared" si="83"/>
        <v>0</v>
      </c>
      <c r="K325" s="77" t="e">
        <f t="shared" si="83"/>
        <v>#DIV/0!</v>
      </c>
      <c r="L325" s="77">
        <f t="shared" si="83"/>
        <v>0</v>
      </c>
      <c r="M325" s="77" t="e">
        <f t="shared" si="83"/>
        <v>#DIV/0!</v>
      </c>
      <c r="N325" s="78">
        <v>0</v>
      </c>
      <c r="O325" s="78">
        <v>0</v>
      </c>
      <c r="P325" s="78">
        <v>0</v>
      </c>
      <c r="Q325" s="76">
        <f t="shared" ref="Q325:Q388" si="85">N325+O325+P325</f>
        <v>0</v>
      </c>
      <c r="R325" s="78">
        <v>0</v>
      </c>
      <c r="S325" s="77" t="e">
        <f t="shared" ref="S325:S378" si="86">N325*I325/D325</f>
        <v>#DIV/0!</v>
      </c>
      <c r="T325" s="77" t="e">
        <f t="shared" ref="T325:T378" si="87">O325*J325/E325</f>
        <v>#DIV/0!</v>
      </c>
      <c r="U325" s="77" t="e">
        <f t="shared" ref="U325:U378" si="88">P325*K325/F325</f>
        <v>#DIV/0!</v>
      </c>
      <c r="V325" s="77" t="e">
        <f t="shared" ref="V325:V378" si="89">Q325*L325/G325</f>
        <v>#DIV/0!</v>
      </c>
      <c r="W325" s="77" t="e">
        <f t="shared" ref="W325:W378" si="90">R325*M325/H325</f>
        <v>#DIV/0!</v>
      </c>
    </row>
    <row r="326" spans="1:23" x14ac:dyDescent="0.25">
      <c r="A326" s="42" t="s">
        <v>2970</v>
      </c>
      <c r="B326" s="31" t="s">
        <v>2139</v>
      </c>
      <c r="C326" s="30" t="s">
        <v>2971</v>
      </c>
      <c r="D326" s="80">
        <f>SUM(D327:D331)</f>
        <v>0</v>
      </c>
      <c r="E326" s="80">
        <f>SUM(E327:E331)</f>
        <v>1</v>
      </c>
      <c r="F326" s="80">
        <f>SUM(F327:F331)</f>
        <v>0</v>
      </c>
      <c r="G326" s="76">
        <f t="shared" si="84"/>
        <v>1</v>
      </c>
      <c r="H326" s="80">
        <f>SUM(H327:H331)</f>
        <v>0</v>
      </c>
      <c r="I326" s="77">
        <f t="shared" si="83"/>
        <v>0</v>
      </c>
      <c r="J326" s="77">
        <f t="shared" si="83"/>
        <v>25</v>
      </c>
      <c r="K326" s="77" t="e">
        <f t="shared" si="83"/>
        <v>#DIV/0!</v>
      </c>
      <c r="L326" s="77">
        <f t="shared" si="83"/>
        <v>9.0909090909090917</v>
      </c>
      <c r="M326" s="77" t="e">
        <f t="shared" si="83"/>
        <v>#DIV/0!</v>
      </c>
      <c r="N326" s="80">
        <f>SUM(N327:N331)</f>
        <v>0</v>
      </c>
      <c r="O326" s="80">
        <f>SUM(O327:O331)</f>
        <v>1</v>
      </c>
      <c r="P326" s="80">
        <f>SUM(P327:P331)</f>
        <v>0</v>
      </c>
      <c r="Q326" s="76">
        <f t="shared" si="85"/>
        <v>1</v>
      </c>
      <c r="R326" s="80">
        <f>SUM(R327:R331)</f>
        <v>0</v>
      </c>
      <c r="S326" s="77" t="e">
        <f t="shared" si="86"/>
        <v>#DIV/0!</v>
      </c>
      <c r="T326" s="77">
        <f t="shared" si="87"/>
        <v>25</v>
      </c>
      <c r="U326" s="77" t="e">
        <f t="shared" si="88"/>
        <v>#DIV/0!</v>
      </c>
      <c r="V326" s="77">
        <f t="shared" si="89"/>
        <v>9.0909090909090917</v>
      </c>
      <c r="W326" s="77" t="e">
        <f t="shared" si="90"/>
        <v>#DIV/0!</v>
      </c>
    </row>
    <row r="327" spans="1:23" ht="26.25" x14ac:dyDescent="0.25">
      <c r="A327" s="42" t="s">
        <v>2972</v>
      </c>
      <c r="B327" s="31" t="s">
        <v>2142</v>
      </c>
      <c r="C327" s="30" t="s">
        <v>2943</v>
      </c>
      <c r="D327" s="78">
        <v>0</v>
      </c>
      <c r="E327" s="75">
        <v>0</v>
      </c>
      <c r="F327" s="75">
        <v>0</v>
      </c>
      <c r="G327" s="76">
        <f t="shared" si="84"/>
        <v>0</v>
      </c>
      <c r="H327" s="75">
        <v>0</v>
      </c>
      <c r="I327" s="77" t="e">
        <f t="shared" ref="I327:M331" si="91">D327/D$326*100</f>
        <v>#DIV/0!</v>
      </c>
      <c r="J327" s="77">
        <f t="shared" si="91"/>
        <v>0</v>
      </c>
      <c r="K327" s="77" t="e">
        <f t="shared" si="91"/>
        <v>#DIV/0!</v>
      </c>
      <c r="L327" s="77">
        <f t="shared" si="91"/>
        <v>0</v>
      </c>
      <c r="M327" s="77" t="e">
        <f t="shared" si="91"/>
        <v>#DIV/0!</v>
      </c>
      <c r="N327" s="75">
        <v>0</v>
      </c>
      <c r="O327" s="75">
        <v>0</v>
      </c>
      <c r="P327" s="75">
        <v>0</v>
      </c>
      <c r="Q327" s="76">
        <f t="shared" si="85"/>
        <v>0</v>
      </c>
      <c r="R327" s="75">
        <v>0</v>
      </c>
      <c r="S327" s="77" t="e">
        <f t="shared" si="86"/>
        <v>#DIV/0!</v>
      </c>
      <c r="T327" s="77" t="e">
        <f t="shared" si="87"/>
        <v>#DIV/0!</v>
      </c>
      <c r="U327" s="77" t="e">
        <f t="shared" si="88"/>
        <v>#DIV/0!</v>
      </c>
      <c r="V327" s="77" t="e">
        <f t="shared" si="89"/>
        <v>#DIV/0!</v>
      </c>
      <c r="W327" s="77" t="e">
        <f t="shared" si="90"/>
        <v>#DIV/0!</v>
      </c>
    </row>
    <row r="328" spans="1:23" ht="26.25" x14ac:dyDescent="0.25">
      <c r="A328" s="42" t="s">
        <v>2973</v>
      </c>
      <c r="B328" s="31" t="s">
        <v>2145</v>
      </c>
      <c r="C328" s="30" t="s">
        <v>2945</v>
      </c>
      <c r="D328" s="78">
        <v>0</v>
      </c>
      <c r="E328" s="75">
        <v>0</v>
      </c>
      <c r="F328" s="75">
        <v>0</v>
      </c>
      <c r="G328" s="76">
        <f t="shared" si="84"/>
        <v>0</v>
      </c>
      <c r="H328" s="75">
        <v>0</v>
      </c>
      <c r="I328" s="77" t="e">
        <f t="shared" si="91"/>
        <v>#DIV/0!</v>
      </c>
      <c r="J328" s="77">
        <f t="shared" si="91"/>
        <v>0</v>
      </c>
      <c r="K328" s="77" t="e">
        <f t="shared" si="91"/>
        <v>#DIV/0!</v>
      </c>
      <c r="L328" s="77">
        <f t="shared" si="91"/>
        <v>0</v>
      </c>
      <c r="M328" s="77" t="e">
        <f t="shared" si="91"/>
        <v>#DIV/0!</v>
      </c>
      <c r="N328" s="75">
        <v>0</v>
      </c>
      <c r="O328" s="75">
        <v>0</v>
      </c>
      <c r="P328" s="75">
        <v>0</v>
      </c>
      <c r="Q328" s="76">
        <f t="shared" si="85"/>
        <v>0</v>
      </c>
      <c r="R328" s="75">
        <v>0</v>
      </c>
      <c r="S328" s="77" t="e">
        <f t="shared" si="86"/>
        <v>#DIV/0!</v>
      </c>
      <c r="T328" s="77" t="e">
        <f t="shared" si="87"/>
        <v>#DIV/0!</v>
      </c>
      <c r="U328" s="77" t="e">
        <f t="shared" si="88"/>
        <v>#DIV/0!</v>
      </c>
      <c r="V328" s="77" t="e">
        <f t="shared" si="89"/>
        <v>#DIV/0!</v>
      </c>
      <c r="W328" s="77" t="e">
        <f t="shared" si="90"/>
        <v>#DIV/0!</v>
      </c>
    </row>
    <row r="329" spans="1:23" ht="26.25" x14ac:dyDescent="0.25">
      <c r="A329" s="42" t="s">
        <v>2974</v>
      </c>
      <c r="B329" s="31" t="s">
        <v>2148</v>
      </c>
      <c r="C329" s="30" t="s">
        <v>2947</v>
      </c>
      <c r="D329" s="78">
        <v>0</v>
      </c>
      <c r="E329" s="75">
        <v>1</v>
      </c>
      <c r="F329" s="75">
        <v>0</v>
      </c>
      <c r="G329" s="76">
        <f t="shared" si="84"/>
        <v>1</v>
      </c>
      <c r="H329" s="75">
        <v>0</v>
      </c>
      <c r="I329" s="77" t="e">
        <f t="shared" si="91"/>
        <v>#DIV/0!</v>
      </c>
      <c r="J329" s="77">
        <f t="shared" si="91"/>
        <v>100</v>
      </c>
      <c r="K329" s="77" t="e">
        <f t="shared" si="91"/>
        <v>#DIV/0!</v>
      </c>
      <c r="L329" s="77">
        <f t="shared" si="91"/>
        <v>100</v>
      </c>
      <c r="M329" s="77" t="e">
        <f t="shared" si="91"/>
        <v>#DIV/0!</v>
      </c>
      <c r="N329" s="75">
        <v>0</v>
      </c>
      <c r="O329" s="75">
        <v>1</v>
      </c>
      <c r="P329" s="75">
        <v>0</v>
      </c>
      <c r="Q329" s="76">
        <f t="shared" si="85"/>
        <v>1</v>
      </c>
      <c r="R329" s="75">
        <v>0</v>
      </c>
      <c r="S329" s="77" t="e">
        <f t="shared" si="86"/>
        <v>#DIV/0!</v>
      </c>
      <c r="T329" s="77">
        <f t="shared" si="87"/>
        <v>100</v>
      </c>
      <c r="U329" s="77" t="e">
        <f t="shared" si="88"/>
        <v>#DIV/0!</v>
      </c>
      <c r="V329" s="77">
        <f t="shared" si="89"/>
        <v>100</v>
      </c>
      <c r="W329" s="77" t="e">
        <f t="shared" si="90"/>
        <v>#DIV/0!</v>
      </c>
    </row>
    <row r="330" spans="1:23" ht="26.25" x14ac:dyDescent="0.25">
      <c r="A330" s="42" t="s">
        <v>2975</v>
      </c>
      <c r="B330" s="31" t="s">
        <v>2151</v>
      </c>
      <c r="C330" s="30" t="s">
        <v>2949</v>
      </c>
      <c r="D330" s="78">
        <v>0</v>
      </c>
      <c r="E330" s="75">
        <v>0</v>
      </c>
      <c r="F330" s="75">
        <v>0</v>
      </c>
      <c r="G330" s="76">
        <f t="shared" si="84"/>
        <v>0</v>
      </c>
      <c r="H330" s="75">
        <v>0</v>
      </c>
      <c r="I330" s="77" t="e">
        <f t="shared" si="91"/>
        <v>#DIV/0!</v>
      </c>
      <c r="J330" s="77">
        <f t="shared" si="91"/>
        <v>0</v>
      </c>
      <c r="K330" s="77" t="e">
        <f t="shared" si="91"/>
        <v>#DIV/0!</v>
      </c>
      <c r="L330" s="77">
        <f t="shared" si="91"/>
        <v>0</v>
      </c>
      <c r="M330" s="77" t="e">
        <f t="shared" si="91"/>
        <v>#DIV/0!</v>
      </c>
      <c r="N330" s="75">
        <v>0</v>
      </c>
      <c r="O330" s="75">
        <v>0</v>
      </c>
      <c r="P330" s="75">
        <v>0</v>
      </c>
      <c r="Q330" s="76">
        <f t="shared" si="85"/>
        <v>0</v>
      </c>
      <c r="R330" s="75">
        <v>0</v>
      </c>
      <c r="S330" s="77" t="e">
        <f t="shared" si="86"/>
        <v>#DIV/0!</v>
      </c>
      <c r="T330" s="77" t="e">
        <f t="shared" si="87"/>
        <v>#DIV/0!</v>
      </c>
      <c r="U330" s="77" t="e">
        <f t="shared" si="88"/>
        <v>#DIV/0!</v>
      </c>
      <c r="V330" s="77" t="e">
        <f t="shared" si="89"/>
        <v>#DIV/0!</v>
      </c>
      <c r="W330" s="77" t="e">
        <f t="shared" si="90"/>
        <v>#DIV/0!</v>
      </c>
    </row>
    <row r="331" spans="1:23" ht="26.25" x14ac:dyDescent="0.25">
      <c r="A331" s="42" t="s">
        <v>2976</v>
      </c>
      <c r="B331" s="31" t="s">
        <v>2154</v>
      </c>
      <c r="C331" s="30" t="s">
        <v>2951</v>
      </c>
      <c r="D331" s="78">
        <v>0</v>
      </c>
      <c r="E331" s="75">
        <v>0</v>
      </c>
      <c r="F331" s="75">
        <v>0</v>
      </c>
      <c r="G331" s="76">
        <f t="shared" si="84"/>
        <v>0</v>
      </c>
      <c r="H331" s="75">
        <v>0</v>
      </c>
      <c r="I331" s="77" t="e">
        <f t="shared" si="91"/>
        <v>#DIV/0!</v>
      </c>
      <c r="J331" s="77">
        <f t="shared" si="91"/>
        <v>0</v>
      </c>
      <c r="K331" s="77" t="e">
        <f t="shared" si="91"/>
        <v>#DIV/0!</v>
      </c>
      <c r="L331" s="77">
        <f t="shared" si="91"/>
        <v>0</v>
      </c>
      <c r="M331" s="77" t="e">
        <f t="shared" si="91"/>
        <v>#DIV/0!</v>
      </c>
      <c r="N331" s="75">
        <v>0</v>
      </c>
      <c r="O331" s="75">
        <v>0</v>
      </c>
      <c r="P331" s="75">
        <v>0</v>
      </c>
      <c r="Q331" s="76">
        <f t="shared" si="85"/>
        <v>0</v>
      </c>
      <c r="R331" s="75">
        <v>0</v>
      </c>
      <c r="S331" s="77" t="e">
        <f t="shared" si="86"/>
        <v>#DIV/0!</v>
      </c>
      <c r="T331" s="77" t="e">
        <f t="shared" si="87"/>
        <v>#DIV/0!</v>
      </c>
      <c r="U331" s="77" t="e">
        <f t="shared" si="88"/>
        <v>#DIV/0!</v>
      </c>
      <c r="V331" s="77" t="e">
        <f t="shared" si="89"/>
        <v>#DIV/0!</v>
      </c>
      <c r="W331" s="77" t="e">
        <f t="shared" si="90"/>
        <v>#DIV/0!</v>
      </c>
    </row>
    <row r="332" spans="1:23" x14ac:dyDescent="0.25">
      <c r="A332" s="42" t="s">
        <v>2977</v>
      </c>
      <c r="B332" s="31" t="s">
        <v>2157</v>
      </c>
      <c r="C332" s="30" t="s">
        <v>2978</v>
      </c>
      <c r="D332" s="78">
        <v>0</v>
      </c>
      <c r="E332" s="75">
        <v>0</v>
      </c>
      <c r="F332" s="75">
        <v>0</v>
      </c>
      <c r="G332" s="76">
        <f t="shared" si="84"/>
        <v>0</v>
      </c>
      <c r="H332" s="75">
        <v>0</v>
      </c>
      <c r="I332" s="77">
        <f t="shared" ref="I332:I343" si="92">D332/D$308*100</f>
        <v>0</v>
      </c>
      <c r="J332" s="77">
        <f t="shared" ref="J332:J343" si="93">E332/E$308*100</f>
        <v>0</v>
      </c>
      <c r="K332" s="77" t="e">
        <f t="shared" ref="K332:K343" si="94">F332/F$308*100</f>
        <v>#DIV/0!</v>
      </c>
      <c r="L332" s="77">
        <f t="shared" ref="L332:L343" si="95">G332/G$308*100</f>
        <v>0</v>
      </c>
      <c r="M332" s="77" t="e">
        <f t="shared" ref="M332:M343" si="96">H332/H$308*100</f>
        <v>#DIV/0!</v>
      </c>
      <c r="N332" s="75">
        <v>0</v>
      </c>
      <c r="O332" s="75">
        <v>0</v>
      </c>
      <c r="P332" s="75">
        <v>0</v>
      </c>
      <c r="Q332" s="76">
        <f t="shared" si="85"/>
        <v>0</v>
      </c>
      <c r="R332" s="75">
        <v>0</v>
      </c>
      <c r="S332" s="77" t="e">
        <f t="shared" si="86"/>
        <v>#DIV/0!</v>
      </c>
      <c r="T332" s="77" t="e">
        <f t="shared" si="87"/>
        <v>#DIV/0!</v>
      </c>
      <c r="U332" s="77" t="e">
        <f t="shared" si="88"/>
        <v>#DIV/0!</v>
      </c>
      <c r="V332" s="77" t="e">
        <f t="shared" si="89"/>
        <v>#DIV/0!</v>
      </c>
      <c r="W332" s="77" t="e">
        <f t="shared" si="90"/>
        <v>#DIV/0!</v>
      </c>
    </row>
    <row r="333" spans="1:23" ht="30" x14ac:dyDescent="0.25">
      <c r="A333" s="42" t="s">
        <v>2979</v>
      </c>
      <c r="B333" s="31" t="s">
        <v>2160</v>
      </c>
      <c r="C333" s="30" t="s">
        <v>2980</v>
      </c>
      <c r="D333" s="78">
        <v>0</v>
      </c>
      <c r="E333" s="75">
        <v>0</v>
      </c>
      <c r="F333" s="75">
        <v>0</v>
      </c>
      <c r="G333" s="76">
        <f t="shared" si="84"/>
        <v>0</v>
      </c>
      <c r="H333" s="75">
        <v>0</v>
      </c>
      <c r="I333" s="77">
        <f t="shared" si="92"/>
        <v>0</v>
      </c>
      <c r="J333" s="77">
        <f t="shared" si="93"/>
        <v>0</v>
      </c>
      <c r="K333" s="77" t="e">
        <f t="shared" si="94"/>
        <v>#DIV/0!</v>
      </c>
      <c r="L333" s="77">
        <f t="shared" si="95"/>
        <v>0</v>
      </c>
      <c r="M333" s="77" t="e">
        <f t="shared" si="96"/>
        <v>#DIV/0!</v>
      </c>
      <c r="N333" s="75">
        <v>0</v>
      </c>
      <c r="O333" s="75">
        <v>0</v>
      </c>
      <c r="P333" s="75">
        <v>0</v>
      </c>
      <c r="Q333" s="76">
        <f t="shared" si="85"/>
        <v>0</v>
      </c>
      <c r="R333" s="75">
        <v>0</v>
      </c>
      <c r="S333" s="77" t="e">
        <f t="shared" si="86"/>
        <v>#DIV/0!</v>
      </c>
      <c r="T333" s="77" t="e">
        <f t="shared" si="87"/>
        <v>#DIV/0!</v>
      </c>
      <c r="U333" s="77" t="e">
        <f t="shared" si="88"/>
        <v>#DIV/0!</v>
      </c>
      <c r="V333" s="77" t="e">
        <f t="shared" si="89"/>
        <v>#DIV/0!</v>
      </c>
      <c r="W333" s="77" t="e">
        <f t="shared" si="90"/>
        <v>#DIV/0!</v>
      </c>
    </row>
    <row r="334" spans="1:23" x14ac:dyDescent="0.25">
      <c r="A334" s="42" t="s">
        <v>2981</v>
      </c>
      <c r="B334" s="31" t="s">
        <v>2163</v>
      </c>
      <c r="C334" s="30" t="s">
        <v>2982</v>
      </c>
      <c r="D334" s="78">
        <v>0</v>
      </c>
      <c r="E334" s="75">
        <v>0</v>
      </c>
      <c r="F334" s="75">
        <v>0</v>
      </c>
      <c r="G334" s="76">
        <f t="shared" si="84"/>
        <v>0</v>
      </c>
      <c r="H334" s="75">
        <v>0</v>
      </c>
      <c r="I334" s="77">
        <f t="shared" si="92"/>
        <v>0</v>
      </c>
      <c r="J334" s="77">
        <f t="shared" si="93"/>
        <v>0</v>
      </c>
      <c r="K334" s="77" t="e">
        <f t="shared" si="94"/>
        <v>#DIV/0!</v>
      </c>
      <c r="L334" s="77">
        <f t="shared" si="95"/>
        <v>0</v>
      </c>
      <c r="M334" s="77" t="e">
        <f t="shared" si="96"/>
        <v>#DIV/0!</v>
      </c>
      <c r="N334" s="75">
        <v>0</v>
      </c>
      <c r="O334" s="75">
        <v>0</v>
      </c>
      <c r="P334" s="75">
        <v>0</v>
      </c>
      <c r="Q334" s="76">
        <f t="shared" si="85"/>
        <v>0</v>
      </c>
      <c r="R334" s="75">
        <v>0</v>
      </c>
      <c r="S334" s="77" t="e">
        <f t="shared" si="86"/>
        <v>#DIV/0!</v>
      </c>
      <c r="T334" s="77" t="e">
        <f t="shared" si="87"/>
        <v>#DIV/0!</v>
      </c>
      <c r="U334" s="77" t="e">
        <f t="shared" si="88"/>
        <v>#DIV/0!</v>
      </c>
      <c r="V334" s="77" t="e">
        <f t="shared" si="89"/>
        <v>#DIV/0!</v>
      </c>
      <c r="W334" s="77" t="e">
        <f t="shared" si="90"/>
        <v>#DIV/0!</v>
      </c>
    </row>
    <row r="335" spans="1:23" ht="30" x14ac:dyDescent="0.25">
      <c r="A335" s="42" t="s">
        <v>2983</v>
      </c>
      <c r="B335" s="31">
        <v>362</v>
      </c>
      <c r="C335" s="30" t="s">
        <v>2984</v>
      </c>
      <c r="D335" s="78">
        <v>0</v>
      </c>
      <c r="E335" s="75">
        <v>0</v>
      </c>
      <c r="F335" s="75">
        <v>0</v>
      </c>
      <c r="G335" s="76">
        <f t="shared" si="84"/>
        <v>0</v>
      </c>
      <c r="H335" s="75">
        <v>0</v>
      </c>
      <c r="I335" s="77">
        <f t="shared" si="92"/>
        <v>0</v>
      </c>
      <c r="J335" s="77">
        <f t="shared" si="93"/>
        <v>0</v>
      </c>
      <c r="K335" s="77" t="e">
        <f t="shared" si="94"/>
        <v>#DIV/0!</v>
      </c>
      <c r="L335" s="77">
        <f t="shared" si="95"/>
        <v>0</v>
      </c>
      <c r="M335" s="77" t="e">
        <f t="shared" si="96"/>
        <v>#DIV/0!</v>
      </c>
      <c r="N335" s="75">
        <v>0</v>
      </c>
      <c r="O335" s="75">
        <v>0</v>
      </c>
      <c r="P335" s="75">
        <v>0</v>
      </c>
      <c r="Q335" s="76">
        <f t="shared" si="85"/>
        <v>0</v>
      </c>
      <c r="R335" s="75">
        <v>0</v>
      </c>
      <c r="S335" s="77" t="e">
        <f t="shared" si="86"/>
        <v>#DIV/0!</v>
      </c>
      <c r="T335" s="77" t="e">
        <f t="shared" si="87"/>
        <v>#DIV/0!</v>
      </c>
      <c r="U335" s="77" t="e">
        <f t="shared" si="88"/>
        <v>#DIV/0!</v>
      </c>
      <c r="V335" s="77" t="e">
        <f t="shared" si="89"/>
        <v>#DIV/0!</v>
      </c>
      <c r="W335" s="77" t="e">
        <f t="shared" si="90"/>
        <v>#DIV/0!</v>
      </c>
    </row>
    <row r="336" spans="1:23" x14ac:dyDescent="0.25">
      <c r="A336" s="42" t="s">
        <v>2985</v>
      </c>
      <c r="B336" s="31">
        <v>363</v>
      </c>
      <c r="C336" s="30" t="s">
        <v>2986</v>
      </c>
      <c r="D336" s="78">
        <v>3</v>
      </c>
      <c r="E336" s="75">
        <v>1</v>
      </c>
      <c r="F336" s="75">
        <v>0</v>
      </c>
      <c r="G336" s="76">
        <f t="shared" si="84"/>
        <v>4</v>
      </c>
      <c r="H336" s="75">
        <v>0</v>
      </c>
      <c r="I336" s="77">
        <f t="shared" si="92"/>
        <v>42.857142857142854</v>
      </c>
      <c r="J336" s="77">
        <f t="shared" si="93"/>
        <v>25</v>
      </c>
      <c r="K336" s="77" t="e">
        <f t="shared" si="94"/>
        <v>#DIV/0!</v>
      </c>
      <c r="L336" s="77">
        <f t="shared" si="95"/>
        <v>36.363636363636367</v>
      </c>
      <c r="M336" s="77" t="e">
        <f t="shared" si="96"/>
        <v>#DIV/0!</v>
      </c>
      <c r="N336" s="75">
        <v>3</v>
      </c>
      <c r="O336" s="75">
        <v>1</v>
      </c>
      <c r="P336" s="75">
        <v>0</v>
      </c>
      <c r="Q336" s="76">
        <f t="shared" si="85"/>
        <v>4</v>
      </c>
      <c r="R336" s="75">
        <v>0</v>
      </c>
      <c r="S336" s="77">
        <f t="shared" si="86"/>
        <v>42.857142857142854</v>
      </c>
      <c r="T336" s="77">
        <f t="shared" si="87"/>
        <v>25</v>
      </c>
      <c r="U336" s="77" t="e">
        <f t="shared" si="88"/>
        <v>#DIV/0!</v>
      </c>
      <c r="V336" s="77">
        <f t="shared" si="89"/>
        <v>36.363636363636367</v>
      </c>
      <c r="W336" s="77" t="e">
        <f t="shared" si="90"/>
        <v>#DIV/0!</v>
      </c>
    </row>
    <row r="337" spans="1:23" ht="30" x14ac:dyDescent="0.25">
      <c r="A337" s="42" t="s">
        <v>2987</v>
      </c>
      <c r="B337" s="31">
        <v>364</v>
      </c>
      <c r="C337" s="30" t="s">
        <v>2988</v>
      </c>
      <c r="D337" s="78">
        <v>0</v>
      </c>
      <c r="E337" s="75">
        <v>0</v>
      </c>
      <c r="F337" s="75">
        <v>0</v>
      </c>
      <c r="G337" s="76">
        <f t="shared" si="84"/>
        <v>0</v>
      </c>
      <c r="H337" s="75">
        <v>0</v>
      </c>
      <c r="I337" s="77">
        <f t="shared" si="92"/>
        <v>0</v>
      </c>
      <c r="J337" s="77">
        <f t="shared" si="93"/>
        <v>0</v>
      </c>
      <c r="K337" s="77" t="e">
        <f t="shared" si="94"/>
        <v>#DIV/0!</v>
      </c>
      <c r="L337" s="77">
        <f t="shared" si="95"/>
        <v>0</v>
      </c>
      <c r="M337" s="77" t="e">
        <f t="shared" si="96"/>
        <v>#DIV/0!</v>
      </c>
      <c r="N337" s="75">
        <v>0</v>
      </c>
      <c r="O337" s="75">
        <v>0</v>
      </c>
      <c r="P337" s="75">
        <v>0</v>
      </c>
      <c r="Q337" s="76">
        <f t="shared" si="85"/>
        <v>0</v>
      </c>
      <c r="R337" s="75">
        <v>0</v>
      </c>
      <c r="S337" s="77" t="e">
        <f t="shared" si="86"/>
        <v>#DIV/0!</v>
      </c>
      <c r="T337" s="77" t="e">
        <f t="shared" si="87"/>
        <v>#DIV/0!</v>
      </c>
      <c r="U337" s="77" t="e">
        <f t="shared" si="88"/>
        <v>#DIV/0!</v>
      </c>
      <c r="V337" s="77" t="e">
        <f t="shared" si="89"/>
        <v>#DIV/0!</v>
      </c>
      <c r="W337" s="77" t="e">
        <f t="shared" si="90"/>
        <v>#DIV/0!</v>
      </c>
    </row>
    <row r="338" spans="1:23" x14ac:dyDescent="0.25">
      <c r="A338" s="42" t="s">
        <v>2989</v>
      </c>
      <c r="B338" s="31">
        <v>371</v>
      </c>
      <c r="C338" s="30" t="s">
        <v>2990</v>
      </c>
      <c r="D338" s="78">
        <v>0</v>
      </c>
      <c r="E338" s="75">
        <v>1</v>
      </c>
      <c r="F338" s="75">
        <v>0</v>
      </c>
      <c r="G338" s="76">
        <f t="shared" si="84"/>
        <v>1</v>
      </c>
      <c r="H338" s="75">
        <v>0</v>
      </c>
      <c r="I338" s="77">
        <f t="shared" si="92"/>
        <v>0</v>
      </c>
      <c r="J338" s="77">
        <f t="shared" si="93"/>
        <v>25</v>
      </c>
      <c r="K338" s="77" t="e">
        <f t="shared" si="94"/>
        <v>#DIV/0!</v>
      </c>
      <c r="L338" s="77">
        <f t="shared" si="95"/>
        <v>9.0909090909090917</v>
      </c>
      <c r="M338" s="77" t="e">
        <f t="shared" si="96"/>
        <v>#DIV/0!</v>
      </c>
      <c r="N338" s="75">
        <v>0</v>
      </c>
      <c r="O338" s="75">
        <v>1</v>
      </c>
      <c r="P338" s="75">
        <v>0</v>
      </c>
      <c r="Q338" s="76">
        <f t="shared" si="85"/>
        <v>1</v>
      </c>
      <c r="R338" s="75">
        <v>0</v>
      </c>
      <c r="S338" s="77" t="e">
        <f t="shared" si="86"/>
        <v>#DIV/0!</v>
      </c>
      <c r="T338" s="77">
        <f t="shared" si="87"/>
        <v>25</v>
      </c>
      <c r="U338" s="77" t="e">
        <f t="shared" si="88"/>
        <v>#DIV/0!</v>
      </c>
      <c r="V338" s="77">
        <f t="shared" si="89"/>
        <v>9.0909090909090917</v>
      </c>
      <c r="W338" s="77" t="e">
        <f t="shared" si="90"/>
        <v>#DIV/0!</v>
      </c>
    </row>
    <row r="339" spans="1:23" ht="30" x14ac:dyDescent="0.25">
      <c r="A339" s="42" t="s">
        <v>2991</v>
      </c>
      <c r="B339" s="31">
        <v>384</v>
      </c>
      <c r="C339" s="30" t="s">
        <v>2992</v>
      </c>
      <c r="D339" s="78">
        <v>0</v>
      </c>
      <c r="E339" s="75">
        <v>0</v>
      </c>
      <c r="F339" s="75">
        <v>0</v>
      </c>
      <c r="G339" s="76">
        <f t="shared" si="84"/>
        <v>0</v>
      </c>
      <c r="H339" s="75">
        <v>0</v>
      </c>
      <c r="I339" s="77">
        <f t="shared" si="92"/>
        <v>0</v>
      </c>
      <c r="J339" s="77">
        <f t="shared" si="93"/>
        <v>0</v>
      </c>
      <c r="K339" s="77" t="e">
        <f t="shared" si="94"/>
        <v>#DIV/0!</v>
      </c>
      <c r="L339" s="77">
        <f t="shared" si="95"/>
        <v>0</v>
      </c>
      <c r="M339" s="77" t="e">
        <f t="shared" si="96"/>
        <v>#DIV/0!</v>
      </c>
      <c r="N339" s="75">
        <v>0</v>
      </c>
      <c r="O339" s="75">
        <v>0</v>
      </c>
      <c r="P339" s="75">
        <v>0</v>
      </c>
      <c r="Q339" s="76">
        <f t="shared" si="85"/>
        <v>0</v>
      </c>
      <c r="R339" s="75">
        <v>0</v>
      </c>
      <c r="S339" s="77" t="e">
        <f t="shared" si="86"/>
        <v>#DIV/0!</v>
      </c>
      <c r="T339" s="77" t="e">
        <f t="shared" si="87"/>
        <v>#DIV/0!</v>
      </c>
      <c r="U339" s="77" t="e">
        <f t="shared" si="88"/>
        <v>#DIV/0!</v>
      </c>
      <c r="V339" s="77" t="e">
        <f t="shared" si="89"/>
        <v>#DIV/0!</v>
      </c>
      <c r="W339" s="77" t="e">
        <f t="shared" si="90"/>
        <v>#DIV/0!</v>
      </c>
    </row>
    <row r="340" spans="1:23" ht="30" x14ac:dyDescent="0.25">
      <c r="A340" s="42" t="s">
        <v>2993</v>
      </c>
      <c r="B340" s="31">
        <v>434</v>
      </c>
      <c r="C340" s="30" t="s">
        <v>2994</v>
      </c>
      <c r="D340" s="78">
        <v>0</v>
      </c>
      <c r="E340" s="75">
        <v>0</v>
      </c>
      <c r="F340" s="75">
        <v>0</v>
      </c>
      <c r="G340" s="76">
        <f t="shared" si="84"/>
        <v>0</v>
      </c>
      <c r="H340" s="75">
        <v>0</v>
      </c>
      <c r="I340" s="77">
        <f t="shared" si="92"/>
        <v>0</v>
      </c>
      <c r="J340" s="77">
        <f t="shared" si="93"/>
        <v>0</v>
      </c>
      <c r="K340" s="77" t="e">
        <f t="shared" si="94"/>
        <v>#DIV/0!</v>
      </c>
      <c r="L340" s="77">
        <f t="shared" si="95"/>
        <v>0</v>
      </c>
      <c r="M340" s="77" t="e">
        <f t="shared" si="96"/>
        <v>#DIV/0!</v>
      </c>
      <c r="N340" s="75">
        <v>0</v>
      </c>
      <c r="O340" s="75">
        <v>0</v>
      </c>
      <c r="P340" s="75">
        <v>0</v>
      </c>
      <c r="Q340" s="76">
        <f t="shared" si="85"/>
        <v>0</v>
      </c>
      <c r="R340" s="75">
        <v>0</v>
      </c>
      <c r="S340" s="77" t="e">
        <f t="shared" si="86"/>
        <v>#DIV/0!</v>
      </c>
      <c r="T340" s="77" t="e">
        <f t="shared" si="87"/>
        <v>#DIV/0!</v>
      </c>
      <c r="U340" s="77" t="e">
        <f t="shared" si="88"/>
        <v>#DIV/0!</v>
      </c>
      <c r="V340" s="77" t="e">
        <f t="shared" si="89"/>
        <v>#DIV/0!</v>
      </c>
      <c r="W340" s="77" t="e">
        <f t="shared" si="90"/>
        <v>#DIV/0!</v>
      </c>
    </row>
    <row r="341" spans="1:23" x14ac:dyDescent="0.25">
      <c r="A341" s="42" t="s">
        <v>2995</v>
      </c>
      <c r="B341" s="31">
        <v>435</v>
      </c>
      <c r="C341" s="30" t="s">
        <v>2996</v>
      </c>
      <c r="D341" s="78">
        <v>0</v>
      </c>
      <c r="E341" s="75">
        <v>0</v>
      </c>
      <c r="F341" s="75">
        <v>0</v>
      </c>
      <c r="G341" s="76">
        <f t="shared" si="84"/>
        <v>0</v>
      </c>
      <c r="H341" s="75">
        <v>0</v>
      </c>
      <c r="I341" s="77">
        <f t="shared" si="92"/>
        <v>0</v>
      </c>
      <c r="J341" s="77">
        <f t="shared" si="93"/>
        <v>0</v>
      </c>
      <c r="K341" s="77" t="e">
        <f t="shared" si="94"/>
        <v>#DIV/0!</v>
      </c>
      <c r="L341" s="77">
        <f t="shared" si="95"/>
        <v>0</v>
      </c>
      <c r="M341" s="77" t="e">
        <f t="shared" si="96"/>
        <v>#DIV/0!</v>
      </c>
      <c r="N341" s="75">
        <v>0</v>
      </c>
      <c r="O341" s="75">
        <v>0</v>
      </c>
      <c r="P341" s="75">
        <v>0</v>
      </c>
      <c r="Q341" s="76">
        <f t="shared" si="85"/>
        <v>0</v>
      </c>
      <c r="R341" s="75">
        <v>0</v>
      </c>
      <c r="S341" s="77" t="e">
        <f t="shared" si="86"/>
        <v>#DIV/0!</v>
      </c>
      <c r="T341" s="77" t="e">
        <f t="shared" si="87"/>
        <v>#DIV/0!</v>
      </c>
      <c r="U341" s="77" t="e">
        <f t="shared" si="88"/>
        <v>#DIV/0!</v>
      </c>
      <c r="V341" s="77" t="e">
        <f t="shared" si="89"/>
        <v>#DIV/0!</v>
      </c>
      <c r="W341" s="77" t="e">
        <f t="shared" si="90"/>
        <v>#DIV/0!</v>
      </c>
    </row>
    <row r="342" spans="1:23" x14ac:dyDescent="0.25">
      <c r="A342" s="42" t="s">
        <v>2997</v>
      </c>
      <c r="B342" s="31">
        <v>436</v>
      </c>
      <c r="C342" s="30" t="s">
        <v>2998</v>
      </c>
      <c r="D342" s="78">
        <v>0</v>
      </c>
      <c r="E342" s="75">
        <v>1</v>
      </c>
      <c r="F342" s="75">
        <v>0</v>
      </c>
      <c r="G342" s="76">
        <f t="shared" si="84"/>
        <v>1</v>
      </c>
      <c r="H342" s="75">
        <v>0</v>
      </c>
      <c r="I342" s="77">
        <f t="shared" si="92"/>
        <v>0</v>
      </c>
      <c r="J342" s="77">
        <f t="shared" si="93"/>
        <v>25</v>
      </c>
      <c r="K342" s="77" t="e">
        <f t="shared" si="94"/>
        <v>#DIV/0!</v>
      </c>
      <c r="L342" s="77">
        <f t="shared" si="95"/>
        <v>9.0909090909090917</v>
      </c>
      <c r="M342" s="77" t="e">
        <f t="shared" si="96"/>
        <v>#DIV/0!</v>
      </c>
      <c r="N342" s="75">
        <v>0</v>
      </c>
      <c r="O342" s="75">
        <v>1</v>
      </c>
      <c r="P342" s="75">
        <v>0</v>
      </c>
      <c r="Q342" s="76">
        <f t="shared" si="85"/>
        <v>1</v>
      </c>
      <c r="R342" s="75">
        <v>0</v>
      </c>
      <c r="S342" s="77" t="e">
        <f t="shared" si="86"/>
        <v>#DIV/0!</v>
      </c>
      <c r="T342" s="77">
        <f t="shared" si="87"/>
        <v>25</v>
      </c>
      <c r="U342" s="77" t="e">
        <f t="shared" si="88"/>
        <v>#DIV/0!</v>
      </c>
      <c r="V342" s="77">
        <f t="shared" si="89"/>
        <v>9.0909090909090917</v>
      </c>
      <c r="W342" s="77" t="e">
        <f t="shared" si="90"/>
        <v>#DIV/0!</v>
      </c>
    </row>
    <row r="343" spans="1:23" x14ac:dyDescent="0.25">
      <c r="A343" s="42" t="s">
        <v>2999</v>
      </c>
      <c r="B343" s="31">
        <v>437</v>
      </c>
      <c r="C343" s="30" t="s">
        <v>3000</v>
      </c>
      <c r="D343" s="78">
        <v>0</v>
      </c>
      <c r="E343" s="75">
        <v>0</v>
      </c>
      <c r="F343" s="75">
        <v>0</v>
      </c>
      <c r="G343" s="76">
        <f t="shared" si="84"/>
        <v>0</v>
      </c>
      <c r="H343" s="75">
        <v>0</v>
      </c>
      <c r="I343" s="77">
        <f t="shared" si="92"/>
        <v>0</v>
      </c>
      <c r="J343" s="77">
        <f t="shared" si="93"/>
        <v>0</v>
      </c>
      <c r="K343" s="77" t="e">
        <f t="shared" si="94"/>
        <v>#DIV/0!</v>
      </c>
      <c r="L343" s="77">
        <f t="shared" si="95"/>
        <v>0</v>
      </c>
      <c r="M343" s="77" t="e">
        <f t="shared" si="96"/>
        <v>#DIV/0!</v>
      </c>
      <c r="N343" s="75">
        <v>0</v>
      </c>
      <c r="O343" s="75">
        <v>0</v>
      </c>
      <c r="P343" s="75">
        <v>0</v>
      </c>
      <c r="Q343" s="76">
        <f t="shared" si="85"/>
        <v>0</v>
      </c>
      <c r="R343" s="75">
        <v>0</v>
      </c>
      <c r="S343" s="77" t="e">
        <f t="shared" si="86"/>
        <v>#DIV/0!</v>
      </c>
      <c r="T343" s="77" t="e">
        <f t="shared" si="87"/>
        <v>#DIV/0!</v>
      </c>
      <c r="U343" s="77" t="e">
        <f t="shared" si="88"/>
        <v>#DIV/0!</v>
      </c>
      <c r="V343" s="77" t="e">
        <f t="shared" si="89"/>
        <v>#DIV/0!</v>
      </c>
      <c r="W343" s="77" t="e">
        <f t="shared" si="90"/>
        <v>#DIV/0!</v>
      </c>
    </row>
    <row r="344" spans="1:23" x14ac:dyDescent="0.25">
      <c r="A344" s="32" t="s">
        <v>3001</v>
      </c>
      <c r="B344" s="6" t="s">
        <v>2166</v>
      </c>
      <c r="C344" s="34" t="s">
        <v>3002</v>
      </c>
      <c r="D344" s="69">
        <f>SUM(D345:D360)</f>
        <v>2</v>
      </c>
      <c r="E344" s="69">
        <f>SUM(E345:E360)</f>
        <v>0</v>
      </c>
      <c r="F344" s="69">
        <f>SUM(F345:F360)</f>
        <v>0</v>
      </c>
      <c r="G344" s="69">
        <f t="shared" si="84"/>
        <v>2</v>
      </c>
      <c r="H344" s="69">
        <f>SUM(H345:H360)</f>
        <v>0</v>
      </c>
      <c r="I344" s="74">
        <f>D344/D195*100</f>
        <v>3.0303030303030303</v>
      </c>
      <c r="J344" s="74">
        <f>E344/E195*100</f>
        <v>0</v>
      </c>
      <c r="K344" s="74">
        <f>F344/F195*100</f>
        <v>0</v>
      </c>
      <c r="L344" s="74">
        <f>G344/G195*100</f>
        <v>1.639344262295082</v>
      </c>
      <c r="M344" s="74" t="e">
        <f>H344/H195*100</f>
        <v>#DIV/0!</v>
      </c>
      <c r="N344" s="69">
        <f>SUM(N345:N360)</f>
        <v>0</v>
      </c>
      <c r="O344" s="69">
        <f>SUM(O345:O360)</f>
        <v>0</v>
      </c>
      <c r="P344" s="69">
        <f>SUM(P345:P360)</f>
        <v>0</v>
      </c>
      <c r="Q344" s="69">
        <f t="shared" si="85"/>
        <v>0</v>
      </c>
      <c r="R344" s="69">
        <f>SUM(R345:R360)</f>
        <v>0</v>
      </c>
      <c r="S344" s="74">
        <f t="shared" si="86"/>
        <v>0</v>
      </c>
      <c r="T344" s="74" t="e">
        <f t="shared" si="87"/>
        <v>#DIV/0!</v>
      </c>
      <c r="U344" s="74" t="e">
        <f t="shared" si="88"/>
        <v>#DIV/0!</v>
      </c>
      <c r="V344" s="74">
        <f t="shared" si="89"/>
        <v>0</v>
      </c>
      <c r="W344" s="74" t="e">
        <f t="shared" si="90"/>
        <v>#DIV/0!</v>
      </c>
    </row>
    <row r="345" spans="1:23" ht="30" x14ac:dyDescent="0.25">
      <c r="A345" s="42" t="s">
        <v>3003</v>
      </c>
      <c r="B345" s="31" t="s">
        <v>2169</v>
      </c>
      <c r="C345" s="30" t="s">
        <v>3004</v>
      </c>
      <c r="D345" s="78">
        <v>0</v>
      </c>
      <c r="E345" s="75">
        <v>0</v>
      </c>
      <c r="F345" s="75">
        <v>0</v>
      </c>
      <c r="G345" s="76">
        <f t="shared" si="84"/>
        <v>0</v>
      </c>
      <c r="H345" s="75">
        <v>0</v>
      </c>
      <c r="I345" s="77">
        <f>D345/D344*100</f>
        <v>0</v>
      </c>
      <c r="J345" s="77" t="e">
        <f>E345/E344*100</f>
        <v>#DIV/0!</v>
      </c>
      <c r="K345" s="77" t="e">
        <f>F345/F344*100</f>
        <v>#DIV/0!</v>
      </c>
      <c r="L345" s="77">
        <f>G345/G344*100</f>
        <v>0</v>
      </c>
      <c r="M345" s="77" t="e">
        <f>H345/H344*100</f>
        <v>#DIV/0!</v>
      </c>
      <c r="N345" s="75">
        <v>0</v>
      </c>
      <c r="O345" s="75">
        <v>0</v>
      </c>
      <c r="P345" s="75">
        <v>0</v>
      </c>
      <c r="Q345" s="76">
        <f t="shared" si="85"/>
        <v>0</v>
      </c>
      <c r="R345" s="75">
        <v>0</v>
      </c>
      <c r="S345" s="77" t="e">
        <f t="shared" si="86"/>
        <v>#DIV/0!</v>
      </c>
      <c r="T345" s="77" t="e">
        <f t="shared" si="87"/>
        <v>#DIV/0!</v>
      </c>
      <c r="U345" s="77" t="e">
        <f t="shared" si="88"/>
        <v>#DIV/0!</v>
      </c>
      <c r="V345" s="77" t="e">
        <f t="shared" si="89"/>
        <v>#DIV/0!</v>
      </c>
      <c r="W345" s="77" t="e">
        <f t="shared" si="90"/>
        <v>#DIV/0!</v>
      </c>
    </row>
    <row r="346" spans="1:23" ht="45" x14ac:dyDescent="0.25">
      <c r="A346" s="42" t="s">
        <v>3005</v>
      </c>
      <c r="B346" s="31" t="s">
        <v>2172</v>
      </c>
      <c r="C346" s="30" t="s">
        <v>3006</v>
      </c>
      <c r="D346" s="78">
        <v>1</v>
      </c>
      <c r="E346" s="75">
        <v>0</v>
      </c>
      <c r="F346" s="75">
        <v>0</v>
      </c>
      <c r="G346" s="76">
        <f t="shared" si="84"/>
        <v>1</v>
      </c>
      <c r="H346" s="75">
        <v>0</v>
      </c>
      <c r="I346" s="77">
        <f>D346/D344*100</f>
        <v>50</v>
      </c>
      <c r="J346" s="77" t="e">
        <f>E346/E344*100</f>
        <v>#DIV/0!</v>
      </c>
      <c r="K346" s="77" t="e">
        <f>F346/F344*100</f>
        <v>#DIV/0!</v>
      </c>
      <c r="L346" s="77">
        <f>G346/G344*100</f>
        <v>50</v>
      </c>
      <c r="M346" s="77" t="e">
        <f>H346/H344*100</f>
        <v>#DIV/0!</v>
      </c>
      <c r="N346" s="75">
        <v>0</v>
      </c>
      <c r="O346" s="75">
        <v>0</v>
      </c>
      <c r="P346" s="75">
        <v>0</v>
      </c>
      <c r="Q346" s="76">
        <f t="shared" si="85"/>
        <v>0</v>
      </c>
      <c r="R346" s="75">
        <v>0</v>
      </c>
      <c r="S346" s="77">
        <f t="shared" si="86"/>
        <v>0</v>
      </c>
      <c r="T346" s="77" t="e">
        <f t="shared" si="87"/>
        <v>#DIV/0!</v>
      </c>
      <c r="U346" s="77" t="e">
        <f t="shared" si="88"/>
        <v>#DIV/0!</v>
      </c>
      <c r="V346" s="77">
        <f t="shared" si="89"/>
        <v>0</v>
      </c>
      <c r="W346" s="77" t="e">
        <f t="shared" si="90"/>
        <v>#DIV/0!</v>
      </c>
    </row>
    <row r="347" spans="1:23" x14ac:dyDescent="0.25">
      <c r="A347" s="42" t="s">
        <v>3007</v>
      </c>
      <c r="B347" s="31" t="s">
        <v>2175</v>
      </c>
      <c r="C347" s="30" t="s">
        <v>3008</v>
      </c>
      <c r="D347" s="78">
        <v>0</v>
      </c>
      <c r="E347" s="75">
        <v>0</v>
      </c>
      <c r="F347" s="75">
        <v>0</v>
      </c>
      <c r="G347" s="76">
        <f t="shared" si="84"/>
        <v>0</v>
      </c>
      <c r="H347" s="75">
        <v>0</v>
      </c>
      <c r="I347" s="77">
        <f>D347/D344*100</f>
        <v>0</v>
      </c>
      <c r="J347" s="77" t="e">
        <f>E347/E344*100</f>
        <v>#DIV/0!</v>
      </c>
      <c r="K347" s="77" t="e">
        <f>F347/F344*100</f>
        <v>#DIV/0!</v>
      </c>
      <c r="L347" s="77">
        <f>G347/G344*100</f>
        <v>0</v>
      </c>
      <c r="M347" s="77" t="e">
        <f>H347/H344*100</f>
        <v>#DIV/0!</v>
      </c>
      <c r="N347" s="75">
        <v>0</v>
      </c>
      <c r="O347" s="75">
        <v>0</v>
      </c>
      <c r="P347" s="75">
        <v>0</v>
      </c>
      <c r="Q347" s="76">
        <f t="shared" si="85"/>
        <v>0</v>
      </c>
      <c r="R347" s="75">
        <v>0</v>
      </c>
      <c r="S347" s="77" t="e">
        <f t="shared" si="86"/>
        <v>#DIV/0!</v>
      </c>
      <c r="T347" s="77" t="e">
        <f t="shared" si="87"/>
        <v>#DIV/0!</v>
      </c>
      <c r="U347" s="77" t="e">
        <f t="shared" si="88"/>
        <v>#DIV/0!</v>
      </c>
      <c r="V347" s="77" t="e">
        <f t="shared" si="89"/>
        <v>#DIV/0!</v>
      </c>
      <c r="W347" s="77" t="e">
        <f t="shared" si="90"/>
        <v>#DIV/0!</v>
      </c>
    </row>
    <row r="348" spans="1:23" ht="30" x14ac:dyDescent="0.25">
      <c r="A348" s="42" t="s">
        <v>3009</v>
      </c>
      <c r="B348" s="31" t="s">
        <v>2178</v>
      </c>
      <c r="C348" s="30" t="s">
        <v>3010</v>
      </c>
      <c r="D348" s="78">
        <v>0</v>
      </c>
      <c r="E348" s="75">
        <v>0</v>
      </c>
      <c r="F348" s="75">
        <v>0</v>
      </c>
      <c r="G348" s="76">
        <f t="shared" si="84"/>
        <v>0</v>
      </c>
      <c r="H348" s="75">
        <v>0</v>
      </c>
      <c r="I348" s="77">
        <f>D348/D344*100</f>
        <v>0</v>
      </c>
      <c r="J348" s="77" t="e">
        <f>E348/E344*100</f>
        <v>#DIV/0!</v>
      </c>
      <c r="K348" s="77" t="e">
        <f>F348/F344*100</f>
        <v>#DIV/0!</v>
      </c>
      <c r="L348" s="77">
        <f>G348/G344*100</f>
        <v>0</v>
      </c>
      <c r="M348" s="77" t="e">
        <f>H348/H344*100</f>
        <v>#DIV/0!</v>
      </c>
      <c r="N348" s="75">
        <v>0</v>
      </c>
      <c r="O348" s="75">
        <v>0</v>
      </c>
      <c r="P348" s="75">
        <v>0</v>
      </c>
      <c r="Q348" s="76">
        <f t="shared" si="85"/>
        <v>0</v>
      </c>
      <c r="R348" s="75">
        <v>0</v>
      </c>
      <c r="S348" s="77" t="e">
        <f t="shared" si="86"/>
        <v>#DIV/0!</v>
      </c>
      <c r="T348" s="77" t="e">
        <f t="shared" si="87"/>
        <v>#DIV/0!</v>
      </c>
      <c r="U348" s="77" t="e">
        <f t="shared" si="88"/>
        <v>#DIV/0!</v>
      </c>
      <c r="V348" s="77" t="e">
        <f t="shared" si="89"/>
        <v>#DIV/0!</v>
      </c>
      <c r="W348" s="77" t="e">
        <f t="shared" si="90"/>
        <v>#DIV/0!</v>
      </c>
    </row>
    <row r="349" spans="1:23" x14ac:dyDescent="0.25">
      <c r="A349" s="42" t="s">
        <v>3011</v>
      </c>
      <c r="B349" s="31" t="s">
        <v>2181</v>
      </c>
      <c r="C349" s="30" t="s">
        <v>3012</v>
      </c>
      <c r="D349" s="78">
        <v>0</v>
      </c>
      <c r="E349" s="75">
        <v>0</v>
      </c>
      <c r="F349" s="75">
        <v>0</v>
      </c>
      <c r="G349" s="76">
        <f t="shared" si="84"/>
        <v>0</v>
      </c>
      <c r="H349" s="75">
        <v>0</v>
      </c>
      <c r="I349" s="77">
        <f>D349/D344*100</f>
        <v>0</v>
      </c>
      <c r="J349" s="77" t="e">
        <f>E349/E344*100</f>
        <v>#DIV/0!</v>
      </c>
      <c r="K349" s="77" t="e">
        <f>F349/F344*100</f>
        <v>#DIV/0!</v>
      </c>
      <c r="L349" s="77">
        <f>G349/G344*100</f>
        <v>0</v>
      </c>
      <c r="M349" s="77" t="e">
        <f>H349/H344*100</f>
        <v>#DIV/0!</v>
      </c>
      <c r="N349" s="75">
        <v>0</v>
      </c>
      <c r="O349" s="75">
        <v>0</v>
      </c>
      <c r="P349" s="75">
        <v>0</v>
      </c>
      <c r="Q349" s="76">
        <f t="shared" si="85"/>
        <v>0</v>
      </c>
      <c r="R349" s="75">
        <v>0</v>
      </c>
      <c r="S349" s="77" t="e">
        <f t="shared" si="86"/>
        <v>#DIV/0!</v>
      </c>
      <c r="T349" s="77" t="e">
        <f t="shared" si="87"/>
        <v>#DIV/0!</v>
      </c>
      <c r="U349" s="77" t="e">
        <f t="shared" si="88"/>
        <v>#DIV/0!</v>
      </c>
      <c r="V349" s="77" t="e">
        <f t="shared" si="89"/>
        <v>#DIV/0!</v>
      </c>
      <c r="W349" s="77" t="e">
        <f t="shared" si="90"/>
        <v>#DIV/0!</v>
      </c>
    </row>
    <row r="350" spans="1:23" x14ac:dyDescent="0.25">
      <c r="A350" s="42" t="s">
        <v>3013</v>
      </c>
      <c r="B350" s="31" t="s">
        <v>2184</v>
      </c>
      <c r="C350" s="30" t="s">
        <v>3014</v>
      </c>
      <c r="D350" s="78">
        <v>0</v>
      </c>
      <c r="E350" s="75">
        <v>0</v>
      </c>
      <c r="F350" s="75">
        <v>0</v>
      </c>
      <c r="G350" s="76">
        <f t="shared" si="84"/>
        <v>0</v>
      </c>
      <c r="H350" s="75">
        <v>0</v>
      </c>
      <c r="I350" s="77">
        <f>D350/D344*100</f>
        <v>0</v>
      </c>
      <c r="J350" s="77" t="e">
        <f>E350/E344*100</f>
        <v>#DIV/0!</v>
      </c>
      <c r="K350" s="77" t="e">
        <f>F350/F344*100</f>
        <v>#DIV/0!</v>
      </c>
      <c r="L350" s="77">
        <f>G350/G344*100</f>
        <v>0</v>
      </c>
      <c r="M350" s="77" t="e">
        <f>H350/H344*100</f>
        <v>#DIV/0!</v>
      </c>
      <c r="N350" s="75">
        <v>0</v>
      </c>
      <c r="O350" s="75">
        <v>0</v>
      </c>
      <c r="P350" s="75">
        <v>0</v>
      </c>
      <c r="Q350" s="76">
        <f t="shared" si="85"/>
        <v>0</v>
      </c>
      <c r="R350" s="75">
        <v>0</v>
      </c>
      <c r="S350" s="77" t="e">
        <f t="shared" si="86"/>
        <v>#DIV/0!</v>
      </c>
      <c r="T350" s="77" t="e">
        <f t="shared" si="87"/>
        <v>#DIV/0!</v>
      </c>
      <c r="U350" s="77" t="e">
        <f t="shared" si="88"/>
        <v>#DIV/0!</v>
      </c>
      <c r="V350" s="77" t="e">
        <f t="shared" si="89"/>
        <v>#DIV/0!</v>
      </c>
      <c r="W350" s="77" t="e">
        <f t="shared" si="90"/>
        <v>#DIV/0!</v>
      </c>
    </row>
    <row r="351" spans="1:23" x14ac:dyDescent="0.25">
      <c r="A351" s="42" t="s">
        <v>3015</v>
      </c>
      <c r="B351" s="31" t="s">
        <v>2187</v>
      </c>
      <c r="C351" s="30" t="s">
        <v>3016</v>
      </c>
      <c r="D351" s="78">
        <v>0</v>
      </c>
      <c r="E351" s="75">
        <v>0</v>
      </c>
      <c r="F351" s="75">
        <v>0</v>
      </c>
      <c r="G351" s="76">
        <f t="shared" si="84"/>
        <v>0</v>
      </c>
      <c r="H351" s="75">
        <v>0</v>
      </c>
      <c r="I351" s="77">
        <f>D351/D344*100</f>
        <v>0</v>
      </c>
      <c r="J351" s="77" t="e">
        <f>E351/E344*100</f>
        <v>#DIV/0!</v>
      </c>
      <c r="K351" s="77" t="e">
        <f>F351/F344*100</f>
        <v>#DIV/0!</v>
      </c>
      <c r="L351" s="77">
        <f>G351/G344*100</f>
        <v>0</v>
      </c>
      <c r="M351" s="77" t="e">
        <f>H351/H344*100</f>
        <v>#DIV/0!</v>
      </c>
      <c r="N351" s="75">
        <v>0</v>
      </c>
      <c r="O351" s="75">
        <v>0</v>
      </c>
      <c r="P351" s="75">
        <v>0</v>
      </c>
      <c r="Q351" s="76">
        <f t="shared" si="85"/>
        <v>0</v>
      </c>
      <c r="R351" s="75">
        <v>0</v>
      </c>
      <c r="S351" s="77" t="e">
        <f t="shared" si="86"/>
        <v>#DIV/0!</v>
      </c>
      <c r="T351" s="77" t="e">
        <f t="shared" si="87"/>
        <v>#DIV/0!</v>
      </c>
      <c r="U351" s="77" t="e">
        <f t="shared" si="88"/>
        <v>#DIV/0!</v>
      </c>
      <c r="V351" s="77" t="e">
        <f t="shared" si="89"/>
        <v>#DIV/0!</v>
      </c>
      <c r="W351" s="77" t="e">
        <f t="shared" si="90"/>
        <v>#DIV/0!</v>
      </c>
    </row>
    <row r="352" spans="1:23" x14ac:dyDescent="0.25">
      <c r="A352" s="42" t="s">
        <v>3017</v>
      </c>
      <c r="B352" s="31" t="s">
        <v>2190</v>
      </c>
      <c r="C352" s="30" t="s">
        <v>3018</v>
      </c>
      <c r="D352" s="78">
        <v>0</v>
      </c>
      <c r="E352" s="75">
        <v>0</v>
      </c>
      <c r="F352" s="75">
        <v>0</v>
      </c>
      <c r="G352" s="76">
        <f t="shared" si="84"/>
        <v>0</v>
      </c>
      <c r="H352" s="75">
        <v>0</v>
      </c>
      <c r="I352" s="77">
        <f>D352/D344*100</f>
        <v>0</v>
      </c>
      <c r="J352" s="77" t="e">
        <f>E352/E344*100</f>
        <v>#DIV/0!</v>
      </c>
      <c r="K352" s="77" t="e">
        <f>F352/F344*100</f>
        <v>#DIV/0!</v>
      </c>
      <c r="L352" s="77">
        <f>G352/G344*100</f>
        <v>0</v>
      </c>
      <c r="M352" s="77" t="e">
        <f>H352/H344*100</f>
        <v>#DIV/0!</v>
      </c>
      <c r="N352" s="75">
        <v>0</v>
      </c>
      <c r="O352" s="75">
        <v>0</v>
      </c>
      <c r="P352" s="75">
        <v>0</v>
      </c>
      <c r="Q352" s="76">
        <f t="shared" si="85"/>
        <v>0</v>
      </c>
      <c r="R352" s="75">
        <v>0</v>
      </c>
      <c r="S352" s="77" t="e">
        <f t="shared" si="86"/>
        <v>#DIV/0!</v>
      </c>
      <c r="T352" s="77" t="e">
        <f t="shared" si="87"/>
        <v>#DIV/0!</v>
      </c>
      <c r="U352" s="77" t="e">
        <f t="shared" si="88"/>
        <v>#DIV/0!</v>
      </c>
      <c r="V352" s="77" t="e">
        <f t="shared" si="89"/>
        <v>#DIV/0!</v>
      </c>
      <c r="W352" s="77" t="e">
        <f t="shared" si="90"/>
        <v>#DIV/0!</v>
      </c>
    </row>
    <row r="353" spans="1:23" x14ac:dyDescent="0.25">
      <c r="A353" s="42" t="s">
        <v>3019</v>
      </c>
      <c r="B353" s="31" t="s">
        <v>2193</v>
      </c>
      <c r="C353" s="30" t="s">
        <v>3020</v>
      </c>
      <c r="D353" s="78">
        <v>1</v>
      </c>
      <c r="E353" s="75">
        <v>0</v>
      </c>
      <c r="F353" s="75">
        <v>0</v>
      </c>
      <c r="G353" s="76">
        <f t="shared" si="84"/>
        <v>1</v>
      </c>
      <c r="H353" s="75">
        <v>0</v>
      </c>
      <c r="I353" s="77">
        <f>D353/D344*100</f>
        <v>50</v>
      </c>
      <c r="J353" s="77" t="e">
        <f>E353/E344*100</f>
        <v>#DIV/0!</v>
      </c>
      <c r="K353" s="77" t="e">
        <f>F353/F344*100</f>
        <v>#DIV/0!</v>
      </c>
      <c r="L353" s="77">
        <f>G353/G344*100</f>
        <v>50</v>
      </c>
      <c r="M353" s="77" t="e">
        <f>H353/H344*100</f>
        <v>#DIV/0!</v>
      </c>
      <c r="N353" s="75">
        <v>0</v>
      </c>
      <c r="O353" s="75">
        <v>0</v>
      </c>
      <c r="P353" s="75">
        <v>0</v>
      </c>
      <c r="Q353" s="76">
        <f t="shared" si="85"/>
        <v>0</v>
      </c>
      <c r="R353" s="75">
        <v>0</v>
      </c>
      <c r="S353" s="77">
        <f t="shared" si="86"/>
        <v>0</v>
      </c>
      <c r="T353" s="77" t="e">
        <f t="shared" si="87"/>
        <v>#DIV/0!</v>
      </c>
      <c r="U353" s="77" t="e">
        <f t="shared" si="88"/>
        <v>#DIV/0!</v>
      </c>
      <c r="V353" s="77">
        <f t="shared" si="89"/>
        <v>0</v>
      </c>
      <c r="W353" s="77" t="e">
        <f t="shared" si="90"/>
        <v>#DIV/0!</v>
      </c>
    </row>
    <row r="354" spans="1:23" ht="30" x14ac:dyDescent="0.25">
      <c r="A354" s="42" t="s">
        <v>3021</v>
      </c>
      <c r="B354" s="31" t="s">
        <v>2196</v>
      </c>
      <c r="C354" s="30" t="s">
        <v>3022</v>
      </c>
      <c r="D354" s="78">
        <v>0</v>
      </c>
      <c r="E354" s="75">
        <v>0</v>
      </c>
      <c r="F354" s="75">
        <v>0</v>
      </c>
      <c r="G354" s="76">
        <f t="shared" si="84"/>
        <v>0</v>
      </c>
      <c r="H354" s="75">
        <v>0</v>
      </c>
      <c r="I354" s="77">
        <f>D354/D344*100</f>
        <v>0</v>
      </c>
      <c r="J354" s="77" t="e">
        <f>E354/E344*100</f>
        <v>#DIV/0!</v>
      </c>
      <c r="K354" s="77" t="e">
        <f>F354/F344*100</f>
        <v>#DIV/0!</v>
      </c>
      <c r="L354" s="77">
        <f>G354/G344*100</f>
        <v>0</v>
      </c>
      <c r="M354" s="77" t="e">
        <f>H354/H344*100</f>
        <v>#DIV/0!</v>
      </c>
      <c r="N354" s="75">
        <v>0</v>
      </c>
      <c r="O354" s="75">
        <v>0</v>
      </c>
      <c r="P354" s="75">
        <v>0</v>
      </c>
      <c r="Q354" s="76">
        <f t="shared" si="85"/>
        <v>0</v>
      </c>
      <c r="R354" s="75">
        <v>0</v>
      </c>
      <c r="S354" s="77" t="e">
        <f t="shared" si="86"/>
        <v>#DIV/0!</v>
      </c>
      <c r="T354" s="77" t="e">
        <f t="shared" si="87"/>
        <v>#DIV/0!</v>
      </c>
      <c r="U354" s="77" t="e">
        <f t="shared" si="88"/>
        <v>#DIV/0!</v>
      </c>
      <c r="V354" s="77" t="e">
        <f t="shared" si="89"/>
        <v>#DIV/0!</v>
      </c>
      <c r="W354" s="77" t="e">
        <f t="shared" si="90"/>
        <v>#DIV/0!</v>
      </c>
    </row>
    <row r="355" spans="1:23" x14ac:dyDescent="0.25">
      <c r="A355" s="42" t="s">
        <v>3023</v>
      </c>
      <c r="B355" s="31" t="s">
        <v>2198</v>
      </c>
      <c r="C355" s="30" t="s">
        <v>3024</v>
      </c>
      <c r="D355" s="78">
        <v>0</v>
      </c>
      <c r="E355" s="75">
        <v>0</v>
      </c>
      <c r="F355" s="75">
        <v>0</v>
      </c>
      <c r="G355" s="76">
        <f t="shared" si="84"/>
        <v>0</v>
      </c>
      <c r="H355" s="75">
        <v>0</v>
      </c>
      <c r="I355" s="77">
        <f>D355/D344*100</f>
        <v>0</v>
      </c>
      <c r="J355" s="77" t="e">
        <f>E355/E344*100</f>
        <v>#DIV/0!</v>
      </c>
      <c r="K355" s="77" t="e">
        <f>F355/F344*100</f>
        <v>#DIV/0!</v>
      </c>
      <c r="L355" s="77">
        <f>G355/G344*100</f>
        <v>0</v>
      </c>
      <c r="M355" s="77" t="e">
        <f>H355/H344*100</f>
        <v>#DIV/0!</v>
      </c>
      <c r="N355" s="75">
        <v>0</v>
      </c>
      <c r="O355" s="75">
        <v>0</v>
      </c>
      <c r="P355" s="75">
        <v>0</v>
      </c>
      <c r="Q355" s="76">
        <f t="shared" si="85"/>
        <v>0</v>
      </c>
      <c r="R355" s="75">
        <v>0</v>
      </c>
      <c r="S355" s="77" t="e">
        <f t="shared" si="86"/>
        <v>#DIV/0!</v>
      </c>
      <c r="T355" s="77" t="e">
        <f t="shared" si="87"/>
        <v>#DIV/0!</v>
      </c>
      <c r="U355" s="77" t="e">
        <f t="shared" si="88"/>
        <v>#DIV/0!</v>
      </c>
      <c r="V355" s="77" t="e">
        <f t="shared" si="89"/>
        <v>#DIV/0!</v>
      </c>
      <c r="W355" s="77" t="e">
        <f t="shared" si="90"/>
        <v>#DIV/0!</v>
      </c>
    </row>
    <row r="356" spans="1:23" x14ac:dyDescent="0.25">
      <c r="A356" s="42" t="s">
        <v>3025</v>
      </c>
      <c r="B356" s="31" t="s">
        <v>2200</v>
      </c>
      <c r="C356" s="30" t="s">
        <v>3026</v>
      </c>
      <c r="D356" s="78">
        <v>0</v>
      </c>
      <c r="E356" s="75">
        <v>0</v>
      </c>
      <c r="F356" s="75">
        <v>0</v>
      </c>
      <c r="G356" s="76">
        <f t="shared" si="84"/>
        <v>0</v>
      </c>
      <c r="H356" s="75">
        <v>0</v>
      </c>
      <c r="I356" s="77">
        <f>D356/D344*100</f>
        <v>0</v>
      </c>
      <c r="J356" s="77" t="e">
        <f>E356/E344*100</f>
        <v>#DIV/0!</v>
      </c>
      <c r="K356" s="77" t="e">
        <f>F356/F344*100</f>
        <v>#DIV/0!</v>
      </c>
      <c r="L356" s="77">
        <f>G356/G344*100</f>
        <v>0</v>
      </c>
      <c r="M356" s="77" t="e">
        <f>H356/H344*100</f>
        <v>#DIV/0!</v>
      </c>
      <c r="N356" s="75">
        <v>0</v>
      </c>
      <c r="O356" s="75">
        <v>0</v>
      </c>
      <c r="P356" s="75">
        <v>0</v>
      </c>
      <c r="Q356" s="76">
        <f t="shared" si="85"/>
        <v>0</v>
      </c>
      <c r="R356" s="75">
        <v>0</v>
      </c>
      <c r="S356" s="77" t="e">
        <f t="shared" si="86"/>
        <v>#DIV/0!</v>
      </c>
      <c r="T356" s="77" t="e">
        <f t="shared" si="87"/>
        <v>#DIV/0!</v>
      </c>
      <c r="U356" s="77" t="e">
        <f t="shared" si="88"/>
        <v>#DIV/0!</v>
      </c>
      <c r="V356" s="77" t="e">
        <f t="shared" si="89"/>
        <v>#DIV/0!</v>
      </c>
      <c r="W356" s="77" t="e">
        <f t="shared" si="90"/>
        <v>#DIV/0!</v>
      </c>
    </row>
    <row r="357" spans="1:23" x14ac:dyDescent="0.25">
      <c r="A357" s="42" t="s">
        <v>3027</v>
      </c>
      <c r="B357" s="31" t="s">
        <v>2203</v>
      </c>
      <c r="C357" s="30" t="s">
        <v>3028</v>
      </c>
      <c r="D357" s="78">
        <v>0</v>
      </c>
      <c r="E357" s="75">
        <v>0</v>
      </c>
      <c r="F357" s="75">
        <v>0</v>
      </c>
      <c r="G357" s="76">
        <f t="shared" si="84"/>
        <v>0</v>
      </c>
      <c r="H357" s="75">
        <v>0</v>
      </c>
      <c r="I357" s="77">
        <f>D357/D344*100</f>
        <v>0</v>
      </c>
      <c r="J357" s="77" t="e">
        <f>E357/E344*100</f>
        <v>#DIV/0!</v>
      </c>
      <c r="K357" s="77" t="e">
        <f>F357/F344*100</f>
        <v>#DIV/0!</v>
      </c>
      <c r="L357" s="77">
        <f>G357/G344*100</f>
        <v>0</v>
      </c>
      <c r="M357" s="77" t="e">
        <f>H357/H344*100</f>
        <v>#DIV/0!</v>
      </c>
      <c r="N357" s="75">
        <v>0</v>
      </c>
      <c r="O357" s="75">
        <v>0</v>
      </c>
      <c r="P357" s="75">
        <v>0</v>
      </c>
      <c r="Q357" s="76">
        <f t="shared" si="85"/>
        <v>0</v>
      </c>
      <c r="R357" s="75">
        <v>0</v>
      </c>
      <c r="S357" s="77" t="e">
        <f t="shared" si="86"/>
        <v>#DIV/0!</v>
      </c>
      <c r="T357" s="77" t="e">
        <f t="shared" si="87"/>
        <v>#DIV/0!</v>
      </c>
      <c r="U357" s="77" t="e">
        <f t="shared" si="88"/>
        <v>#DIV/0!</v>
      </c>
      <c r="V357" s="77" t="e">
        <f t="shared" si="89"/>
        <v>#DIV/0!</v>
      </c>
      <c r="W357" s="77" t="e">
        <f t="shared" si="90"/>
        <v>#DIV/0!</v>
      </c>
    </row>
    <row r="358" spans="1:23" x14ac:dyDescent="0.25">
      <c r="A358" s="42" t="s">
        <v>3029</v>
      </c>
      <c r="B358" s="31" t="s">
        <v>2205</v>
      </c>
      <c r="C358" s="30" t="s">
        <v>3030</v>
      </c>
      <c r="D358" s="78">
        <v>0</v>
      </c>
      <c r="E358" s="75">
        <v>0</v>
      </c>
      <c r="F358" s="75">
        <v>0</v>
      </c>
      <c r="G358" s="76">
        <f t="shared" si="84"/>
        <v>0</v>
      </c>
      <c r="H358" s="75">
        <v>0</v>
      </c>
      <c r="I358" s="77">
        <f>D358/D344*100</f>
        <v>0</v>
      </c>
      <c r="J358" s="77" t="e">
        <f>E358/E344*100</f>
        <v>#DIV/0!</v>
      </c>
      <c r="K358" s="77" t="e">
        <f>F358/F344*100</f>
        <v>#DIV/0!</v>
      </c>
      <c r="L358" s="77">
        <f>G358/G344*100</f>
        <v>0</v>
      </c>
      <c r="M358" s="77" t="e">
        <f>H358/H344*100</f>
        <v>#DIV/0!</v>
      </c>
      <c r="N358" s="75">
        <v>0</v>
      </c>
      <c r="O358" s="75">
        <v>0</v>
      </c>
      <c r="P358" s="75">
        <v>0</v>
      </c>
      <c r="Q358" s="76">
        <f t="shared" si="85"/>
        <v>0</v>
      </c>
      <c r="R358" s="75">
        <v>0</v>
      </c>
      <c r="S358" s="77" t="e">
        <f t="shared" si="86"/>
        <v>#DIV/0!</v>
      </c>
      <c r="T358" s="77" t="e">
        <f t="shared" si="87"/>
        <v>#DIV/0!</v>
      </c>
      <c r="U358" s="77" t="e">
        <f t="shared" si="88"/>
        <v>#DIV/0!</v>
      </c>
      <c r="V358" s="77" t="e">
        <f t="shared" si="89"/>
        <v>#DIV/0!</v>
      </c>
      <c r="W358" s="77" t="e">
        <f t="shared" si="90"/>
        <v>#DIV/0!</v>
      </c>
    </row>
    <row r="359" spans="1:23" ht="30" x14ac:dyDescent="0.25">
      <c r="A359" s="42" t="s">
        <v>3031</v>
      </c>
      <c r="B359" s="31" t="s">
        <v>2207</v>
      </c>
      <c r="C359" s="30" t="s">
        <v>3032</v>
      </c>
      <c r="D359" s="78">
        <v>0</v>
      </c>
      <c r="E359" s="75">
        <v>0</v>
      </c>
      <c r="F359" s="75">
        <v>0</v>
      </c>
      <c r="G359" s="76">
        <f t="shared" si="84"/>
        <v>0</v>
      </c>
      <c r="H359" s="75">
        <v>0</v>
      </c>
      <c r="I359" s="77">
        <f>D359/D344*100</f>
        <v>0</v>
      </c>
      <c r="J359" s="77" t="e">
        <f>E359/E344*100</f>
        <v>#DIV/0!</v>
      </c>
      <c r="K359" s="77" t="e">
        <f>F359/F344*100</f>
        <v>#DIV/0!</v>
      </c>
      <c r="L359" s="77">
        <f>G359/G344*100</f>
        <v>0</v>
      </c>
      <c r="M359" s="77" t="e">
        <f>H359/H344*100</f>
        <v>#DIV/0!</v>
      </c>
      <c r="N359" s="75">
        <v>0</v>
      </c>
      <c r="O359" s="75">
        <v>0</v>
      </c>
      <c r="P359" s="75">
        <v>0</v>
      </c>
      <c r="Q359" s="76">
        <f t="shared" si="85"/>
        <v>0</v>
      </c>
      <c r="R359" s="75">
        <v>0</v>
      </c>
      <c r="S359" s="77" t="e">
        <f t="shared" si="86"/>
        <v>#DIV/0!</v>
      </c>
      <c r="T359" s="77" t="e">
        <f t="shared" si="87"/>
        <v>#DIV/0!</v>
      </c>
      <c r="U359" s="77" t="e">
        <f t="shared" si="88"/>
        <v>#DIV/0!</v>
      </c>
      <c r="V359" s="77" t="e">
        <f t="shared" si="89"/>
        <v>#DIV/0!</v>
      </c>
      <c r="W359" s="77" t="e">
        <f t="shared" si="90"/>
        <v>#DIV/0!</v>
      </c>
    </row>
    <row r="360" spans="1:23" ht="60" x14ac:dyDescent="0.25">
      <c r="A360" s="42" t="s">
        <v>3033</v>
      </c>
      <c r="B360" s="31" t="s">
        <v>2210</v>
      </c>
      <c r="C360" s="30" t="s">
        <v>3034</v>
      </c>
      <c r="D360" s="78">
        <v>0</v>
      </c>
      <c r="E360" s="75">
        <v>0</v>
      </c>
      <c r="F360" s="75">
        <v>0</v>
      </c>
      <c r="G360" s="76">
        <f t="shared" si="84"/>
        <v>0</v>
      </c>
      <c r="H360" s="75">
        <v>0</v>
      </c>
      <c r="I360" s="77">
        <f>D360/D344*100</f>
        <v>0</v>
      </c>
      <c r="J360" s="77" t="e">
        <f>E360/E344*100</f>
        <v>#DIV/0!</v>
      </c>
      <c r="K360" s="77" t="e">
        <f>F360/F344*100</f>
        <v>#DIV/0!</v>
      </c>
      <c r="L360" s="77">
        <f>G360/G344*100</f>
        <v>0</v>
      </c>
      <c r="M360" s="77" t="e">
        <f>H360/H344*100</f>
        <v>#DIV/0!</v>
      </c>
      <c r="N360" s="75">
        <v>0</v>
      </c>
      <c r="O360" s="75">
        <v>0</v>
      </c>
      <c r="P360" s="75">
        <v>0</v>
      </c>
      <c r="Q360" s="76">
        <f t="shared" si="85"/>
        <v>0</v>
      </c>
      <c r="R360" s="75">
        <v>0</v>
      </c>
      <c r="S360" s="77" t="e">
        <f t="shared" si="86"/>
        <v>#DIV/0!</v>
      </c>
      <c r="T360" s="77" t="e">
        <f t="shared" si="87"/>
        <v>#DIV/0!</v>
      </c>
      <c r="U360" s="77" t="e">
        <f t="shared" si="88"/>
        <v>#DIV/0!</v>
      </c>
      <c r="V360" s="77" t="e">
        <f t="shared" si="89"/>
        <v>#DIV/0!</v>
      </c>
      <c r="W360" s="77" t="e">
        <f t="shared" si="90"/>
        <v>#DIV/0!</v>
      </c>
    </row>
    <row r="361" spans="1:23" x14ac:dyDescent="0.25">
      <c r="A361" s="7" t="s">
        <v>3035</v>
      </c>
      <c r="B361" s="6" t="s">
        <v>2217</v>
      </c>
      <c r="C361" s="11" t="s">
        <v>3036</v>
      </c>
      <c r="D361" s="69">
        <f>SUM(D362:D363)</f>
        <v>0</v>
      </c>
      <c r="E361" s="69">
        <f>SUM(E362:E363)</f>
        <v>0</v>
      </c>
      <c r="F361" s="69">
        <f>SUM(F362:F363)</f>
        <v>0</v>
      </c>
      <c r="G361" s="69">
        <f t="shared" si="84"/>
        <v>0</v>
      </c>
      <c r="H361" s="69">
        <f>SUM(H362:H363)</f>
        <v>0</v>
      </c>
      <c r="I361" s="74">
        <f>D361/D195*100</f>
        <v>0</v>
      </c>
      <c r="J361" s="74">
        <f>E361/E195*100</f>
        <v>0</v>
      </c>
      <c r="K361" s="74">
        <f>F361/F195*100</f>
        <v>0</v>
      </c>
      <c r="L361" s="74">
        <f>G361/G195*100</f>
        <v>0</v>
      </c>
      <c r="M361" s="74" t="e">
        <f>H361/H195*100</f>
        <v>#DIV/0!</v>
      </c>
      <c r="N361" s="69">
        <f>SUM(N362:N363)</f>
        <v>0</v>
      </c>
      <c r="O361" s="69">
        <f>SUM(O362:O363)</f>
        <v>0</v>
      </c>
      <c r="P361" s="69">
        <f>SUM(P362:P363)</f>
        <v>0</v>
      </c>
      <c r="Q361" s="69">
        <f t="shared" si="85"/>
        <v>0</v>
      </c>
      <c r="R361" s="69">
        <f>SUM(R362:R363)</f>
        <v>0</v>
      </c>
      <c r="S361" s="74" t="e">
        <f t="shared" si="86"/>
        <v>#DIV/0!</v>
      </c>
      <c r="T361" s="74" t="e">
        <f t="shared" si="87"/>
        <v>#DIV/0!</v>
      </c>
      <c r="U361" s="74" t="e">
        <f t="shared" si="88"/>
        <v>#DIV/0!</v>
      </c>
      <c r="V361" s="74" t="e">
        <f t="shared" si="89"/>
        <v>#DIV/0!</v>
      </c>
      <c r="W361" s="74" t="e">
        <f t="shared" si="90"/>
        <v>#DIV/0!</v>
      </c>
    </row>
    <row r="362" spans="1:23" x14ac:dyDescent="0.25">
      <c r="A362" s="7" t="s">
        <v>3037</v>
      </c>
      <c r="B362" s="6" t="s">
        <v>2220</v>
      </c>
      <c r="C362" s="12" t="s">
        <v>3038</v>
      </c>
      <c r="D362" s="75">
        <v>0</v>
      </c>
      <c r="E362" s="75">
        <v>0</v>
      </c>
      <c r="F362" s="75">
        <v>0</v>
      </c>
      <c r="G362" s="76">
        <f t="shared" si="84"/>
        <v>0</v>
      </c>
      <c r="H362" s="75">
        <v>0</v>
      </c>
      <c r="I362" s="77" t="e">
        <f>D362/D361*100</f>
        <v>#DIV/0!</v>
      </c>
      <c r="J362" s="77" t="e">
        <f>E362/E361*100</f>
        <v>#DIV/0!</v>
      </c>
      <c r="K362" s="77" t="e">
        <f>F362/F361*100</f>
        <v>#DIV/0!</v>
      </c>
      <c r="L362" s="77" t="e">
        <f>G362/G361*100</f>
        <v>#DIV/0!</v>
      </c>
      <c r="M362" s="77" t="e">
        <f>H362/H361*100</f>
        <v>#DIV/0!</v>
      </c>
      <c r="N362" s="75">
        <v>0</v>
      </c>
      <c r="O362" s="75">
        <v>0</v>
      </c>
      <c r="P362" s="75">
        <v>0</v>
      </c>
      <c r="Q362" s="76">
        <f t="shared" si="85"/>
        <v>0</v>
      </c>
      <c r="R362" s="75">
        <v>0</v>
      </c>
      <c r="S362" s="77" t="e">
        <f t="shared" si="86"/>
        <v>#DIV/0!</v>
      </c>
      <c r="T362" s="77" t="e">
        <f t="shared" si="87"/>
        <v>#DIV/0!</v>
      </c>
      <c r="U362" s="77" t="e">
        <f t="shared" si="88"/>
        <v>#DIV/0!</v>
      </c>
      <c r="V362" s="77" t="e">
        <f t="shared" si="89"/>
        <v>#DIV/0!</v>
      </c>
      <c r="W362" s="77" t="e">
        <f t="shared" si="90"/>
        <v>#DIV/0!</v>
      </c>
    </row>
    <row r="363" spans="1:23" ht="75" x14ac:dyDescent="0.25">
      <c r="A363" s="7" t="s">
        <v>3039</v>
      </c>
      <c r="B363" s="6" t="s">
        <v>2222</v>
      </c>
      <c r="C363" s="30" t="s">
        <v>3040</v>
      </c>
      <c r="D363" s="78">
        <v>0</v>
      </c>
      <c r="E363" s="75">
        <v>0</v>
      </c>
      <c r="F363" s="75">
        <v>0</v>
      </c>
      <c r="G363" s="76">
        <f t="shared" si="84"/>
        <v>0</v>
      </c>
      <c r="H363" s="75">
        <v>0</v>
      </c>
      <c r="I363" s="77" t="e">
        <f>D363/D361*100</f>
        <v>#DIV/0!</v>
      </c>
      <c r="J363" s="77" t="e">
        <f>E363/E361*100</f>
        <v>#DIV/0!</v>
      </c>
      <c r="K363" s="77" t="e">
        <f>F363/F361*100</f>
        <v>#DIV/0!</v>
      </c>
      <c r="L363" s="77" t="e">
        <f>G363/G361*100</f>
        <v>#DIV/0!</v>
      </c>
      <c r="M363" s="77" t="e">
        <f>H363/H361*100</f>
        <v>#DIV/0!</v>
      </c>
      <c r="N363" s="75">
        <v>0</v>
      </c>
      <c r="O363" s="75">
        <v>0</v>
      </c>
      <c r="P363" s="75">
        <v>0</v>
      </c>
      <c r="Q363" s="76">
        <f t="shared" si="85"/>
        <v>0</v>
      </c>
      <c r="R363" s="75">
        <v>0</v>
      </c>
      <c r="S363" s="77" t="e">
        <f t="shared" si="86"/>
        <v>#DIV/0!</v>
      </c>
      <c r="T363" s="77" t="e">
        <f t="shared" si="87"/>
        <v>#DIV/0!</v>
      </c>
      <c r="U363" s="77" t="e">
        <f t="shared" si="88"/>
        <v>#DIV/0!</v>
      </c>
      <c r="V363" s="77" t="e">
        <f t="shared" si="89"/>
        <v>#DIV/0!</v>
      </c>
      <c r="W363" s="77" t="e">
        <f t="shared" si="90"/>
        <v>#DIV/0!</v>
      </c>
    </row>
    <row r="364" spans="1:23" x14ac:dyDescent="0.25">
      <c r="A364" s="7" t="s">
        <v>3041</v>
      </c>
      <c r="B364" s="6" t="s">
        <v>2227</v>
      </c>
      <c r="C364" s="11" t="s">
        <v>3042</v>
      </c>
      <c r="D364" s="69">
        <f>SUM(D365:D370)</f>
        <v>1</v>
      </c>
      <c r="E364" s="69">
        <f>SUM(E365:E370)</f>
        <v>0</v>
      </c>
      <c r="F364" s="69">
        <f>SUM(F365:F370)</f>
        <v>0</v>
      </c>
      <c r="G364" s="69">
        <f t="shared" si="84"/>
        <v>1</v>
      </c>
      <c r="H364" s="69">
        <f>SUM(H365:H370)</f>
        <v>0</v>
      </c>
      <c r="I364" s="74">
        <f>D364/D195*100</f>
        <v>1.5151515151515151</v>
      </c>
      <c r="J364" s="74">
        <f>E364/E195*100</f>
        <v>0</v>
      </c>
      <c r="K364" s="74">
        <f>F364/F195*100</f>
        <v>0</v>
      </c>
      <c r="L364" s="74">
        <f>G364/G195*100</f>
        <v>0.81967213114754101</v>
      </c>
      <c r="M364" s="74" t="e">
        <f>H364/H195*100</f>
        <v>#DIV/0!</v>
      </c>
      <c r="N364" s="69">
        <f>SUM(N365:N370)</f>
        <v>1</v>
      </c>
      <c r="O364" s="69">
        <f>SUM(O365:O370)</f>
        <v>0</v>
      </c>
      <c r="P364" s="69">
        <f>SUM(P365:P370)</f>
        <v>0</v>
      </c>
      <c r="Q364" s="69">
        <f t="shared" si="85"/>
        <v>1</v>
      </c>
      <c r="R364" s="69">
        <f>SUM(R365:R370)</f>
        <v>0</v>
      </c>
      <c r="S364" s="74">
        <f t="shared" si="86"/>
        <v>1.5151515151515151</v>
      </c>
      <c r="T364" s="74" t="e">
        <f t="shared" si="87"/>
        <v>#DIV/0!</v>
      </c>
      <c r="U364" s="74" t="e">
        <f t="shared" si="88"/>
        <v>#DIV/0!</v>
      </c>
      <c r="V364" s="74">
        <f t="shared" si="89"/>
        <v>0.81967213114754101</v>
      </c>
      <c r="W364" s="74" t="e">
        <f t="shared" si="90"/>
        <v>#DIV/0!</v>
      </c>
    </row>
    <row r="365" spans="1:23" x14ac:dyDescent="0.25">
      <c r="A365" s="42" t="s">
        <v>3043</v>
      </c>
      <c r="B365" s="31" t="s">
        <v>2229</v>
      </c>
      <c r="C365" s="30" t="s">
        <v>3044</v>
      </c>
      <c r="D365" s="78">
        <v>0</v>
      </c>
      <c r="E365" s="75">
        <v>0</v>
      </c>
      <c r="F365" s="75">
        <v>0</v>
      </c>
      <c r="G365" s="76">
        <f t="shared" si="84"/>
        <v>0</v>
      </c>
      <c r="H365" s="75">
        <v>0</v>
      </c>
      <c r="I365" s="77">
        <f>D365/D364*100</f>
        <v>0</v>
      </c>
      <c r="J365" s="77" t="e">
        <f>E365/E364*100</f>
        <v>#DIV/0!</v>
      </c>
      <c r="K365" s="77" t="e">
        <f>F365/F364*100</f>
        <v>#DIV/0!</v>
      </c>
      <c r="L365" s="77">
        <f>G365/G364*100</f>
        <v>0</v>
      </c>
      <c r="M365" s="77" t="e">
        <f>H365/H364*100</f>
        <v>#DIV/0!</v>
      </c>
      <c r="N365" s="75">
        <v>0</v>
      </c>
      <c r="O365" s="75">
        <v>0</v>
      </c>
      <c r="P365" s="75">
        <v>0</v>
      </c>
      <c r="Q365" s="76">
        <f t="shared" si="85"/>
        <v>0</v>
      </c>
      <c r="R365" s="75">
        <v>0</v>
      </c>
      <c r="S365" s="77" t="e">
        <f t="shared" si="86"/>
        <v>#DIV/0!</v>
      </c>
      <c r="T365" s="77" t="e">
        <f t="shared" si="87"/>
        <v>#DIV/0!</v>
      </c>
      <c r="U365" s="77" t="e">
        <f t="shared" si="88"/>
        <v>#DIV/0!</v>
      </c>
      <c r="V365" s="77" t="e">
        <f t="shared" si="89"/>
        <v>#DIV/0!</v>
      </c>
      <c r="W365" s="77" t="e">
        <f t="shared" si="90"/>
        <v>#DIV/0!</v>
      </c>
    </row>
    <row r="366" spans="1:23" ht="30" x14ac:dyDescent="0.25">
      <c r="A366" s="42" t="s">
        <v>3045</v>
      </c>
      <c r="B366" s="31" t="s">
        <v>2231</v>
      </c>
      <c r="C366" s="30" t="s">
        <v>3046</v>
      </c>
      <c r="D366" s="78">
        <v>1</v>
      </c>
      <c r="E366" s="75">
        <v>0</v>
      </c>
      <c r="F366" s="75">
        <v>0</v>
      </c>
      <c r="G366" s="76">
        <f t="shared" si="84"/>
        <v>1</v>
      </c>
      <c r="H366" s="75">
        <v>0</v>
      </c>
      <c r="I366" s="77">
        <f>D366/D364*100</f>
        <v>100</v>
      </c>
      <c r="J366" s="77" t="e">
        <f>E366/E364*100</f>
        <v>#DIV/0!</v>
      </c>
      <c r="K366" s="77" t="e">
        <f>F366/F364*100</f>
        <v>#DIV/0!</v>
      </c>
      <c r="L366" s="77">
        <f>G366/G364*100</f>
        <v>100</v>
      </c>
      <c r="M366" s="77" t="e">
        <f>H366/H364*100</f>
        <v>#DIV/0!</v>
      </c>
      <c r="N366" s="75">
        <v>1</v>
      </c>
      <c r="O366" s="75">
        <v>0</v>
      </c>
      <c r="P366" s="75">
        <v>0</v>
      </c>
      <c r="Q366" s="76">
        <f t="shared" si="85"/>
        <v>1</v>
      </c>
      <c r="R366" s="75">
        <v>0</v>
      </c>
      <c r="S366" s="77">
        <f t="shared" si="86"/>
        <v>100</v>
      </c>
      <c r="T366" s="77" t="e">
        <f t="shared" si="87"/>
        <v>#DIV/0!</v>
      </c>
      <c r="U366" s="77" t="e">
        <f t="shared" si="88"/>
        <v>#DIV/0!</v>
      </c>
      <c r="V366" s="77">
        <f t="shared" si="89"/>
        <v>100</v>
      </c>
      <c r="W366" s="77" t="e">
        <f t="shared" si="90"/>
        <v>#DIV/0!</v>
      </c>
    </row>
    <row r="367" spans="1:23" ht="30" x14ac:dyDescent="0.25">
      <c r="A367" s="42" t="s">
        <v>3047</v>
      </c>
      <c r="B367" s="31" t="s">
        <v>2234</v>
      </c>
      <c r="C367" s="30" t="s">
        <v>3048</v>
      </c>
      <c r="D367" s="78">
        <v>0</v>
      </c>
      <c r="E367" s="75">
        <v>0</v>
      </c>
      <c r="F367" s="75">
        <v>0</v>
      </c>
      <c r="G367" s="76">
        <f t="shared" si="84"/>
        <v>0</v>
      </c>
      <c r="H367" s="75">
        <v>0</v>
      </c>
      <c r="I367" s="77">
        <f>D367/D364*100</f>
        <v>0</v>
      </c>
      <c r="J367" s="77" t="e">
        <f>E367/E364*100</f>
        <v>#DIV/0!</v>
      </c>
      <c r="K367" s="77" t="e">
        <f>F367/F364*100</f>
        <v>#DIV/0!</v>
      </c>
      <c r="L367" s="77">
        <f>G367/G364*100</f>
        <v>0</v>
      </c>
      <c r="M367" s="77" t="e">
        <f>H367/H364*100</f>
        <v>#DIV/0!</v>
      </c>
      <c r="N367" s="75">
        <v>0</v>
      </c>
      <c r="O367" s="75">
        <v>0</v>
      </c>
      <c r="P367" s="75">
        <v>0</v>
      </c>
      <c r="Q367" s="76">
        <f t="shared" si="85"/>
        <v>0</v>
      </c>
      <c r="R367" s="75">
        <v>0</v>
      </c>
      <c r="S367" s="77" t="e">
        <f t="shared" si="86"/>
        <v>#DIV/0!</v>
      </c>
      <c r="T367" s="77" t="e">
        <f t="shared" si="87"/>
        <v>#DIV/0!</v>
      </c>
      <c r="U367" s="77" t="e">
        <f t="shared" si="88"/>
        <v>#DIV/0!</v>
      </c>
      <c r="V367" s="77" t="e">
        <f t="shared" si="89"/>
        <v>#DIV/0!</v>
      </c>
      <c r="W367" s="77" t="e">
        <f t="shared" si="90"/>
        <v>#DIV/0!</v>
      </c>
    </row>
    <row r="368" spans="1:23" x14ac:dyDescent="0.25">
      <c r="A368" s="42" t="s">
        <v>3049</v>
      </c>
      <c r="B368" s="31" t="s">
        <v>2236</v>
      </c>
      <c r="C368" s="30" t="s">
        <v>3050</v>
      </c>
      <c r="D368" s="78">
        <v>0</v>
      </c>
      <c r="E368" s="75">
        <v>0</v>
      </c>
      <c r="F368" s="75">
        <v>0</v>
      </c>
      <c r="G368" s="76">
        <f t="shared" si="84"/>
        <v>0</v>
      </c>
      <c r="H368" s="75">
        <v>0</v>
      </c>
      <c r="I368" s="77">
        <f>D368/D364*100</f>
        <v>0</v>
      </c>
      <c r="J368" s="77" t="e">
        <f>E368/E364*100</f>
        <v>#DIV/0!</v>
      </c>
      <c r="K368" s="77" t="e">
        <f>F368/F364*100</f>
        <v>#DIV/0!</v>
      </c>
      <c r="L368" s="77">
        <f>G368/G364*100</f>
        <v>0</v>
      </c>
      <c r="M368" s="77" t="e">
        <f>H368/H364*100</f>
        <v>#DIV/0!</v>
      </c>
      <c r="N368" s="75">
        <v>0</v>
      </c>
      <c r="O368" s="75">
        <v>0</v>
      </c>
      <c r="P368" s="75">
        <v>0</v>
      </c>
      <c r="Q368" s="76">
        <f t="shared" si="85"/>
        <v>0</v>
      </c>
      <c r="R368" s="75">
        <v>0</v>
      </c>
      <c r="S368" s="77" t="e">
        <f t="shared" si="86"/>
        <v>#DIV/0!</v>
      </c>
      <c r="T368" s="77" t="e">
        <f t="shared" si="87"/>
        <v>#DIV/0!</v>
      </c>
      <c r="U368" s="77" t="e">
        <f t="shared" si="88"/>
        <v>#DIV/0!</v>
      </c>
      <c r="V368" s="77" t="e">
        <f t="shared" si="89"/>
        <v>#DIV/0!</v>
      </c>
      <c r="W368" s="77" t="e">
        <f t="shared" si="90"/>
        <v>#DIV/0!</v>
      </c>
    </row>
    <row r="369" spans="1:23" ht="30" x14ac:dyDescent="0.25">
      <c r="A369" s="42" t="s">
        <v>3051</v>
      </c>
      <c r="B369" s="31" t="s">
        <v>2238</v>
      </c>
      <c r="C369" s="30" t="s">
        <v>3052</v>
      </c>
      <c r="D369" s="78">
        <v>0</v>
      </c>
      <c r="E369" s="75">
        <v>0</v>
      </c>
      <c r="F369" s="75">
        <v>0</v>
      </c>
      <c r="G369" s="76">
        <f t="shared" si="84"/>
        <v>0</v>
      </c>
      <c r="H369" s="75">
        <v>0</v>
      </c>
      <c r="I369" s="77">
        <f>D369/D364*100</f>
        <v>0</v>
      </c>
      <c r="J369" s="77" t="e">
        <f>E369/E364*100</f>
        <v>#DIV/0!</v>
      </c>
      <c r="K369" s="77" t="e">
        <f>F369/F364*100</f>
        <v>#DIV/0!</v>
      </c>
      <c r="L369" s="77">
        <f>G369/G364*100</f>
        <v>0</v>
      </c>
      <c r="M369" s="77" t="e">
        <f>H369/H364*100</f>
        <v>#DIV/0!</v>
      </c>
      <c r="N369" s="75">
        <v>0</v>
      </c>
      <c r="O369" s="75">
        <v>0</v>
      </c>
      <c r="P369" s="75">
        <v>0</v>
      </c>
      <c r="Q369" s="76">
        <f t="shared" si="85"/>
        <v>0</v>
      </c>
      <c r="R369" s="75">
        <v>0</v>
      </c>
      <c r="S369" s="77" t="e">
        <f t="shared" si="86"/>
        <v>#DIV/0!</v>
      </c>
      <c r="T369" s="77" t="e">
        <f t="shared" si="87"/>
        <v>#DIV/0!</v>
      </c>
      <c r="U369" s="77" t="e">
        <f t="shared" si="88"/>
        <v>#DIV/0!</v>
      </c>
      <c r="V369" s="77" t="e">
        <f t="shared" si="89"/>
        <v>#DIV/0!</v>
      </c>
      <c r="W369" s="77" t="e">
        <f t="shared" si="90"/>
        <v>#DIV/0!</v>
      </c>
    </row>
    <row r="370" spans="1:23" x14ac:dyDescent="0.25">
      <c r="A370" s="42" t="s">
        <v>3053</v>
      </c>
      <c r="B370" s="31" t="s">
        <v>2241</v>
      </c>
      <c r="C370" s="30" t="s">
        <v>3054</v>
      </c>
      <c r="D370" s="78">
        <v>0</v>
      </c>
      <c r="E370" s="75">
        <v>0</v>
      </c>
      <c r="F370" s="75">
        <v>0</v>
      </c>
      <c r="G370" s="76">
        <f t="shared" si="84"/>
        <v>0</v>
      </c>
      <c r="H370" s="75">
        <v>0</v>
      </c>
      <c r="I370" s="77">
        <f>D370/D364*100</f>
        <v>0</v>
      </c>
      <c r="J370" s="77" t="e">
        <f>E370/E364*100</f>
        <v>#DIV/0!</v>
      </c>
      <c r="K370" s="77" t="e">
        <f>F370/F364*100</f>
        <v>#DIV/0!</v>
      </c>
      <c r="L370" s="77">
        <f>G370/G364*100</f>
        <v>0</v>
      </c>
      <c r="M370" s="77" t="e">
        <f>H370/H364*100</f>
        <v>#DIV/0!</v>
      </c>
      <c r="N370" s="75">
        <v>0</v>
      </c>
      <c r="O370" s="75">
        <v>0</v>
      </c>
      <c r="P370" s="75">
        <v>0</v>
      </c>
      <c r="Q370" s="76">
        <f t="shared" si="85"/>
        <v>0</v>
      </c>
      <c r="R370" s="75">
        <v>0</v>
      </c>
      <c r="S370" s="77" t="e">
        <f t="shared" si="86"/>
        <v>#DIV/0!</v>
      </c>
      <c r="T370" s="77" t="e">
        <f t="shared" si="87"/>
        <v>#DIV/0!</v>
      </c>
      <c r="U370" s="77" t="e">
        <f t="shared" si="88"/>
        <v>#DIV/0!</v>
      </c>
      <c r="V370" s="77" t="e">
        <f t="shared" si="89"/>
        <v>#DIV/0!</v>
      </c>
      <c r="W370" s="77" t="e">
        <f t="shared" si="90"/>
        <v>#DIV/0!</v>
      </c>
    </row>
    <row r="371" spans="1:23" x14ac:dyDescent="0.25">
      <c r="A371" s="7" t="s">
        <v>3055</v>
      </c>
      <c r="B371" s="6" t="s">
        <v>2280</v>
      </c>
      <c r="C371" s="11" t="s">
        <v>3056</v>
      </c>
      <c r="D371" s="69">
        <f>SUM(D372:D373)</f>
        <v>0</v>
      </c>
      <c r="E371" s="69">
        <f>SUM(E372:E373)</f>
        <v>0</v>
      </c>
      <c r="F371" s="69">
        <f>SUM(F372:F373)</f>
        <v>0</v>
      </c>
      <c r="G371" s="69">
        <f t="shared" si="84"/>
        <v>0</v>
      </c>
      <c r="H371" s="69">
        <f>SUM(H372:H373)</f>
        <v>0</v>
      </c>
      <c r="I371" s="74">
        <f>D371/D195*100</f>
        <v>0</v>
      </c>
      <c r="J371" s="74">
        <f>E371/E195*100</f>
        <v>0</v>
      </c>
      <c r="K371" s="74">
        <f>F371/F195*100</f>
        <v>0</v>
      </c>
      <c r="L371" s="74">
        <f>G371/G195*100</f>
        <v>0</v>
      </c>
      <c r="M371" s="74" t="e">
        <f>H371/H195*100</f>
        <v>#DIV/0!</v>
      </c>
      <c r="N371" s="69">
        <f>SUM(N372:N373)</f>
        <v>0</v>
      </c>
      <c r="O371" s="69">
        <f>SUM(O372:O373)</f>
        <v>0</v>
      </c>
      <c r="P371" s="69">
        <f>SUM(P372:P373)</f>
        <v>0</v>
      </c>
      <c r="Q371" s="69">
        <f t="shared" si="85"/>
        <v>0</v>
      </c>
      <c r="R371" s="69">
        <f>SUM(R372:R373)</f>
        <v>0</v>
      </c>
      <c r="S371" s="74" t="e">
        <f t="shared" si="86"/>
        <v>#DIV/0!</v>
      </c>
      <c r="T371" s="74" t="e">
        <f t="shared" si="87"/>
        <v>#DIV/0!</v>
      </c>
      <c r="U371" s="74" t="e">
        <f t="shared" si="88"/>
        <v>#DIV/0!</v>
      </c>
      <c r="V371" s="74" t="e">
        <f t="shared" si="89"/>
        <v>#DIV/0!</v>
      </c>
      <c r="W371" s="74" t="e">
        <f t="shared" si="90"/>
        <v>#DIV/0!</v>
      </c>
    </row>
    <row r="372" spans="1:23" x14ac:dyDescent="0.25">
      <c r="A372" s="7" t="s">
        <v>3057</v>
      </c>
      <c r="B372" s="6" t="s">
        <v>2282</v>
      </c>
      <c r="C372" s="12" t="s">
        <v>3058</v>
      </c>
      <c r="D372" s="75">
        <v>0</v>
      </c>
      <c r="E372" s="75">
        <v>0</v>
      </c>
      <c r="F372" s="75">
        <v>0</v>
      </c>
      <c r="G372" s="76">
        <f t="shared" si="84"/>
        <v>0</v>
      </c>
      <c r="H372" s="75">
        <v>0</v>
      </c>
      <c r="I372" s="77" t="e">
        <f>D372/D$371*100</f>
        <v>#DIV/0!</v>
      </c>
      <c r="J372" s="77" t="e">
        <f>E372/E$371*100</f>
        <v>#DIV/0!</v>
      </c>
      <c r="K372" s="77" t="e">
        <f>F372/F$371*100</f>
        <v>#DIV/0!</v>
      </c>
      <c r="L372" s="77" t="e">
        <f>G372/G$371*100</f>
        <v>#DIV/0!</v>
      </c>
      <c r="M372" s="77" t="e">
        <f>H372/H$371*100</f>
        <v>#DIV/0!</v>
      </c>
      <c r="N372" s="75">
        <v>0</v>
      </c>
      <c r="O372" s="75">
        <v>0</v>
      </c>
      <c r="P372" s="75">
        <v>0</v>
      </c>
      <c r="Q372" s="76">
        <f t="shared" si="85"/>
        <v>0</v>
      </c>
      <c r="R372" s="75">
        <v>0</v>
      </c>
      <c r="S372" s="77" t="e">
        <f t="shared" si="86"/>
        <v>#DIV/0!</v>
      </c>
      <c r="T372" s="77" t="e">
        <f t="shared" si="87"/>
        <v>#DIV/0!</v>
      </c>
      <c r="U372" s="77" t="e">
        <f t="shared" si="88"/>
        <v>#DIV/0!</v>
      </c>
      <c r="V372" s="77" t="e">
        <f t="shared" si="89"/>
        <v>#DIV/0!</v>
      </c>
      <c r="W372" s="77" t="e">
        <f t="shared" si="90"/>
        <v>#DIV/0!</v>
      </c>
    </row>
    <row r="373" spans="1:23" x14ac:dyDescent="0.25">
      <c r="A373" s="7" t="s">
        <v>3059</v>
      </c>
      <c r="B373" s="6" t="s">
        <v>2284</v>
      </c>
      <c r="C373" s="12" t="s">
        <v>3060</v>
      </c>
      <c r="D373" s="75">
        <v>0</v>
      </c>
      <c r="E373" s="75">
        <v>0</v>
      </c>
      <c r="F373" s="75">
        <v>0</v>
      </c>
      <c r="G373" s="76">
        <f t="shared" si="84"/>
        <v>0</v>
      </c>
      <c r="H373" s="75">
        <v>0</v>
      </c>
      <c r="I373" s="77" t="e">
        <f>D373/D371*100</f>
        <v>#DIV/0!</v>
      </c>
      <c r="J373" s="77" t="e">
        <f>E373/E371*100</f>
        <v>#DIV/0!</v>
      </c>
      <c r="K373" s="77" t="e">
        <f>F373/F371*100</f>
        <v>#DIV/0!</v>
      </c>
      <c r="L373" s="77" t="e">
        <f>G373/G371*100</f>
        <v>#DIV/0!</v>
      </c>
      <c r="M373" s="77" t="e">
        <f>H373/H371*100</f>
        <v>#DIV/0!</v>
      </c>
      <c r="N373" s="75">
        <v>0</v>
      </c>
      <c r="O373" s="75">
        <v>0</v>
      </c>
      <c r="P373" s="75">
        <v>0</v>
      </c>
      <c r="Q373" s="76">
        <f t="shared" si="85"/>
        <v>0</v>
      </c>
      <c r="R373" s="75">
        <v>0</v>
      </c>
      <c r="S373" s="77" t="e">
        <f t="shared" si="86"/>
        <v>#DIV/0!</v>
      </c>
      <c r="T373" s="77" t="e">
        <f t="shared" si="87"/>
        <v>#DIV/0!</v>
      </c>
      <c r="U373" s="77" t="e">
        <f t="shared" si="88"/>
        <v>#DIV/0!</v>
      </c>
      <c r="V373" s="77" t="e">
        <f t="shared" si="89"/>
        <v>#DIV/0!</v>
      </c>
      <c r="W373" s="77" t="e">
        <f t="shared" si="90"/>
        <v>#DIV/0!</v>
      </c>
    </row>
    <row r="374" spans="1:23" x14ac:dyDescent="0.25">
      <c r="A374" s="7" t="s">
        <v>3061</v>
      </c>
      <c r="B374" s="6" t="s">
        <v>3062</v>
      </c>
      <c r="C374" s="11" t="s">
        <v>3063</v>
      </c>
      <c r="D374" s="69">
        <f>SUM(D375:D378)</f>
        <v>1</v>
      </c>
      <c r="E374" s="69">
        <f>SUM(E375:E378)</f>
        <v>0</v>
      </c>
      <c r="F374" s="69">
        <f>SUM(F375:F378)</f>
        <v>0</v>
      </c>
      <c r="G374" s="76">
        <f t="shared" si="84"/>
        <v>1</v>
      </c>
      <c r="H374" s="69">
        <f>SUM(H375:H378)</f>
        <v>0</v>
      </c>
      <c r="I374" s="74">
        <f>D374/D195*100</f>
        <v>1.5151515151515151</v>
      </c>
      <c r="J374" s="74">
        <f>E374/E195*100</f>
        <v>0</v>
      </c>
      <c r="K374" s="74">
        <f>F374/F195*100</f>
        <v>0</v>
      </c>
      <c r="L374" s="74">
        <f>G374/G195*100</f>
        <v>0.81967213114754101</v>
      </c>
      <c r="M374" s="74" t="e">
        <f>H374/H195*100</f>
        <v>#DIV/0!</v>
      </c>
      <c r="N374" s="69">
        <f>SUM(N375:N378)</f>
        <v>1</v>
      </c>
      <c r="O374" s="69">
        <f>SUM(O375:O378)</f>
        <v>0</v>
      </c>
      <c r="P374" s="69">
        <f>SUM(P375:P378)</f>
        <v>0</v>
      </c>
      <c r="Q374" s="76">
        <f t="shared" si="85"/>
        <v>1</v>
      </c>
      <c r="R374" s="69">
        <f>SUM(R375:R378)</f>
        <v>0</v>
      </c>
      <c r="S374" s="77">
        <f t="shared" si="86"/>
        <v>1.5151515151515151</v>
      </c>
      <c r="T374" s="77" t="e">
        <f t="shared" si="87"/>
        <v>#DIV/0!</v>
      </c>
      <c r="U374" s="77" t="e">
        <f t="shared" si="88"/>
        <v>#DIV/0!</v>
      </c>
      <c r="V374" s="77">
        <f t="shared" si="89"/>
        <v>0.81967213114754101</v>
      </c>
      <c r="W374" s="77" t="e">
        <f t="shared" si="90"/>
        <v>#DIV/0!</v>
      </c>
    </row>
    <row r="375" spans="1:23" ht="30" x14ac:dyDescent="0.25">
      <c r="A375" s="42" t="s">
        <v>3064</v>
      </c>
      <c r="B375" s="31">
        <v>438</v>
      </c>
      <c r="C375" s="30" t="s">
        <v>3065</v>
      </c>
      <c r="D375" s="85">
        <v>0</v>
      </c>
      <c r="E375" s="86">
        <v>0</v>
      </c>
      <c r="F375" s="86">
        <v>0</v>
      </c>
      <c r="G375" s="76">
        <f t="shared" si="84"/>
        <v>0</v>
      </c>
      <c r="H375" s="86">
        <v>0</v>
      </c>
      <c r="I375" s="77">
        <f t="shared" ref="I375:M378" si="97">D375/D$374*100</f>
        <v>0</v>
      </c>
      <c r="J375" s="77" t="e">
        <f t="shared" si="97"/>
        <v>#DIV/0!</v>
      </c>
      <c r="K375" s="77" t="e">
        <f t="shared" si="97"/>
        <v>#DIV/0!</v>
      </c>
      <c r="L375" s="77">
        <f t="shared" si="97"/>
        <v>0</v>
      </c>
      <c r="M375" s="77" t="e">
        <f t="shared" si="97"/>
        <v>#DIV/0!</v>
      </c>
      <c r="N375" s="86">
        <v>0</v>
      </c>
      <c r="O375" s="86">
        <v>0</v>
      </c>
      <c r="P375" s="86">
        <v>0</v>
      </c>
      <c r="Q375" s="76">
        <f t="shared" si="85"/>
        <v>0</v>
      </c>
      <c r="R375" s="86">
        <v>0</v>
      </c>
      <c r="S375" s="77" t="e">
        <f t="shared" si="86"/>
        <v>#DIV/0!</v>
      </c>
      <c r="T375" s="77" t="e">
        <f t="shared" si="87"/>
        <v>#DIV/0!</v>
      </c>
      <c r="U375" s="77" t="e">
        <f t="shared" si="88"/>
        <v>#DIV/0!</v>
      </c>
      <c r="V375" s="77" t="e">
        <f t="shared" si="89"/>
        <v>#DIV/0!</v>
      </c>
      <c r="W375" s="77" t="e">
        <f t="shared" si="90"/>
        <v>#DIV/0!</v>
      </c>
    </row>
    <row r="376" spans="1:23" x14ac:dyDescent="0.25">
      <c r="A376" s="42" t="s">
        <v>3066</v>
      </c>
      <c r="B376" s="31">
        <v>439</v>
      </c>
      <c r="C376" s="30" t="s">
        <v>3067</v>
      </c>
      <c r="D376" s="85">
        <v>1</v>
      </c>
      <c r="E376" s="86">
        <v>0</v>
      </c>
      <c r="F376" s="86">
        <v>0</v>
      </c>
      <c r="G376" s="76">
        <f t="shared" si="84"/>
        <v>1</v>
      </c>
      <c r="H376" s="86">
        <v>0</v>
      </c>
      <c r="I376" s="77">
        <f t="shared" si="97"/>
        <v>100</v>
      </c>
      <c r="J376" s="77" t="e">
        <f t="shared" si="97"/>
        <v>#DIV/0!</v>
      </c>
      <c r="K376" s="77" t="e">
        <f t="shared" si="97"/>
        <v>#DIV/0!</v>
      </c>
      <c r="L376" s="77">
        <f t="shared" si="97"/>
        <v>100</v>
      </c>
      <c r="M376" s="77" t="e">
        <f t="shared" si="97"/>
        <v>#DIV/0!</v>
      </c>
      <c r="N376" s="86">
        <v>1</v>
      </c>
      <c r="O376" s="86">
        <v>0</v>
      </c>
      <c r="P376" s="86">
        <v>0</v>
      </c>
      <c r="Q376" s="76">
        <f t="shared" si="85"/>
        <v>1</v>
      </c>
      <c r="R376" s="86">
        <v>0</v>
      </c>
      <c r="S376" s="77">
        <f t="shared" si="86"/>
        <v>100</v>
      </c>
      <c r="T376" s="77" t="e">
        <f t="shared" si="87"/>
        <v>#DIV/0!</v>
      </c>
      <c r="U376" s="77" t="e">
        <f t="shared" si="88"/>
        <v>#DIV/0!</v>
      </c>
      <c r="V376" s="77">
        <f t="shared" si="89"/>
        <v>100</v>
      </c>
      <c r="W376" s="77" t="e">
        <f t="shared" si="90"/>
        <v>#DIV/0!</v>
      </c>
    </row>
    <row r="377" spans="1:23" x14ac:dyDescent="0.25">
      <c r="A377" s="42" t="s">
        <v>3068</v>
      </c>
      <c r="B377" s="31">
        <v>440</v>
      </c>
      <c r="C377" s="30" t="s">
        <v>3069</v>
      </c>
      <c r="D377" s="85">
        <v>0</v>
      </c>
      <c r="E377" s="86">
        <v>0</v>
      </c>
      <c r="F377" s="86">
        <v>0</v>
      </c>
      <c r="G377" s="76">
        <f t="shared" si="84"/>
        <v>0</v>
      </c>
      <c r="H377" s="86">
        <v>0</v>
      </c>
      <c r="I377" s="77">
        <f t="shared" si="97"/>
        <v>0</v>
      </c>
      <c r="J377" s="77" t="e">
        <f t="shared" si="97"/>
        <v>#DIV/0!</v>
      </c>
      <c r="K377" s="77" t="e">
        <f t="shared" si="97"/>
        <v>#DIV/0!</v>
      </c>
      <c r="L377" s="77">
        <f t="shared" si="97"/>
        <v>0</v>
      </c>
      <c r="M377" s="77" t="e">
        <f t="shared" si="97"/>
        <v>#DIV/0!</v>
      </c>
      <c r="N377" s="86">
        <v>0</v>
      </c>
      <c r="O377" s="86">
        <v>0</v>
      </c>
      <c r="P377" s="86">
        <v>0</v>
      </c>
      <c r="Q377" s="76">
        <f t="shared" si="85"/>
        <v>0</v>
      </c>
      <c r="R377" s="86">
        <v>0</v>
      </c>
      <c r="S377" s="77" t="e">
        <f t="shared" si="86"/>
        <v>#DIV/0!</v>
      </c>
      <c r="T377" s="77" t="e">
        <f t="shared" si="87"/>
        <v>#DIV/0!</v>
      </c>
      <c r="U377" s="77" t="e">
        <f t="shared" si="88"/>
        <v>#DIV/0!</v>
      </c>
      <c r="V377" s="77" t="e">
        <f t="shared" si="89"/>
        <v>#DIV/0!</v>
      </c>
      <c r="W377" s="77" t="e">
        <f t="shared" si="90"/>
        <v>#DIV/0!</v>
      </c>
    </row>
    <row r="378" spans="1:23" x14ac:dyDescent="0.25">
      <c r="A378" s="42" t="s">
        <v>3070</v>
      </c>
      <c r="B378" s="31">
        <v>441</v>
      </c>
      <c r="C378" s="30" t="s">
        <v>3071</v>
      </c>
      <c r="D378" s="85">
        <v>0</v>
      </c>
      <c r="E378" s="86">
        <v>0</v>
      </c>
      <c r="F378" s="86">
        <v>0</v>
      </c>
      <c r="G378" s="76">
        <f t="shared" si="84"/>
        <v>0</v>
      </c>
      <c r="H378" s="86">
        <v>0</v>
      </c>
      <c r="I378" s="77">
        <f t="shared" si="97"/>
        <v>0</v>
      </c>
      <c r="J378" s="77" t="e">
        <f t="shared" si="97"/>
        <v>#DIV/0!</v>
      </c>
      <c r="K378" s="77" t="e">
        <f t="shared" si="97"/>
        <v>#DIV/0!</v>
      </c>
      <c r="L378" s="77">
        <f t="shared" si="97"/>
        <v>0</v>
      </c>
      <c r="M378" s="77" t="e">
        <f t="shared" si="97"/>
        <v>#DIV/0!</v>
      </c>
      <c r="N378" s="86">
        <v>0</v>
      </c>
      <c r="O378" s="86">
        <v>0</v>
      </c>
      <c r="P378" s="86">
        <v>0</v>
      </c>
      <c r="Q378" s="76">
        <f t="shared" si="85"/>
        <v>0</v>
      </c>
      <c r="R378" s="86">
        <v>0</v>
      </c>
      <c r="S378" s="77" t="e">
        <f t="shared" si="86"/>
        <v>#DIV/0!</v>
      </c>
      <c r="T378" s="77" t="e">
        <f t="shared" si="87"/>
        <v>#DIV/0!</v>
      </c>
      <c r="U378" s="77" t="e">
        <f t="shared" si="88"/>
        <v>#DIV/0!</v>
      </c>
      <c r="V378" s="77" t="e">
        <f t="shared" si="89"/>
        <v>#DIV/0!</v>
      </c>
      <c r="W378" s="77" t="e">
        <f t="shared" si="90"/>
        <v>#DIV/0!</v>
      </c>
    </row>
    <row r="379" spans="1:23" ht="15.75" x14ac:dyDescent="0.25">
      <c r="A379" s="32" t="s">
        <v>3072</v>
      </c>
      <c r="B379" s="6" t="s">
        <v>3073</v>
      </c>
      <c r="C379" s="48" t="s">
        <v>3074</v>
      </c>
      <c r="D379" s="72">
        <f>SUM(D380+D382+D385+D387+D389+D391+D393+D395+D397+D399+D401+D403+D409+D411+D413+D417+D419)</f>
        <v>0</v>
      </c>
      <c r="E379" s="72">
        <f>SUM(E380+E382+E385+E387+E389+E391+E393+E395+E397+E399+E401+E403+E409+E411+E413+E417+E419)</f>
        <v>0</v>
      </c>
      <c r="F379" s="72">
        <f>SUM(F380+F382+F385+F387+F389+F391+F393+F395+F397+F399+F401+F403+F409+F411+F413+F417+F419)</f>
        <v>0</v>
      </c>
      <c r="G379" s="72">
        <f t="shared" si="84"/>
        <v>0</v>
      </c>
      <c r="H379" s="72">
        <f>SUM(H380+H382+H385+H387+H389+H391+H393+H395+H397+H399+H401+H403+H409+H411+H413+H417+H419)</f>
        <v>0</v>
      </c>
      <c r="I379" s="73">
        <f>D379/D5*100</f>
        <v>0</v>
      </c>
      <c r="J379" s="73">
        <f>E379/E5*100</f>
        <v>0</v>
      </c>
      <c r="K379" s="73">
        <f>F379/F5*100</f>
        <v>0</v>
      </c>
      <c r="L379" s="73">
        <f>G379/G5*100</f>
        <v>0</v>
      </c>
      <c r="M379" s="73" t="e">
        <f>H379/H5*100</f>
        <v>#DIV/0!</v>
      </c>
      <c r="N379" s="72">
        <f>SUM(N380+N382+N385+N387+N389+N391+N393+N395+N397+N399+N401+N403+N409+N411+N413+N417+N419)</f>
        <v>0</v>
      </c>
      <c r="O379" s="72">
        <f>SUM(O380+O382+O385+O387+O389+O391+O393+O395+O397+O399+O401+O403+O409+O411+O413+O417+O419)</f>
        <v>0</v>
      </c>
      <c r="P379" s="72">
        <f>SUM(P380+P382+P385+P387+P389+P391+P393+P395+P397+P399+P401+P403+P409+P411+P413+P417+P419)</f>
        <v>0</v>
      </c>
      <c r="Q379" s="72">
        <f t="shared" si="85"/>
        <v>0</v>
      </c>
      <c r="R379" s="72">
        <f>SUM(R380+R382+R385+R387+R389+R391+R393+R395+R397+R399+R401+R403+R409+R411+R413+R417+R419)</f>
        <v>0</v>
      </c>
      <c r="S379" s="73" t="e">
        <f t="shared" ref="S379:S410" si="98">N379*I379/D379</f>
        <v>#DIV/0!</v>
      </c>
      <c r="T379" s="73" t="e">
        <f>O379/E379*100</f>
        <v>#DIV/0!</v>
      </c>
      <c r="U379" s="73" t="e">
        <f>P379/F379*100</f>
        <v>#DIV/0!</v>
      </c>
      <c r="V379" s="73" t="e">
        <f>Q379/G379*100</f>
        <v>#DIV/0!</v>
      </c>
      <c r="W379" s="73" t="e">
        <f>R379/H379*100</f>
        <v>#DIV/0!</v>
      </c>
    </row>
    <row r="380" spans="1:23" ht="28.5" x14ac:dyDescent="0.25">
      <c r="A380" s="7" t="s">
        <v>3075</v>
      </c>
      <c r="B380" s="6" t="s">
        <v>3076</v>
      </c>
      <c r="C380" s="11" t="s">
        <v>3077</v>
      </c>
      <c r="D380" s="69">
        <f>SUM(D381)</f>
        <v>0</v>
      </c>
      <c r="E380" s="69">
        <f>SUM(E381)</f>
        <v>0</v>
      </c>
      <c r="F380" s="69">
        <f>SUM(F381)</f>
        <v>0</v>
      </c>
      <c r="G380" s="69">
        <f t="shared" si="84"/>
        <v>0</v>
      </c>
      <c r="H380" s="69">
        <f>SUM(H381)</f>
        <v>0</v>
      </c>
      <c r="I380" s="74" t="e">
        <f t="shared" ref="I380:M381" si="99">D380/D379*100</f>
        <v>#DIV/0!</v>
      </c>
      <c r="J380" s="74" t="e">
        <f t="shared" si="99"/>
        <v>#DIV/0!</v>
      </c>
      <c r="K380" s="74" t="e">
        <f t="shared" si="99"/>
        <v>#DIV/0!</v>
      </c>
      <c r="L380" s="74" t="e">
        <f t="shared" si="99"/>
        <v>#DIV/0!</v>
      </c>
      <c r="M380" s="74" t="e">
        <f t="shared" si="99"/>
        <v>#DIV/0!</v>
      </c>
      <c r="N380" s="69">
        <f>SUM(N381)</f>
        <v>0</v>
      </c>
      <c r="O380" s="69">
        <f>SUM(O381)</f>
        <v>0</v>
      </c>
      <c r="P380" s="69">
        <f>SUM(P381)</f>
        <v>0</v>
      </c>
      <c r="Q380" s="69">
        <f t="shared" si="85"/>
        <v>0</v>
      </c>
      <c r="R380" s="69">
        <f>SUM(R381)</f>
        <v>0</v>
      </c>
      <c r="S380" s="74" t="e">
        <f t="shared" si="98"/>
        <v>#DIV/0!</v>
      </c>
      <c r="T380" s="74" t="e">
        <f t="shared" ref="T380:T411" si="100">O380*J380/E380</f>
        <v>#DIV/0!</v>
      </c>
      <c r="U380" s="74" t="e">
        <f t="shared" ref="U380:U411" si="101">P380*K380/F380</f>
        <v>#DIV/0!</v>
      </c>
      <c r="V380" s="74" t="e">
        <f t="shared" ref="V380:V411" si="102">Q380*L380/G380</f>
        <v>#DIV/0!</v>
      </c>
      <c r="W380" s="74" t="e">
        <f t="shared" ref="W380:W411" si="103">R380*M380/H380</f>
        <v>#DIV/0!</v>
      </c>
    </row>
    <row r="381" spans="1:23" ht="30" x14ac:dyDescent="0.25">
      <c r="A381" s="7" t="s">
        <v>3078</v>
      </c>
      <c r="B381" s="6" t="s">
        <v>3079</v>
      </c>
      <c r="C381" s="12" t="s">
        <v>3080</v>
      </c>
      <c r="D381" s="75">
        <v>0</v>
      </c>
      <c r="E381" s="75">
        <v>0</v>
      </c>
      <c r="F381" s="75">
        <v>0</v>
      </c>
      <c r="G381" s="76">
        <f t="shared" si="84"/>
        <v>0</v>
      </c>
      <c r="H381" s="75">
        <v>0</v>
      </c>
      <c r="I381" s="77" t="e">
        <f t="shared" si="99"/>
        <v>#DIV/0!</v>
      </c>
      <c r="J381" s="77" t="e">
        <f t="shared" si="99"/>
        <v>#DIV/0!</v>
      </c>
      <c r="K381" s="77" t="e">
        <f t="shared" si="99"/>
        <v>#DIV/0!</v>
      </c>
      <c r="L381" s="77" t="e">
        <f t="shared" si="99"/>
        <v>#DIV/0!</v>
      </c>
      <c r="M381" s="77" t="e">
        <f t="shared" si="99"/>
        <v>#DIV/0!</v>
      </c>
      <c r="N381" s="75">
        <v>0</v>
      </c>
      <c r="O381" s="75">
        <v>0</v>
      </c>
      <c r="P381" s="75">
        <v>0</v>
      </c>
      <c r="Q381" s="76">
        <f t="shared" si="85"/>
        <v>0</v>
      </c>
      <c r="R381" s="75">
        <v>0</v>
      </c>
      <c r="S381" s="77" t="e">
        <f t="shared" si="98"/>
        <v>#DIV/0!</v>
      </c>
      <c r="T381" s="77" t="e">
        <f t="shared" si="100"/>
        <v>#DIV/0!</v>
      </c>
      <c r="U381" s="77" t="e">
        <f t="shared" si="101"/>
        <v>#DIV/0!</v>
      </c>
      <c r="V381" s="77" t="e">
        <f t="shared" si="102"/>
        <v>#DIV/0!</v>
      </c>
      <c r="W381" s="77" t="e">
        <f t="shared" si="103"/>
        <v>#DIV/0!</v>
      </c>
    </row>
    <row r="382" spans="1:23" ht="28.5" x14ac:dyDescent="0.25">
      <c r="A382" s="7" t="s">
        <v>3081</v>
      </c>
      <c r="B382" s="6" t="s">
        <v>3082</v>
      </c>
      <c r="C382" s="11" t="s">
        <v>3083</v>
      </c>
      <c r="D382" s="69">
        <f>SUM(D383:D384)</f>
        <v>0</v>
      </c>
      <c r="E382" s="69">
        <f>SUM(E383:E384)</f>
        <v>0</v>
      </c>
      <c r="F382" s="69">
        <f>SUM(F383:F384)</f>
        <v>0</v>
      </c>
      <c r="G382" s="69">
        <f t="shared" si="84"/>
        <v>0</v>
      </c>
      <c r="H382" s="69">
        <f>SUM(H383:H384)</f>
        <v>0</v>
      </c>
      <c r="I382" s="74" t="e">
        <f>D382/D379*100</f>
        <v>#DIV/0!</v>
      </c>
      <c r="J382" s="74" t="e">
        <f>E382/E379*100</f>
        <v>#DIV/0!</v>
      </c>
      <c r="K382" s="74" t="e">
        <f>F382/F379*100</f>
        <v>#DIV/0!</v>
      </c>
      <c r="L382" s="74" t="e">
        <f>G382/G379*100</f>
        <v>#DIV/0!</v>
      </c>
      <c r="M382" s="74" t="e">
        <f>H382/H379*100</f>
        <v>#DIV/0!</v>
      </c>
      <c r="N382" s="69">
        <f>SUM(N383:N384)</f>
        <v>0</v>
      </c>
      <c r="O382" s="69">
        <f>SUM(O383:O384)</f>
        <v>0</v>
      </c>
      <c r="P382" s="69">
        <f>SUM(P383:P384)</f>
        <v>0</v>
      </c>
      <c r="Q382" s="69">
        <f t="shared" si="85"/>
        <v>0</v>
      </c>
      <c r="R382" s="69">
        <f>SUM(R383:R384)</f>
        <v>0</v>
      </c>
      <c r="S382" s="74" t="e">
        <f t="shared" si="98"/>
        <v>#DIV/0!</v>
      </c>
      <c r="T382" s="74" t="e">
        <f t="shared" si="100"/>
        <v>#DIV/0!</v>
      </c>
      <c r="U382" s="74" t="e">
        <f t="shared" si="101"/>
        <v>#DIV/0!</v>
      </c>
      <c r="V382" s="74" t="e">
        <f t="shared" si="102"/>
        <v>#DIV/0!</v>
      </c>
      <c r="W382" s="74" t="e">
        <f t="shared" si="103"/>
        <v>#DIV/0!</v>
      </c>
    </row>
    <row r="383" spans="1:23" ht="30" x14ac:dyDescent="0.25">
      <c r="A383" s="7" t="s">
        <v>3084</v>
      </c>
      <c r="B383" s="6" t="s">
        <v>3085</v>
      </c>
      <c r="C383" s="30" t="s">
        <v>3086</v>
      </c>
      <c r="D383" s="78">
        <v>0</v>
      </c>
      <c r="E383" s="75">
        <v>0</v>
      </c>
      <c r="F383" s="75">
        <v>0</v>
      </c>
      <c r="G383" s="76">
        <f t="shared" si="84"/>
        <v>0</v>
      </c>
      <c r="H383" s="75">
        <v>0</v>
      </c>
      <c r="I383" s="77" t="e">
        <f>D383/D382*100</f>
        <v>#DIV/0!</v>
      </c>
      <c r="J383" s="77" t="e">
        <f>E383/E382*100</f>
        <v>#DIV/0!</v>
      </c>
      <c r="K383" s="77" t="e">
        <f>F383/F382*100</f>
        <v>#DIV/0!</v>
      </c>
      <c r="L383" s="77" t="e">
        <f>G383/G382*100</f>
        <v>#DIV/0!</v>
      </c>
      <c r="M383" s="77" t="e">
        <f>H383/H382*100</f>
        <v>#DIV/0!</v>
      </c>
      <c r="N383" s="75">
        <v>0</v>
      </c>
      <c r="O383" s="75">
        <v>0</v>
      </c>
      <c r="P383" s="75">
        <v>0</v>
      </c>
      <c r="Q383" s="76">
        <f t="shared" si="85"/>
        <v>0</v>
      </c>
      <c r="R383" s="75">
        <v>0</v>
      </c>
      <c r="S383" s="77" t="e">
        <f t="shared" si="98"/>
        <v>#DIV/0!</v>
      </c>
      <c r="T383" s="77" t="e">
        <f t="shared" si="100"/>
        <v>#DIV/0!</v>
      </c>
      <c r="U383" s="77" t="e">
        <f t="shared" si="101"/>
        <v>#DIV/0!</v>
      </c>
      <c r="V383" s="77" t="e">
        <f t="shared" si="102"/>
        <v>#DIV/0!</v>
      </c>
      <c r="W383" s="77" t="e">
        <f t="shared" si="103"/>
        <v>#DIV/0!</v>
      </c>
    </row>
    <row r="384" spans="1:23" x14ac:dyDescent="0.25">
      <c r="A384" s="7" t="s">
        <v>3087</v>
      </c>
      <c r="B384" s="6" t="s">
        <v>3088</v>
      </c>
      <c r="C384" s="12" t="s">
        <v>3083</v>
      </c>
      <c r="D384" s="75">
        <v>0</v>
      </c>
      <c r="E384" s="75">
        <v>0</v>
      </c>
      <c r="F384" s="75">
        <v>0</v>
      </c>
      <c r="G384" s="76">
        <f t="shared" si="84"/>
        <v>0</v>
      </c>
      <c r="H384" s="75">
        <v>0</v>
      </c>
      <c r="I384" s="77" t="e">
        <f>D384/D382*100</f>
        <v>#DIV/0!</v>
      </c>
      <c r="J384" s="77" t="e">
        <f>E384/E382*100</f>
        <v>#DIV/0!</v>
      </c>
      <c r="K384" s="77" t="e">
        <f>F384/F382*100</f>
        <v>#DIV/0!</v>
      </c>
      <c r="L384" s="77" t="e">
        <f>G384/G382*100</f>
        <v>#DIV/0!</v>
      </c>
      <c r="M384" s="77" t="e">
        <f>H384/H382*100</f>
        <v>#DIV/0!</v>
      </c>
      <c r="N384" s="75">
        <v>0</v>
      </c>
      <c r="O384" s="75">
        <v>0</v>
      </c>
      <c r="P384" s="75">
        <v>0</v>
      </c>
      <c r="Q384" s="76">
        <f t="shared" si="85"/>
        <v>0</v>
      </c>
      <c r="R384" s="75">
        <v>0</v>
      </c>
      <c r="S384" s="77" t="e">
        <f t="shared" si="98"/>
        <v>#DIV/0!</v>
      </c>
      <c r="T384" s="77" t="e">
        <f t="shared" si="100"/>
        <v>#DIV/0!</v>
      </c>
      <c r="U384" s="77" t="e">
        <f t="shared" si="101"/>
        <v>#DIV/0!</v>
      </c>
      <c r="V384" s="77" t="e">
        <f t="shared" si="102"/>
        <v>#DIV/0!</v>
      </c>
      <c r="W384" s="77" t="e">
        <f t="shared" si="103"/>
        <v>#DIV/0!</v>
      </c>
    </row>
    <row r="385" spans="1:23" x14ac:dyDescent="0.25">
      <c r="A385" s="7" t="s">
        <v>3089</v>
      </c>
      <c r="B385" s="6" t="s">
        <v>3090</v>
      </c>
      <c r="C385" s="11" t="s">
        <v>3091</v>
      </c>
      <c r="D385" s="69">
        <f>SUM(D386)</f>
        <v>0</v>
      </c>
      <c r="E385" s="69">
        <f>SUM(E386)</f>
        <v>0</v>
      </c>
      <c r="F385" s="69">
        <f>SUM(F386)</f>
        <v>0</v>
      </c>
      <c r="G385" s="69">
        <f t="shared" si="84"/>
        <v>0</v>
      </c>
      <c r="H385" s="69">
        <f>SUM(H386)</f>
        <v>0</v>
      </c>
      <c r="I385" s="74" t="e">
        <f>D385/D379*100</f>
        <v>#DIV/0!</v>
      </c>
      <c r="J385" s="74" t="e">
        <f>E385/E379*100</f>
        <v>#DIV/0!</v>
      </c>
      <c r="K385" s="74" t="e">
        <f>F385/F379*100</f>
        <v>#DIV/0!</v>
      </c>
      <c r="L385" s="74" t="e">
        <f>G385/G379*100</f>
        <v>#DIV/0!</v>
      </c>
      <c r="M385" s="74" t="e">
        <f>H385/H379*100</f>
        <v>#DIV/0!</v>
      </c>
      <c r="N385" s="69">
        <f>SUM(N386)</f>
        <v>0</v>
      </c>
      <c r="O385" s="69">
        <f>SUM(O386)</f>
        <v>0</v>
      </c>
      <c r="P385" s="69">
        <f>SUM(P386)</f>
        <v>0</v>
      </c>
      <c r="Q385" s="69">
        <f t="shared" si="85"/>
        <v>0</v>
      </c>
      <c r="R385" s="69">
        <f>SUM(R386)</f>
        <v>0</v>
      </c>
      <c r="S385" s="74" t="e">
        <f t="shared" si="98"/>
        <v>#DIV/0!</v>
      </c>
      <c r="T385" s="74" t="e">
        <f t="shared" si="100"/>
        <v>#DIV/0!</v>
      </c>
      <c r="U385" s="74" t="e">
        <f t="shared" si="101"/>
        <v>#DIV/0!</v>
      </c>
      <c r="V385" s="74" t="e">
        <f t="shared" si="102"/>
        <v>#DIV/0!</v>
      </c>
      <c r="W385" s="74" t="e">
        <f t="shared" si="103"/>
        <v>#DIV/0!</v>
      </c>
    </row>
    <row r="386" spans="1:23" x14ac:dyDescent="0.25">
      <c r="A386" s="7" t="s">
        <v>3092</v>
      </c>
      <c r="B386" s="6" t="s">
        <v>3093</v>
      </c>
      <c r="C386" s="12" t="s">
        <v>3091</v>
      </c>
      <c r="D386" s="75">
        <v>0</v>
      </c>
      <c r="E386" s="75">
        <v>0</v>
      </c>
      <c r="F386" s="75">
        <v>0</v>
      </c>
      <c r="G386" s="76">
        <f t="shared" si="84"/>
        <v>0</v>
      </c>
      <c r="H386" s="75">
        <v>0</v>
      </c>
      <c r="I386" s="77" t="e">
        <f>D386/D385*100</f>
        <v>#DIV/0!</v>
      </c>
      <c r="J386" s="77" t="e">
        <f>E386/E385*100</f>
        <v>#DIV/0!</v>
      </c>
      <c r="K386" s="77" t="e">
        <f>F386/F385*100</f>
        <v>#DIV/0!</v>
      </c>
      <c r="L386" s="77" t="e">
        <f>G386/G385*100</f>
        <v>#DIV/0!</v>
      </c>
      <c r="M386" s="77" t="e">
        <f>H386/H385*100</f>
        <v>#DIV/0!</v>
      </c>
      <c r="N386" s="75">
        <v>0</v>
      </c>
      <c r="O386" s="75">
        <v>0</v>
      </c>
      <c r="P386" s="75">
        <v>0</v>
      </c>
      <c r="Q386" s="76">
        <f t="shared" si="85"/>
        <v>0</v>
      </c>
      <c r="R386" s="75">
        <v>0</v>
      </c>
      <c r="S386" s="77" t="e">
        <f t="shared" si="98"/>
        <v>#DIV/0!</v>
      </c>
      <c r="T386" s="77" t="e">
        <f t="shared" si="100"/>
        <v>#DIV/0!</v>
      </c>
      <c r="U386" s="77" t="e">
        <f t="shared" si="101"/>
        <v>#DIV/0!</v>
      </c>
      <c r="V386" s="77" t="e">
        <f t="shared" si="102"/>
        <v>#DIV/0!</v>
      </c>
      <c r="W386" s="77" t="e">
        <f t="shared" si="103"/>
        <v>#DIV/0!</v>
      </c>
    </row>
    <row r="387" spans="1:23" ht="28.5" x14ac:dyDescent="0.25">
      <c r="A387" s="7" t="s">
        <v>3094</v>
      </c>
      <c r="B387" s="6" t="s">
        <v>3095</v>
      </c>
      <c r="C387" s="11" t="s">
        <v>3096</v>
      </c>
      <c r="D387" s="69">
        <f>SUM(D388)</f>
        <v>0</v>
      </c>
      <c r="E387" s="69">
        <f>SUM(E388)</f>
        <v>0</v>
      </c>
      <c r="F387" s="69">
        <f>SUM(F388)</f>
        <v>0</v>
      </c>
      <c r="G387" s="69">
        <f t="shared" si="84"/>
        <v>0</v>
      </c>
      <c r="H387" s="69">
        <f>SUM(H388)</f>
        <v>0</v>
      </c>
      <c r="I387" s="74" t="e">
        <f>D387/D379*100</f>
        <v>#DIV/0!</v>
      </c>
      <c r="J387" s="74" t="e">
        <f>E387/E379*100</f>
        <v>#DIV/0!</v>
      </c>
      <c r="K387" s="74" t="e">
        <f>F387/F379*100</f>
        <v>#DIV/0!</v>
      </c>
      <c r="L387" s="74" t="e">
        <f>G387/G379*100</f>
        <v>#DIV/0!</v>
      </c>
      <c r="M387" s="74" t="e">
        <f>H387/H379*100</f>
        <v>#DIV/0!</v>
      </c>
      <c r="N387" s="69">
        <f>SUM(N388)</f>
        <v>0</v>
      </c>
      <c r="O387" s="69">
        <f>SUM(O388)</f>
        <v>0</v>
      </c>
      <c r="P387" s="69">
        <f>SUM(P388)</f>
        <v>0</v>
      </c>
      <c r="Q387" s="69">
        <f t="shared" si="85"/>
        <v>0</v>
      </c>
      <c r="R387" s="69">
        <f>SUM(R388)</f>
        <v>0</v>
      </c>
      <c r="S387" s="74" t="e">
        <f t="shared" si="98"/>
        <v>#DIV/0!</v>
      </c>
      <c r="T387" s="74" t="e">
        <f t="shared" si="100"/>
        <v>#DIV/0!</v>
      </c>
      <c r="U387" s="74" t="e">
        <f t="shared" si="101"/>
        <v>#DIV/0!</v>
      </c>
      <c r="V387" s="74" t="e">
        <f t="shared" si="102"/>
        <v>#DIV/0!</v>
      </c>
      <c r="W387" s="74" t="e">
        <f t="shared" si="103"/>
        <v>#DIV/0!</v>
      </c>
    </row>
    <row r="388" spans="1:23" ht="30" x14ac:dyDescent="0.25">
      <c r="A388" s="7" t="s">
        <v>3097</v>
      </c>
      <c r="B388" s="6" t="s">
        <v>3098</v>
      </c>
      <c r="C388" s="12" t="s">
        <v>3096</v>
      </c>
      <c r="D388" s="75">
        <v>0</v>
      </c>
      <c r="E388" s="75">
        <v>0</v>
      </c>
      <c r="F388" s="75">
        <v>0</v>
      </c>
      <c r="G388" s="76">
        <f t="shared" si="84"/>
        <v>0</v>
      </c>
      <c r="H388" s="75">
        <v>0</v>
      </c>
      <c r="I388" s="77" t="e">
        <f>D388/D387*100</f>
        <v>#DIV/0!</v>
      </c>
      <c r="J388" s="77" t="e">
        <f>E388/E387*100</f>
        <v>#DIV/0!</v>
      </c>
      <c r="K388" s="77" t="e">
        <f>F388/F387*100</f>
        <v>#DIV/0!</v>
      </c>
      <c r="L388" s="77" t="e">
        <f>G388/G387*100</f>
        <v>#DIV/0!</v>
      </c>
      <c r="M388" s="77" t="e">
        <f>H388/H387*100</f>
        <v>#DIV/0!</v>
      </c>
      <c r="N388" s="75">
        <v>0</v>
      </c>
      <c r="O388" s="75">
        <v>0</v>
      </c>
      <c r="P388" s="75">
        <v>0</v>
      </c>
      <c r="Q388" s="76">
        <f t="shared" si="85"/>
        <v>0</v>
      </c>
      <c r="R388" s="75">
        <v>0</v>
      </c>
      <c r="S388" s="77" t="e">
        <f t="shared" si="98"/>
        <v>#DIV/0!</v>
      </c>
      <c r="T388" s="77" t="e">
        <f t="shared" si="100"/>
        <v>#DIV/0!</v>
      </c>
      <c r="U388" s="77" t="e">
        <f t="shared" si="101"/>
        <v>#DIV/0!</v>
      </c>
      <c r="V388" s="77" t="e">
        <f t="shared" si="102"/>
        <v>#DIV/0!</v>
      </c>
      <c r="W388" s="77" t="e">
        <f t="shared" si="103"/>
        <v>#DIV/0!</v>
      </c>
    </row>
    <row r="389" spans="1:23" x14ac:dyDescent="0.25">
      <c r="A389" s="7" t="s">
        <v>3099</v>
      </c>
      <c r="B389" s="6" t="s">
        <v>3100</v>
      </c>
      <c r="C389" s="11" t="s">
        <v>3101</v>
      </c>
      <c r="D389" s="69">
        <f>SUM(D390)</f>
        <v>0</v>
      </c>
      <c r="E389" s="69">
        <f>SUM(E390)</f>
        <v>0</v>
      </c>
      <c r="F389" s="69">
        <f>SUM(F390)</f>
        <v>0</v>
      </c>
      <c r="G389" s="69">
        <f t="shared" ref="G389:G452" si="104">D389+E389+F389</f>
        <v>0</v>
      </c>
      <c r="H389" s="69">
        <f>SUM(H390)</f>
        <v>0</v>
      </c>
      <c r="I389" s="74" t="e">
        <f>D389/D379*100</f>
        <v>#DIV/0!</v>
      </c>
      <c r="J389" s="74" t="e">
        <f>E389/E379*100</f>
        <v>#DIV/0!</v>
      </c>
      <c r="K389" s="74" t="e">
        <f>F389/F379*100</f>
        <v>#DIV/0!</v>
      </c>
      <c r="L389" s="74" t="e">
        <f>G389/G379*100</f>
        <v>#DIV/0!</v>
      </c>
      <c r="M389" s="74" t="e">
        <f>H389/H379*100</f>
        <v>#DIV/0!</v>
      </c>
      <c r="N389" s="69">
        <f>SUM(N390)</f>
        <v>0</v>
      </c>
      <c r="O389" s="69">
        <f>SUM(O390)</f>
        <v>0</v>
      </c>
      <c r="P389" s="69">
        <f>SUM(P390)</f>
        <v>0</v>
      </c>
      <c r="Q389" s="69">
        <f t="shared" ref="Q389:Q452" si="105">N389+O389+P389</f>
        <v>0</v>
      </c>
      <c r="R389" s="69">
        <f>SUM(R390)</f>
        <v>0</v>
      </c>
      <c r="S389" s="74" t="e">
        <f t="shared" si="98"/>
        <v>#DIV/0!</v>
      </c>
      <c r="T389" s="74" t="e">
        <f t="shared" si="100"/>
        <v>#DIV/0!</v>
      </c>
      <c r="U389" s="74" t="e">
        <f t="shared" si="101"/>
        <v>#DIV/0!</v>
      </c>
      <c r="V389" s="74" t="e">
        <f t="shared" si="102"/>
        <v>#DIV/0!</v>
      </c>
      <c r="W389" s="74" t="e">
        <f t="shared" si="103"/>
        <v>#DIV/0!</v>
      </c>
    </row>
    <row r="390" spans="1:23" x14ac:dyDescent="0.25">
      <c r="A390" s="7" t="s">
        <v>3102</v>
      </c>
      <c r="B390" s="6" t="s">
        <v>3103</v>
      </c>
      <c r="C390" s="12" t="s">
        <v>3101</v>
      </c>
      <c r="D390" s="75">
        <v>0</v>
      </c>
      <c r="E390" s="75">
        <v>0</v>
      </c>
      <c r="F390" s="75">
        <v>0</v>
      </c>
      <c r="G390" s="76">
        <f t="shared" si="104"/>
        <v>0</v>
      </c>
      <c r="H390" s="75">
        <v>0</v>
      </c>
      <c r="I390" s="77" t="e">
        <f>D390/D389*100</f>
        <v>#DIV/0!</v>
      </c>
      <c r="J390" s="77" t="e">
        <f>E390/E389*100</f>
        <v>#DIV/0!</v>
      </c>
      <c r="K390" s="77" t="e">
        <f>F390/F389*100</f>
        <v>#DIV/0!</v>
      </c>
      <c r="L390" s="77" t="e">
        <f>G390/G389*100</f>
        <v>#DIV/0!</v>
      </c>
      <c r="M390" s="77" t="e">
        <f>H390/H389*100</f>
        <v>#DIV/0!</v>
      </c>
      <c r="N390" s="75">
        <v>0</v>
      </c>
      <c r="O390" s="75">
        <v>0</v>
      </c>
      <c r="P390" s="75">
        <v>0</v>
      </c>
      <c r="Q390" s="76">
        <f t="shared" si="105"/>
        <v>0</v>
      </c>
      <c r="R390" s="75">
        <v>0</v>
      </c>
      <c r="S390" s="77" t="e">
        <f t="shared" si="98"/>
        <v>#DIV/0!</v>
      </c>
      <c r="T390" s="77" t="e">
        <f t="shared" si="100"/>
        <v>#DIV/0!</v>
      </c>
      <c r="U390" s="77" t="e">
        <f t="shared" si="101"/>
        <v>#DIV/0!</v>
      </c>
      <c r="V390" s="77" t="e">
        <f t="shared" si="102"/>
        <v>#DIV/0!</v>
      </c>
      <c r="W390" s="77" t="e">
        <f t="shared" si="103"/>
        <v>#DIV/0!</v>
      </c>
    </row>
    <row r="391" spans="1:23" x14ac:dyDescent="0.25">
      <c r="A391" s="7" t="s">
        <v>3104</v>
      </c>
      <c r="B391" s="6" t="s">
        <v>3105</v>
      </c>
      <c r="C391" s="11" t="s">
        <v>3106</v>
      </c>
      <c r="D391" s="69">
        <f>SUM(D392)</f>
        <v>0</v>
      </c>
      <c r="E391" s="69">
        <f>SUM(E392)</f>
        <v>0</v>
      </c>
      <c r="F391" s="69">
        <f>SUM(F392)</f>
        <v>0</v>
      </c>
      <c r="G391" s="69">
        <f t="shared" si="104"/>
        <v>0</v>
      </c>
      <c r="H391" s="69">
        <f>SUM(H392)</f>
        <v>0</v>
      </c>
      <c r="I391" s="74" t="e">
        <f>D391/D379*100</f>
        <v>#DIV/0!</v>
      </c>
      <c r="J391" s="74" t="e">
        <f>E391/E379*100</f>
        <v>#DIV/0!</v>
      </c>
      <c r="K391" s="74" t="e">
        <f>F391/F379*100</f>
        <v>#DIV/0!</v>
      </c>
      <c r="L391" s="74" t="e">
        <f>G391/G379*100</f>
        <v>#DIV/0!</v>
      </c>
      <c r="M391" s="74" t="e">
        <f>H391/H379*100</f>
        <v>#DIV/0!</v>
      </c>
      <c r="N391" s="69">
        <f>SUM(N392)</f>
        <v>0</v>
      </c>
      <c r="O391" s="69">
        <f>SUM(O392)</f>
        <v>0</v>
      </c>
      <c r="P391" s="69">
        <f>SUM(P392)</f>
        <v>0</v>
      </c>
      <c r="Q391" s="69">
        <f t="shared" si="105"/>
        <v>0</v>
      </c>
      <c r="R391" s="69">
        <f>SUM(R392)</f>
        <v>0</v>
      </c>
      <c r="S391" s="74" t="e">
        <f t="shared" si="98"/>
        <v>#DIV/0!</v>
      </c>
      <c r="T391" s="74" t="e">
        <f t="shared" si="100"/>
        <v>#DIV/0!</v>
      </c>
      <c r="U391" s="74" t="e">
        <f t="shared" si="101"/>
        <v>#DIV/0!</v>
      </c>
      <c r="V391" s="74" t="e">
        <f t="shared" si="102"/>
        <v>#DIV/0!</v>
      </c>
      <c r="W391" s="74" t="e">
        <f t="shared" si="103"/>
        <v>#DIV/0!</v>
      </c>
    </row>
    <row r="392" spans="1:23" x14ac:dyDescent="0.25">
      <c r="A392" s="7" t="s">
        <v>3107</v>
      </c>
      <c r="B392" s="6" t="s">
        <v>3108</v>
      </c>
      <c r="C392" s="12" t="s">
        <v>3106</v>
      </c>
      <c r="D392" s="75">
        <v>0</v>
      </c>
      <c r="E392" s="75">
        <v>0</v>
      </c>
      <c r="F392" s="75">
        <v>0</v>
      </c>
      <c r="G392" s="76">
        <f t="shared" si="104"/>
        <v>0</v>
      </c>
      <c r="H392" s="75">
        <v>0</v>
      </c>
      <c r="I392" s="77" t="e">
        <f>D392/D391*100</f>
        <v>#DIV/0!</v>
      </c>
      <c r="J392" s="77" t="e">
        <f>E392/E391*100</f>
        <v>#DIV/0!</v>
      </c>
      <c r="K392" s="77" t="e">
        <f>F392/F391*100</f>
        <v>#DIV/0!</v>
      </c>
      <c r="L392" s="77" t="e">
        <f>G392/G391*100</f>
        <v>#DIV/0!</v>
      </c>
      <c r="M392" s="77" t="e">
        <f>H392/H391*100</f>
        <v>#DIV/0!</v>
      </c>
      <c r="N392" s="75">
        <v>0</v>
      </c>
      <c r="O392" s="75">
        <v>0</v>
      </c>
      <c r="P392" s="75">
        <v>0</v>
      </c>
      <c r="Q392" s="76">
        <f t="shared" si="105"/>
        <v>0</v>
      </c>
      <c r="R392" s="75">
        <v>0</v>
      </c>
      <c r="S392" s="77" t="e">
        <f t="shared" si="98"/>
        <v>#DIV/0!</v>
      </c>
      <c r="T392" s="77" t="e">
        <f t="shared" si="100"/>
        <v>#DIV/0!</v>
      </c>
      <c r="U392" s="77" t="e">
        <f t="shared" si="101"/>
        <v>#DIV/0!</v>
      </c>
      <c r="V392" s="77" t="e">
        <f t="shared" si="102"/>
        <v>#DIV/0!</v>
      </c>
      <c r="W392" s="77" t="e">
        <f t="shared" si="103"/>
        <v>#DIV/0!</v>
      </c>
    </row>
    <row r="393" spans="1:23" ht="28.5" x14ac:dyDescent="0.25">
      <c r="A393" s="7" t="s">
        <v>3109</v>
      </c>
      <c r="B393" s="6" t="s">
        <v>3110</v>
      </c>
      <c r="C393" s="11" t="s">
        <v>3111</v>
      </c>
      <c r="D393" s="69">
        <f>SUM(D394)</f>
        <v>0</v>
      </c>
      <c r="E393" s="69">
        <f>SUM(E394)</f>
        <v>0</v>
      </c>
      <c r="F393" s="69">
        <f>SUM(F394)</f>
        <v>0</v>
      </c>
      <c r="G393" s="69">
        <f t="shared" si="104"/>
        <v>0</v>
      </c>
      <c r="H393" s="69">
        <f>SUM(H394)</f>
        <v>0</v>
      </c>
      <c r="I393" s="74" t="e">
        <f>D393/D379*100</f>
        <v>#DIV/0!</v>
      </c>
      <c r="J393" s="74" t="e">
        <f>E393/E379*100</f>
        <v>#DIV/0!</v>
      </c>
      <c r="K393" s="74" t="e">
        <f>F393/F379*100</f>
        <v>#DIV/0!</v>
      </c>
      <c r="L393" s="74" t="e">
        <f>G393/G379*100</f>
        <v>#DIV/0!</v>
      </c>
      <c r="M393" s="74" t="e">
        <f>H393/H379*100</f>
        <v>#DIV/0!</v>
      </c>
      <c r="N393" s="69">
        <f>SUM(N394)</f>
        <v>0</v>
      </c>
      <c r="O393" s="69">
        <f>SUM(O394)</f>
        <v>0</v>
      </c>
      <c r="P393" s="69">
        <f>SUM(P394)</f>
        <v>0</v>
      </c>
      <c r="Q393" s="69">
        <f t="shared" si="105"/>
        <v>0</v>
      </c>
      <c r="R393" s="69">
        <f>SUM(R394)</f>
        <v>0</v>
      </c>
      <c r="S393" s="74" t="e">
        <f t="shared" si="98"/>
        <v>#DIV/0!</v>
      </c>
      <c r="T393" s="74" t="e">
        <f t="shared" si="100"/>
        <v>#DIV/0!</v>
      </c>
      <c r="U393" s="74" t="e">
        <f t="shared" si="101"/>
        <v>#DIV/0!</v>
      </c>
      <c r="V393" s="74" t="e">
        <f t="shared" si="102"/>
        <v>#DIV/0!</v>
      </c>
      <c r="W393" s="74" t="e">
        <f t="shared" si="103"/>
        <v>#DIV/0!</v>
      </c>
    </row>
    <row r="394" spans="1:23" ht="30" x14ac:dyDescent="0.25">
      <c r="A394" s="7" t="s">
        <v>3112</v>
      </c>
      <c r="B394" s="6" t="s">
        <v>3113</v>
      </c>
      <c r="C394" s="12" t="s">
        <v>3111</v>
      </c>
      <c r="D394" s="75">
        <v>0</v>
      </c>
      <c r="E394" s="75">
        <v>0</v>
      </c>
      <c r="F394" s="75">
        <v>0</v>
      </c>
      <c r="G394" s="76">
        <f t="shared" si="104"/>
        <v>0</v>
      </c>
      <c r="H394" s="75">
        <v>0</v>
      </c>
      <c r="I394" s="77" t="e">
        <f>D394/D393*100</f>
        <v>#DIV/0!</v>
      </c>
      <c r="J394" s="77" t="e">
        <f>E394/E393*100</f>
        <v>#DIV/0!</v>
      </c>
      <c r="K394" s="77" t="e">
        <f>F394/F393*100</f>
        <v>#DIV/0!</v>
      </c>
      <c r="L394" s="77" t="e">
        <f>G394/G393*100</f>
        <v>#DIV/0!</v>
      </c>
      <c r="M394" s="77" t="e">
        <f>H394/H393*100</f>
        <v>#DIV/0!</v>
      </c>
      <c r="N394" s="75">
        <v>0</v>
      </c>
      <c r="O394" s="75">
        <v>0</v>
      </c>
      <c r="P394" s="75">
        <v>0</v>
      </c>
      <c r="Q394" s="76">
        <f t="shared" si="105"/>
        <v>0</v>
      </c>
      <c r="R394" s="75">
        <v>0</v>
      </c>
      <c r="S394" s="77" t="e">
        <f t="shared" si="98"/>
        <v>#DIV/0!</v>
      </c>
      <c r="T394" s="77" t="e">
        <f t="shared" si="100"/>
        <v>#DIV/0!</v>
      </c>
      <c r="U394" s="77" t="e">
        <f t="shared" si="101"/>
        <v>#DIV/0!</v>
      </c>
      <c r="V394" s="77" t="e">
        <f t="shared" si="102"/>
        <v>#DIV/0!</v>
      </c>
      <c r="W394" s="77" t="e">
        <f t="shared" si="103"/>
        <v>#DIV/0!</v>
      </c>
    </row>
    <row r="395" spans="1:23" x14ac:dyDescent="0.25">
      <c r="A395" s="7" t="s">
        <v>3114</v>
      </c>
      <c r="B395" s="6" t="s">
        <v>3115</v>
      </c>
      <c r="C395" s="11" t="s">
        <v>3116</v>
      </c>
      <c r="D395" s="69">
        <f>SUM(D396:D396)</f>
        <v>0</v>
      </c>
      <c r="E395" s="69">
        <f>SUM(E396:E396)</f>
        <v>0</v>
      </c>
      <c r="F395" s="69">
        <f>SUM(F396:F396)</f>
        <v>0</v>
      </c>
      <c r="G395" s="69">
        <f t="shared" si="104"/>
        <v>0</v>
      </c>
      <c r="H395" s="69">
        <f>SUM(H396:H396)</f>
        <v>0</v>
      </c>
      <c r="I395" s="74" t="e">
        <f>D395/D379*100</f>
        <v>#DIV/0!</v>
      </c>
      <c r="J395" s="74" t="e">
        <f>E395/E379*100</f>
        <v>#DIV/0!</v>
      </c>
      <c r="K395" s="74" t="e">
        <f>F395/F379*100</f>
        <v>#DIV/0!</v>
      </c>
      <c r="L395" s="74" t="e">
        <f>G395/G379*100</f>
        <v>#DIV/0!</v>
      </c>
      <c r="M395" s="74" t="e">
        <f>H395/H379*100</f>
        <v>#DIV/0!</v>
      </c>
      <c r="N395" s="69">
        <f>SUM(N396:N396)</f>
        <v>0</v>
      </c>
      <c r="O395" s="69">
        <f>SUM(O396:O396)</f>
        <v>0</v>
      </c>
      <c r="P395" s="69">
        <f>SUM(P396:P396)</f>
        <v>0</v>
      </c>
      <c r="Q395" s="69">
        <f t="shared" si="105"/>
        <v>0</v>
      </c>
      <c r="R395" s="69">
        <f>SUM(R396:R396)</f>
        <v>0</v>
      </c>
      <c r="S395" s="74" t="e">
        <f t="shared" si="98"/>
        <v>#DIV/0!</v>
      </c>
      <c r="T395" s="74" t="e">
        <f t="shared" si="100"/>
        <v>#DIV/0!</v>
      </c>
      <c r="U395" s="74" t="e">
        <f t="shared" si="101"/>
        <v>#DIV/0!</v>
      </c>
      <c r="V395" s="74" t="e">
        <f t="shared" si="102"/>
        <v>#DIV/0!</v>
      </c>
      <c r="W395" s="74" t="e">
        <f t="shared" si="103"/>
        <v>#DIV/0!</v>
      </c>
    </row>
    <row r="396" spans="1:23" x14ac:dyDescent="0.25">
      <c r="A396" s="7" t="s">
        <v>3117</v>
      </c>
      <c r="B396" s="6" t="s">
        <v>3118</v>
      </c>
      <c r="C396" s="12" t="s">
        <v>3116</v>
      </c>
      <c r="D396" s="75">
        <v>0</v>
      </c>
      <c r="E396" s="75">
        <v>0</v>
      </c>
      <c r="F396" s="75">
        <v>0</v>
      </c>
      <c r="G396" s="76">
        <f t="shared" si="104"/>
        <v>0</v>
      </c>
      <c r="H396" s="75">
        <v>0</v>
      </c>
      <c r="I396" s="77" t="e">
        <f>D396/D395*100</f>
        <v>#DIV/0!</v>
      </c>
      <c r="J396" s="77" t="e">
        <f>E396/E395*100</f>
        <v>#DIV/0!</v>
      </c>
      <c r="K396" s="77" t="e">
        <f>F396/F395*100</f>
        <v>#DIV/0!</v>
      </c>
      <c r="L396" s="77" t="e">
        <f>G396/G395*100</f>
        <v>#DIV/0!</v>
      </c>
      <c r="M396" s="77" t="e">
        <f>H396/H395*100</f>
        <v>#DIV/0!</v>
      </c>
      <c r="N396" s="75">
        <v>0</v>
      </c>
      <c r="O396" s="75">
        <v>0</v>
      </c>
      <c r="P396" s="75">
        <v>0</v>
      </c>
      <c r="Q396" s="76">
        <f t="shared" si="105"/>
        <v>0</v>
      </c>
      <c r="R396" s="75">
        <v>0</v>
      </c>
      <c r="S396" s="77" t="e">
        <f t="shared" si="98"/>
        <v>#DIV/0!</v>
      </c>
      <c r="T396" s="77" t="e">
        <f t="shared" si="100"/>
        <v>#DIV/0!</v>
      </c>
      <c r="U396" s="77" t="e">
        <f t="shared" si="101"/>
        <v>#DIV/0!</v>
      </c>
      <c r="V396" s="77" t="e">
        <f t="shared" si="102"/>
        <v>#DIV/0!</v>
      </c>
      <c r="W396" s="77" t="e">
        <f t="shared" si="103"/>
        <v>#DIV/0!</v>
      </c>
    </row>
    <row r="397" spans="1:23" ht="57" x14ac:dyDescent="0.25">
      <c r="A397" s="7" t="s">
        <v>3119</v>
      </c>
      <c r="B397" s="6" t="s">
        <v>3120</v>
      </c>
      <c r="C397" s="11" t="s">
        <v>3121</v>
      </c>
      <c r="D397" s="69">
        <f>SUM(D398)</f>
        <v>0</v>
      </c>
      <c r="E397" s="69">
        <f>SUM(E398)</f>
        <v>0</v>
      </c>
      <c r="F397" s="69">
        <f>SUM(F398)</f>
        <v>0</v>
      </c>
      <c r="G397" s="69">
        <f t="shared" si="104"/>
        <v>0</v>
      </c>
      <c r="H397" s="69">
        <f>SUM(H398)</f>
        <v>0</v>
      </c>
      <c r="I397" s="74" t="e">
        <f>D397/D379*100</f>
        <v>#DIV/0!</v>
      </c>
      <c r="J397" s="74" t="e">
        <f>E397/E379*100</f>
        <v>#DIV/0!</v>
      </c>
      <c r="K397" s="74" t="e">
        <f>F397/F379*100</f>
        <v>#DIV/0!</v>
      </c>
      <c r="L397" s="74" t="e">
        <f>G397/G379*100</f>
        <v>#DIV/0!</v>
      </c>
      <c r="M397" s="74" t="e">
        <f>H397/H379*100</f>
        <v>#DIV/0!</v>
      </c>
      <c r="N397" s="69">
        <f>SUM(N398)</f>
        <v>0</v>
      </c>
      <c r="O397" s="69">
        <f>SUM(O398)</f>
        <v>0</v>
      </c>
      <c r="P397" s="69">
        <f>SUM(P398)</f>
        <v>0</v>
      </c>
      <c r="Q397" s="69">
        <f t="shared" si="105"/>
        <v>0</v>
      </c>
      <c r="R397" s="69">
        <f>SUM(R398)</f>
        <v>0</v>
      </c>
      <c r="S397" s="74" t="e">
        <f t="shared" si="98"/>
        <v>#DIV/0!</v>
      </c>
      <c r="T397" s="74" t="e">
        <f t="shared" si="100"/>
        <v>#DIV/0!</v>
      </c>
      <c r="U397" s="74" t="e">
        <f t="shared" si="101"/>
        <v>#DIV/0!</v>
      </c>
      <c r="V397" s="74" t="e">
        <f t="shared" si="102"/>
        <v>#DIV/0!</v>
      </c>
      <c r="W397" s="74" t="e">
        <f t="shared" si="103"/>
        <v>#DIV/0!</v>
      </c>
    </row>
    <row r="398" spans="1:23" ht="45" x14ac:dyDescent="0.25">
      <c r="A398" s="7" t="s">
        <v>3122</v>
      </c>
      <c r="B398" s="6" t="s">
        <v>3123</v>
      </c>
      <c r="C398" s="12" t="s">
        <v>3121</v>
      </c>
      <c r="D398" s="75">
        <v>0</v>
      </c>
      <c r="E398" s="75">
        <v>0</v>
      </c>
      <c r="F398" s="75">
        <v>0</v>
      </c>
      <c r="G398" s="76">
        <f t="shared" si="104"/>
        <v>0</v>
      </c>
      <c r="H398" s="75">
        <v>0</v>
      </c>
      <c r="I398" s="77" t="e">
        <f>D398/D397*100</f>
        <v>#DIV/0!</v>
      </c>
      <c r="J398" s="77" t="e">
        <f>E398/E397*100</f>
        <v>#DIV/0!</v>
      </c>
      <c r="K398" s="77" t="e">
        <f>F398/F397*100</f>
        <v>#DIV/0!</v>
      </c>
      <c r="L398" s="77" t="e">
        <f>G398/G397*100</f>
        <v>#DIV/0!</v>
      </c>
      <c r="M398" s="77" t="e">
        <f>H398/H397*100</f>
        <v>#DIV/0!</v>
      </c>
      <c r="N398" s="75">
        <v>0</v>
      </c>
      <c r="O398" s="75">
        <v>0</v>
      </c>
      <c r="P398" s="75">
        <v>0</v>
      </c>
      <c r="Q398" s="76">
        <f t="shared" si="105"/>
        <v>0</v>
      </c>
      <c r="R398" s="75">
        <v>0</v>
      </c>
      <c r="S398" s="77" t="e">
        <f t="shared" si="98"/>
        <v>#DIV/0!</v>
      </c>
      <c r="T398" s="77" t="e">
        <f t="shared" si="100"/>
        <v>#DIV/0!</v>
      </c>
      <c r="U398" s="77" t="e">
        <f t="shared" si="101"/>
        <v>#DIV/0!</v>
      </c>
      <c r="V398" s="77" t="e">
        <f t="shared" si="102"/>
        <v>#DIV/0!</v>
      </c>
      <c r="W398" s="77" t="e">
        <f t="shared" si="103"/>
        <v>#DIV/0!</v>
      </c>
    </row>
    <row r="399" spans="1:23" ht="28.5" x14ac:dyDescent="0.25">
      <c r="A399" s="7" t="s">
        <v>3124</v>
      </c>
      <c r="B399" s="6" t="s">
        <v>3125</v>
      </c>
      <c r="C399" s="11" t="s">
        <v>3126</v>
      </c>
      <c r="D399" s="69">
        <f>SUM(D400)</f>
        <v>0</v>
      </c>
      <c r="E399" s="69">
        <f>SUM(E400)</f>
        <v>0</v>
      </c>
      <c r="F399" s="69">
        <f>SUM(F400)</f>
        <v>0</v>
      </c>
      <c r="G399" s="76">
        <f t="shared" si="104"/>
        <v>0</v>
      </c>
      <c r="H399" s="69">
        <f>SUM(H400)</f>
        <v>0</v>
      </c>
      <c r="I399" s="74" t="e">
        <f>D399/D379*100</f>
        <v>#DIV/0!</v>
      </c>
      <c r="J399" s="74" t="e">
        <f>E399/E379*100</f>
        <v>#DIV/0!</v>
      </c>
      <c r="K399" s="74" t="e">
        <f>F399/F379*100</f>
        <v>#DIV/0!</v>
      </c>
      <c r="L399" s="74" t="e">
        <f>G399/G379*100</f>
        <v>#DIV/0!</v>
      </c>
      <c r="M399" s="74" t="e">
        <f>H399/H379*100</f>
        <v>#DIV/0!</v>
      </c>
      <c r="N399" s="69">
        <f>SUM(N400)</f>
        <v>0</v>
      </c>
      <c r="O399" s="69">
        <f>SUM(O400)</f>
        <v>0</v>
      </c>
      <c r="P399" s="69">
        <f>SUM(P400)</f>
        <v>0</v>
      </c>
      <c r="Q399" s="76">
        <f t="shared" si="105"/>
        <v>0</v>
      </c>
      <c r="R399" s="69">
        <f>SUM(R400)</f>
        <v>0</v>
      </c>
      <c r="S399" s="74" t="e">
        <f t="shared" si="98"/>
        <v>#DIV/0!</v>
      </c>
      <c r="T399" s="74" t="e">
        <f t="shared" si="100"/>
        <v>#DIV/0!</v>
      </c>
      <c r="U399" s="74" t="e">
        <f t="shared" si="101"/>
        <v>#DIV/0!</v>
      </c>
      <c r="V399" s="74" t="e">
        <f t="shared" si="102"/>
        <v>#DIV/0!</v>
      </c>
      <c r="W399" s="74" t="e">
        <f t="shared" si="103"/>
        <v>#DIV/0!</v>
      </c>
    </row>
    <row r="400" spans="1:23" ht="30" x14ac:dyDescent="0.25">
      <c r="A400" s="7" t="s">
        <v>3127</v>
      </c>
      <c r="B400" s="6" t="s">
        <v>3128</v>
      </c>
      <c r="C400" s="12" t="s">
        <v>3126</v>
      </c>
      <c r="D400" s="75">
        <v>0</v>
      </c>
      <c r="E400" s="75">
        <v>0</v>
      </c>
      <c r="F400" s="75">
        <v>0</v>
      </c>
      <c r="G400" s="76">
        <f t="shared" si="104"/>
        <v>0</v>
      </c>
      <c r="H400" s="75">
        <v>0</v>
      </c>
      <c r="I400" s="77" t="e">
        <f>D400/D399*100</f>
        <v>#DIV/0!</v>
      </c>
      <c r="J400" s="77" t="e">
        <f>E400/E399*100</f>
        <v>#DIV/0!</v>
      </c>
      <c r="K400" s="77" t="e">
        <f>F400/F399*100</f>
        <v>#DIV/0!</v>
      </c>
      <c r="L400" s="77" t="e">
        <f>G400/G399*100</f>
        <v>#DIV/0!</v>
      </c>
      <c r="M400" s="77" t="e">
        <f>H400/H399*100</f>
        <v>#DIV/0!</v>
      </c>
      <c r="N400" s="75">
        <v>0</v>
      </c>
      <c r="O400" s="75">
        <v>0</v>
      </c>
      <c r="P400" s="75">
        <v>0</v>
      </c>
      <c r="Q400" s="76">
        <f t="shared" si="105"/>
        <v>0</v>
      </c>
      <c r="R400" s="75">
        <v>0</v>
      </c>
      <c r="S400" s="77" t="e">
        <f t="shared" si="98"/>
        <v>#DIV/0!</v>
      </c>
      <c r="T400" s="77" t="e">
        <f t="shared" si="100"/>
        <v>#DIV/0!</v>
      </c>
      <c r="U400" s="77" t="e">
        <f t="shared" si="101"/>
        <v>#DIV/0!</v>
      </c>
      <c r="V400" s="77" t="e">
        <f t="shared" si="102"/>
        <v>#DIV/0!</v>
      </c>
      <c r="W400" s="77" t="e">
        <f t="shared" si="103"/>
        <v>#DIV/0!</v>
      </c>
    </row>
    <row r="401" spans="1:23" ht="28.5" x14ac:dyDescent="0.25">
      <c r="A401" s="7" t="s">
        <v>3129</v>
      </c>
      <c r="B401" s="6" t="s">
        <v>3130</v>
      </c>
      <c r="C401" s="11" t="s">
        <v>3131</v>
      </c>
      <c r="D401" s="69">
        <f>SUM(D402)</f>
        <v>0</v>
      </c>
      <c r="E401" s="69">
        <f>SUM(E402)</f>
        <v>0</v>
      </c>
      <c r="F401" s="69">
        <f>SUM(F402)</f>
        <v>0</v>
      </c>
      <c r="G401" s="69">
        <f t="shared" si="104"/>
        <v>0</v>
      </c>
      <c r="H401" s="69">
        <f>SUM(H402)</f>
        <v>0</v>
      </c>
      <c r="I401" s="74" t="e">
        <f>D401/D379*100</f>
        <v>#DIV/0!</v>
      </c>
      <c r="J401" s="74" t="e">
        <f>E401/E379*100</f>
        <v>#DIV/0!</v>
      </c>
      <c r="K401" s="74" t="e">
        <f>F401/F379*100</f>
        <v>#DIV/0!</v>
      </c>
      <c r="L401" s="74" t="e">
        <f>G401/G379*100</f>
        <v>#DIV/0!</v>
      </c>
      <c r="M401" s="74" t="e">
        <f>H401/H379*100</f>
        <v>#DIV/0!</v>
      </c>
      <c r="N401" s="69">
        <f>SUM(N402)</f>
        <v>0</v>
      </c>
      <c r="O401" s="69">
        <f>SUM(O402)</f>
        <v>0</v>
      </c>
      <c r="P401" s="69">
        <f>SUM(P402)</f>
        <v>0</v>
      </c>
      <c r="Q401" s="69">
        <f t="shared" si="105"/>
        <v>0</v>
      </c>
      <c r="R401" s="69">
        <f>SUM(R402)</f>
        <v>0</v>
      </c>
      <c r="S401" s="74" t="e">
        <f t="shared" si="98"/>
        <v>#DIV/0!</v>
      </c>
      <c r="T401" s="74" t="e">
        <f t="shared" si="100"/>
        <v>#DIV/0!</v>
      </c>
      <c r="U401" s="74" t="e">
        <f t="shared" si="101"/>
        <v>#DIV/0!</v>
      </c>
      <c r="V401" s="74" t="e">
        <f t="shared" si="102"/>
        <v>#DIV/0!</v>
      </c>
      <c r="W401" s="74" t="e">
        <f t="shared" si="103"/>
        <v>#DIV/0!</v>
      </c>
    </row>
    <row r="402" spans="1:23" x14ac:dyDescent="0.25">
      <c r="A402" s="7" t="s">
        <v>3132</v>
      </c>
      <c r="B402" s="6" t="s">
        <v>3133</v>
      </c>
      <c r="C402" s="12" t="s">
        <v>3131</v>
      </c>
      <c r="D402" s="75">
        <v>0</v>
      </c>
      <c r="E402" s="75">
        <v>0</v>
      </c>
      <c r="F402" s="75">
        <v>0</v>
      </c>
      <c r="G402" s="76">
        <f t="shared" si="104"/>
        <v>0</v>
      </c>
      <c r="H402" s="75">
        <v>0</v>
      </c>
      <c r="I402" s="77" t="e">
        <f>D402/D401*100</f>
        <v>#DIV/0!</v>
      </c>
      <c r="J402" s="77" t="e">
        <f>E402/E401*100</f>
        <v>#DIV/0!</v>
      </c>
      <c r="K402" s="77" t="e">
        <f>F402/F401*100</f>
        <v>#DIV/0!</v>
      </c>
      <c r="L402" s="77" t="e">
        <f>G402/G401*100</f>
        <v>#DIV/0!</v>
      </c>
      <c r="M402" s="77" t="e">
        <f>H402/H401*100</f>
        <v>#DIV/0!</v>
      </c>
      <c r="N402" s="75">
        <v>0</v>
      </c>
      <c r="O402" s="75">
        <v>0</v>
      </c>
      <c r="P402" s="75">
        <v>0</v>
      </c>
      <c r="Q402" s="76">
        <f t="shared" si="105"/>
        <v>0</v>
      </c>
      <c r="R402" s="75">
        <v>0</v>
      </c>
      <c r="S402" s="74" t="e">
        <f t="shared" si="98"/>
        <v>#DIV/0!</v>
      </c>
      <c r="T402" s="74" t="e">
        <f t="shared" si="100"/>
        <v>#DIV/0!</v>
      </c>
      <c r="U402" s="74" t="e">
        <f t="shared" si="101"/>
        <v>#DIV/0!</v>
      </c>
      <c r="V402" s="74" t="e">
        <f t="shared" si="102"/>
        <v>#DIV/0!</v>
      </c>
      <c r="W402" s="74" t="e">
        <f t="shared" si="103"/>
        <v>#DIV/0!</v>
      </c>
    </row>
    <row r="403" spans="1:23" x14ac:dyDescent="0.25">
      <c r="A403" s="7" t="s">
        <v>3134</v>
      </c>
      <c r="B403" s="6" t="s">
        <v>3135</v>
      </c>
      <c r="C403" s="11" t="s">
        <v>3136</v>
      </c>
      <c r="D403" s="69">
        <f>SUM(D404:D408)</f>
        <v>0</v>
      </c>
      <c r="E403" s="69">
        <f>SUM(E404:E408)</f>
        <v>0</v>
      </c>
      <c r="F403" s="69">
        <f>SUM(F404:F408)</f>
        <v>0</v>
      </c>
      <c r="G403" s="76">
        <f t="shared" si="104"/>
        <v>0</v>
      </c>
      <c r="H403" s="69">
        <f>SUM(H404:H408)</f>
        <v>0</v>
      </c>
      <c r="I403" s="74" t="e">
        <f>D403/D379*100</f>
        <v>#DIV/0!</v>
      </c>
      <c r="J403" s="74" t="e">
        <f>E403/E379*100</f>
        <v>#DIV/0!</v>
      </c>
      <c r="K403" s="74" t="e">
        <f>F403/F379*100</f>
        <v>#DIV/0!</v>
      </c>
      <c r="L403" s="74" t="e">
        <f>G403/G379*100</f>
        <v>#DIV/0!</v>
      </c>
      <c r="M403" s="74" t="e">
        <f>H403/H379*100</f>
        <v>#DIV/0!</v>
      </c>
      <c r="N403" s="69">
        <f>SUM(N404:N408)</f>
        <v>0</v>
      </c>
      <c r="O403" s="69">
        <f>SUM(O404:O408)</f>
        <v>0</v>
      </c>
      <c r="P403" s="69">
        <f>SUM(P404:P408)</f>
        <v>0</v>
      </c>
      <c r="Q403" s="76">
        <f t="shared" si="105"/>
        <v>0</v>
      </c>
      <c r="R403" s="69">
        <f>SUM(R404:R408)</f>
        <v>0</v>
      </c>
      <c r="S403" s="74" t="e">
        <f t="shared" si="98"/>
        <v>#DIV/0!</v>
      </c>
      <c r="T403" s="74" t="e">
        <f t="shared" si="100"/>
        <v>#DIV/0!</v>
      </c>
      <c r="U403" s="74" t="e">
        <f t="shared" si="101"/>
        <v>#DIV/0!</v>
      </c>
      <c r="V403" s="74" t="e">
        <f t="shared" si="102"/>
        <v>#DIV/0!</v>
      </c>
      <c r="W403" s="74" t="e">
        <f t="shared" si="103"/>
        <v>#DIV/0!</v>
      </c>
    </row>
    <row r="404" spans="1:23" x14ac:dyDescent="0.25">
      <c r="A404" s="42" t="s">
        <v>3137</v>
      </c>
      <c r="B404" s="31" t="s">
        <v>3138</v>
      </c>
      <c r="C404" s="12" t="s">
        <v>3136</v>
      </c>
      <c r="D404" s="75">
        <v>0</v>
      </c>
      <c r="E404" s="75">
        <v>0</v>
      </c>
      <c r="F404" s="75">
        <v>0</v>
      </c>
      <c r="G404" s="76">
        <f t="shared" si="104"/>
        <v>0</v>
      </c>
      <c r="H404" s="75">
        <v>0</v>
      </c>
      <c r="I404" s="77" t="e">
        <f t="shared" ref="I404:M408" si="106">D404/D$403*100</f>
        <v>#DIV/0!</v>
      </c>
      <c r="J404" s="77" t="e">
        <f t="shared" si="106"/>
        <v>#DIV/0!</v>
      </c>
      <c r="K404" s="77" t="e">
        <f t="shared" si="106"/>
        <v>#DIV/0!</v>
      </c>
      <c r="L404" s="77" t="e">
        <f t="shared" si="106"/>
        <v>#DIV/0!</v>
      </c>
      <c r="M404" s="77" t="e">
        <f t="shared" si="106"/>
        <v>#DIV/0!</v>
      </c>
      <c r="N404" s="75">
        <v>0</v>
      </c>
      <c r="O404" s="75">
        <v>0</v>
      </c>
      <c r="P404" s="75">
        <v>0</v>
      </c>
      <c r="Q404" s="76">
        <f t="shared" si="105"/>
        <v>0</v>
      </c>
      <c r="R404" s="75">
        <v>0</v>
      </c>
      <c r="S404" s="77" t="e">
        <f t="shared" si="98"/>
        <v>#DIV/0!</v>
      </c>
      <c r="T404" s="77" t="e">
        <f t="shared" si="100"/>
        <v>#DIV/0!</v>
      </c>
      <c r="U404" s="77" t="e">
        <f t="shared" si="101"/>
        <v>#DIV/0!</v>
      </c>
      <c r="V404" s="77" t="e">
        <f t="shared" si="102"/>
        <v>#DIV/0!</v>
      </c>
      <c r="W404" s="77" t="e">
        <f t="shared" si="103"/>
        <v>#DIV/0!</v>
      </c>
    </row>
    <row r="405" spans="1:23" x14ac:dyDescent="0.25">
      <c r="A405" s="42" t="s">
        <v>3139</v>
      </c>
      <c r="B405" s="31" t="s">
        <v>3140</v>
      </c>
      <c r="C405" s="12" t="s">
        <v>3141</v>
      </c>
      <c r="D405" s="75">
        <v>0</v>
      </c>
      <c r="E405" s="75">
        <v>0</v>
      </c>
      <c r="F405" s="75">
        <v>0</v>
      </c>
      <c r="G405" s="76">
        <f t="shared" si="104"/>
        <v>0</v>
      </c>
      <c r="H405" s="75">
        <v>0</v>
      </c>
      <c r="I405" s="77" t="e">
        <f t="shared" si="106"/>
        <v>#DIV/0!</v>
      </c>
      <c r="J405" s="77" t="e">
        <f t="shared" si="106"/>
        <v>#DIV/0!</v>
      </c>
      <c r="K405" s="77" t="e">
        <f t="shared" si="106"/>
        <v>#DIV/0!</v>
      </c>
      <c r="L405" s="77" t="e">
        <f t="shared" si="106"/>
        <v>#DIV/0!</v>
      </c>
      <c r="M405" s="77" t="e">
        <f t="shared" si="106"/>
        <v>#DIV/0!</v>
      </c>
      <c r="N405" s="75">
        <v>0</v>
      </c>
      <c r="O405" s="75">
        <v>0</v>
      </c>
      <c r="P405" s="75">
        <v>0</v>
      </c>
      <c r="Q405" s="76">
        <f t="shared" si="105"/>
        <v>0</v>
      </c>
      <c r="R405" s="75">
        <v>0</v>
      </c>
      <c r="S405" s="77" t="e">
        <f t="shared" si="98"/>
        <v>#DIV/0!</v>
      </c>
      <c r="T405" s="77" t="e">
        <f t="shared" si="100"/>
        <v>#DIV/0!</v>
      </c>
      <c r="U405" s="77" t="e">
        <f t="shared" si="101"/>
        <v>#DIV/0!</v>
      </c>
      <c r="V405" s="77" t="e">
        <f t="shared" si="102"/>
        <v>#DIV/0!</v>
      </c>
      <c r="W405" s="77" t="e">
        <f t="shared" si="103"/>
        <v>#DIV/0!</v>
      </c>
    </row>
    <row r="406" spans="1:23" x14ac:dyDescent="0.25">
      <c r="A406" s="42" t="s">
        <v>3142</v>
      </c>
      <c r="B406" s="31" t="s">
        <v>3143</v>
      </c>
      <c r="C406" s="12" t="s">
        <v>3144</v>
      </c>
      <c r="D406" s="75">
        <v>0</v>
      </c>
      <c r="E406" s="75">
        <v>0</v>
      </c>
      <c r="F406" s="75">
        <v>0</v>
      </c>
      <c r="G406" s="76">
        <f t="shared" si="104"/>
        <v>0</v>
      </c>
      <c r="H406" s="75">
        <v>0</v>
      </c>
      <c r="I406" s="77" t="e">
        <f t="shared" si="106"/>
        <v>#DIV/0!</v>
      </c>
      <c r="J406" s="77" t="e">
        <f t="shared" si="106"/>
        <v>#DIV/0!</v>
      </c>
      <c r="K406" s="77" t="e">
        <f t="shared" si="106"/>
        <v>#DIV/0!</v>
      </c>
      <c r="L406" s="77" t="e">
        <f t="shared" si="106"/>
        <v>#DIV/0!</v>
      </c>
      <c r="M406" s="77" t="e">
        <f t="shared" si="106"/>
        <v>#DIV/0!</v>
      </c>
      <c r="N406" s="75">
        <v>0</v>
      </c>
      <c r="O406" s="75">
        <v>0</v>
      </c>
      <c r="P406" s="75">
        <v>0</v>
      </c>
      <c r="Q406" s="76">
        <f t="shared" si="105"/>
        <v>0</v>
      </c>
      <c r="R406" s="75">
        <v>0</v>
      </c>
      <c r="S406" s="77" t="e">
        <f t="shared" si="98"/>
        <v>#DIV/0!</v>
      </c>
      <c r="T406" s="77" t="e">
        <f t="shared" si="100"/>
        <v>#DIV/0!</v>
      </c>
      <c r="U406" s="77" t="e">
        <f t="shared" si="101"/>
        <v>#DIV/0!</v>
      </c>
      <c r="V406" s="77" t="e">
        <f t="shared" si="102"/>
        <v>#DIV/0!</v>
      </c>
      <c r="W406" s="77" t="e">
        <f t="shared" si="103"/>
        <v>#DIV/0!</v>
      </c>
    </row>
    <row r="407" spans="1:23" x14ac:dyDescent="0.25">
      <c r="A407" s="42" t="s">
        <v>3145</v>
      </c>
      <c r="B407" s="31">
        <v>442</v>
      </c>
      <c r="C407" s="30" t="s">
        <v>3146</v>
      </c>
      <c r="D407" s="78">
        <v>0</v>
      </c>
      <c r="E407" s="75">
        <v>0</v>
      </c>
      <c r="F407" s="75">
        <v>0</v>
      </c>
      <c r="G407" s="76">
        <f t="shared" si="104"/>
        <v>0</v>
      </c>
      <c r="H407" s="75">
        <v>0</v>
      </c>
      <c r="I407" s="77" t="e">
        <f t="shared" si="106"/>
        <v>#DIV/0!</v>
      </c>
      <c r="J407" s="77" t="e">
        <f t="shared" si="106"/>
        <v>#DIV/0!</v>
      </c>
      <c r="K407" s="77" t="e">
        <f t="shared" si="106"/>
        <v>#DIV/0!</v>
      </c>
      <c r="L407" s="77" t="e">
        <f t="shared" si="106"/>
        <v>#DIV/0!</v>
      </c>
      <c r="M407" s="77" t="e">
        <f t="shared" si="106"/>
        <v>#DIV/0!</v>
      </c>
      <c r="N407" s="75">
        <v>0</v>
      </c>
      <c r="O407" s="75">
        <v>0</v>
      </c>
      <c r="P407" s="75">
        <v>0</v>
      </c>
      <c r="Q407" s="76">
        <f t="shared" si="105"/>
        <v>0</v>
      </c>
      <c r="R407" s="75">
        <v>0</v>
      </c>
      <c r="S407" s="77" t="e">
        <f t="shared" si="98"/>
        <v>#DIV/0!</v>
      </c>
      <c r="T407" s="77" t="e">
        <f t="shared" si="100"/>
        <v>#DIV/0!</v>
      </c>
      <c r="U407" s="77" t="e">
        <f t="shared" si="101"/>
        <v>#DIV/0!</v>
      </c>
      <c r="V407" s="77" t="e">
        <f t="shared" si="102"/>
        <v>#DIV/0!</v>
      </c>
      <c r="W407" s="77" t="e">
        <f t="shared" si="103"/>
        <v>#DIV/0!</v>
      </c>
    </row>
    <row r="408" spans="1:23" ht="27" customHeight="1" x14ac:dyDescent="0.25">
      <c r="A408" s="42" t="s">
        <v>3147</v>
      </c>
      <c r="B408" s="31">
        <v>443</v>
      </c>
      <c r="C408" s="30" t="s">
        <v>3148</v>
      </c>
      <c r="D408" s="78">
        <v>0</v>
      </c>
      <c r="E408" s="75">
        <v>0</v>
      </c>
      <c r="F408" s="75">
        <v>0</v>
      </c>
      <c r="G408" s="76">
        <f t="shared" si="104"/>
        <v>0</v>
      </c>
      <c r="H408" s="75">
        <v>0</v>
      </c>
      <c r="I408" s="77" t="e">
        <f t="shared" si="106"/>
        <v>#DIV/0!</v>
      </c>
      <c r="J408" s="77" t="e">
        <f t="shared" si="106"/>
        <v>#DIV/0!</v>
      </c>
      <c r="K408" s="77" t="e">
        <f t="shared" si="106"/>
        <v>#DIV/0!</v>
      </c>
      <c r="L408" s="77" t="e">
        <f t="shared" si="106"/>
        <v>#DIV/0!</v>
      </c>
      <c r="M408" s="77" t="e">
        <f t="shared" si="106"/>
        <v>#DIV/0!</v>
      </c>
      <c r="N408" s="75">
        <v>0</v>
      </c>
      <c r="O408" s="75">
        <v>0</v>
      </c>
      <c r="P408" s="75">
        <v>0</v>
      </c>
      <c r="Q408" s="76">
        <f t="shared" si="105"/>
        <v>0</v>
      </c>
      <c r="R408" s="75">
        <v>0</v>
      </c>
      <c r="S408" s="77" t="e">
        <f t="shared" si="98"/>
        <v>#DIV/0!</v>
      </c>
      <c r="T408" s="77" t="e">
        <f t="shared" si="100"/>
        <v>#DIV/0!</v>
      </c>
      <c r="U408" s="77" t="e">
        <f t="shared" si="101"/>
        <v>#DIV/0!</v>
      </c>
      <c r="V408" s="77" t="e">
        <f t="shared" si="102"/>
        <v>#DIV/0!</v>
      </c>
      <c r="W408" s="77" t="e">
        <f t="shared" si="103"/>
        <v>#DIV/0!</v>
      </c>
    </row>
    <row r="409" spans="1:23" ht="28.5" x14ac:dyDescent="0.25">
      <c r="A409" s="32" t="s">
        <v>3149</v>
      </c>
      <c r="B409" s="6" t="s">
        <v>3150</v>
      </c>
      <c r="C409" s="34" t="s">
        <v>3151</v>
      </c>
      <c r="D409" s="69">
        <f>SUM(D410)</f>
        <v>0</v>
      </c>
      <c r="E409" s="69">
        <f>SUM(E410)</f>
        <v>0</v>
      </c>
      <c r="F409" s="69">
        <f>SUM(F410)</f>
        <v>0</v>
      </c>
      <c r="G409" s="69">
        <f t="shared" si="104"/>
        <v>0</v>
      </c>
      <c r="H409" s="69">
        <f>SUM(H410)</f>
        <v>0</v>
      </c>
      <c r="I409" s="74" t="e">
        <f>D409/D379*100</f>
        <v>#DIV/0!</v>
      </c>
      <c r="J409" s="74" t="e">
        <f>E409/E379*100</f>
        <v>#DIV/0!</v>
      </c>
      <c r="K409" s="74" t="e">
        <f>F409/F379*100</f>
        <v>#DIV/0!</v>
      </c>
      <c r="L409" s="74" t="e">
        <f>G409/G379*100</f>
        <v>#DIV/0!</v>
      </c>
      <c r="M409" s="74" t="e">
        <f>H409/H379*100</f>
        <v>#DIV/0!</v>
      </c>
      <c r="N409" s="69">
        <f>SUM(N410)</f>
        <v>0</v>
      </c>
      <c r="O409" s="69">
        <f>SUM(O410)</f>
        <v>0</v>
      </c>
      <c r="P409" s="69">
        <f>SUM(P410)</f>
        <v>0</v>
      </c>
      <c r="Q409" s="69">
        <f t="shared" si="105"/>
        <v>0</v>
      </c>
      <c r="R409" s="69">
        <f>SUM(R410)</f>
        <v>0</v>
      </c>
      <c r="S409" s="74" t="e">
        <f t="shared" si="98"/>
        <v>#DIV/0!</v>
      </c>
      <c r="T409" s="74" t="e">
        <f t="shared" si="100"/>
        <v>#DIV/0!</v>
      </c>
      <c r="U409" s="74" t="e">
        <f t="shared" si="101"/>
        <v>#DIV/0!</v>
      </c>
      <c r="V409" s="74" t="e">
        <f t="shared" si="102"/>
        <v>#DIV/0!</v>
      </c>
      <c r="W409" s="74" t="e">
        <f t="shared" si="103"/>
        <v>#DIV/0!</v>
      </c>
    </row>
    <row r="410" spans="1:23" x14ac:dyDescent="0.25">
      <c r="A410" s="7" t="s">
        <v>3152</v>
      </c>
      <c r="B410" s="6" t="s">
        <v>3153</v>
      </c>
      <c r="C410" s="12" t="s">
        <v>3154</v>
      </c>
      <c r="D410" s="75">
        <v>0</v>
      </c>
      <c r="E410" s="75">
        <v>0</v>
      </c>
      <c r="F410" s="75">
        <v>0</v>
      </c>
      <c r="G410" s="76">
        <f t="shared" si="104"/>
        <v>0</v>
      </c>
      <c r="H410" s="75">
        <v>0</v>
      </c>
      <c r="I410" s="77" t="e">
        <f>D410/D409*100</f>
        <v>#DIV/0!</v>
      </c>
      <c r="J410" s="77" t="e">
        <f>E410/E409*100</f>
        <v>#DIV/0!</v>
      </c>
      <c r="K410" s="77" t="e">
        <f>F410/F409*100</f>
        <v>#DIV/0!</v>
      </c>
      <c r="L410" s="77" t="e">
        <f>G410/G409*100</f>
        <v>#DIV/0!</v>
      </c>
      <c r="M410" s="77" t="e">
        <f>H410/H409*100</f>
        <v>#DIV/0!</v>
      </c>
      <c r="N410" s="75">
        <v>0</v>
      </c>
      <c r="O410" s="75">
        <v>0</v>
      </c>
      <c r="P410" s="75">
        <v>0</v>
      </c>
      <c r="Q410" s="76">
        <f t="shared" si="105"/>
        <v>0</v>
      </c>
      <c r="R410" s="75">
        <v>0</v>
      </c>
      <c r="S410" s="77" t="e">
        <f t="shared" si="98"/>
        <v>#DIV/0!</v>
      </c>
      <c r="T410" s="77" t="e">
        <f t="shared" si="100"/>
        <v>#DIV/0!</v>
      </c>
      <c r="U410" s="77" t="e">
        <f t="shared" si="101"/>
        <v>#DIV/0!</v>
      </c>
      <c r="V410" s="77" t="e">
        <f t="shared" si="102"/>
        <v>#DIV/0!</v>
      </c>
      <c r="W410" s="77" t="e">
        <f t="shared" si="103"/>
        <v>#DIV/0!</v>
      </c>
    </row>
    <row r="411" spans="1:23" ht="42.75" x14ac:dyDescent="0.25">
      <c r="A411" s="7" t="s">
        <v>3155</v>
      </c>
      <c r="B411" s="6" t="s">
        <v>3156</v>
      </c>
      <c r="C411" s="11" t="s">
        <v>3157</v>
      </c>
      <c r="D411" s="69">
        <f>SUM(D412)</f>
        <v>0</v>
      </c>
      <c r="E411" s="69">
        <f>SUM(E412)</f>
        <v>0</v>
      </c>
      <c r="F411" s="69">
        <f>SUM(F412)</f>
        <v>0</v>
      </c>
      <c r="G411" s="69">
        <f t="shared" si="104"/>
        <v>0</v>
      </c>
      <c r="H411" s="69">
        <f>SUM(H412)</f>
        <v>0</v>
      </c>
      <c r="I411" s="74" t="e">
        <f>D411/D379*100</f>
        <v>#DIV/0!</v>
      </c>
      <c r="J411" s="74" t="e">
        <f>E411/E379*100</f>
        <v>#DIV/0!</v>
      </c>
      <c r="K411" s="74" t="e">
        <f>F411/F379*100</f>
        <v>#DIV/0!</v>
      </c>
      <c r="L411" s="74" t="e">
        <f>G411/G379*100</f>
        <v>#DIV/0!</v>
      </c>
      <c r="M411" s="74" t="e">
        <f>H411/H379*100</f>
        <v>#DIV/0!</v>
      </c>
      <c r="N411" s="69">
        <f>SUM(N412)</f>
        <v>0</v>
      </c>
      <c r="O411" s="69">
        <f>SUM(O412)</f>
        <v>0</v>
      </c>
      <c r="P411" s="69">
        <f>SUM(P412)</f>
        <v>0</v>
      </c>
      <c r="Q411" s="69">
        <f t="shared" si="105"/>
        <v>0</v>
      </c>
      <c r="R411" s="69">
        <f>SUM(R412)</f>
        <v>0</v>
      </c>
      <c r="S411" s="74" t="e">
        <f t="shared" ref="S411:S442" si="107">N411*I411/D411</f>
        <v>#DIV/0!</v>
      </c>
      <c r="T411" s="74" t="e">
        <f t="shared" si="100"/>
        <v>#DIV/0!</v>
      </c>
      <c r="U411" s="74" t="e">
        <f t="shared" si="101"/>
        <v>#DIV/0!</v>
      </c>
      <c r="V411" s="74" t="e">
        <f t="shared" si="102"/>
        <v>#DIV/0!</v>
      </c>
      <c r="W411" s="74" t="e">
        <f t="shared" si="103"/>
        <v>#DIV/0!</v>
      </c>
    </row>
    <row r="412" spans="1:23" ht="30" x14ac:dyDescent="0.25">
      <c r="A412" s="7" t="s">
        <v>3158</v>
      </c>
      <c r="B412" s="6" t="s">
        <v>3159</v>
      </c>
      <c r="C412" s="30" t="s">
        <v>3151</v>
      </c>
      <c r="D412" s="78">
        <v>0</v>
      </c>
      <c r="E412" s="75">
        <v>0</v>
      </c>
      <c r="F412" s="75">
        <v>0</v>
      </c>
      <c r="G412" s="76">
        <f t="shared" si="104"/>
        <v>0</v>
      </c>
      <c r="H412" s="75">
        <v>0</v>
      </c>
      <c r="I412" s="77" t="e">
        <f>D412/D411*100</f>
        <v>#DIV/0!</v>
      </c>
      <c r="J412" s="77" t="e">
        <f>E412/E411*100</f>
        <v>#DIV/0!</v>
      </c>
      <c r="K412" s="77" t="e">
        <f>F412/F411*100</f>
        <v>#DIV/0!</v>
      </c>
      <c r="L412" s="77" t="e">
        <f>G412/G411*100</f>
        <v>#DIV/0!</v>
      </c>
      <c r="M412" s="77" t="e">
        <f>H412/H411*100</f>
        <v>#DIV/0!</v>
      </c>
      <c r="N412" s="75">
        <v>0</v>
      </c>
      <c r="O412" s="75">
        <v>0</v>
      </c>
      <c r="P412" s="75">
        <v>0</v>
      </c>
      <c r="Q412" s="76">
        <f t="shared" si="105"/>
        <v>0</v>
      </c>
      <c r="R412" s="75">
        <v>0</v>
      </c>
      <c r="S412" s="77" t="e">
        <f t="shared" si="107"/>
        <v>#DIV/0!</v>
      </c>
      <c r="T412" s="77" t="e">
        <f t="shared" ref="T412:T443" si="108">O412*J412/E412</f>
        <v>#DIV/0!</v>
      </c>
      <c r="U412" s="77" t="e">
        <f t="shared" ref="U412:U443" si="109">P412*K412/F412</f>
        <v>#DIV/0!</v>
      </c>
      <c r="V412" s="77" t="e">
        <f t="shared" ref="V412:V443" si="110">Q412*L412/G412</f>
        <v>#DIV/0!</v>
      </c>
      <c r="W412" s="77" t="e">
        <f t="shared" ref="W412:W443" si="111">R412*M412/H412</f>
        <v>#DIV/0!</v>
      </c>
    </row>
    <row r="413" spans="1:23" ht="28.5" x14ac:dyDescent="0.25">
      <c r="A413" s="7" t="s">
        <v>3160</v>
      </c>
      <c r="B413" s="6" t="s">
        <v>3161</v>
      </c>
      <c r="C413" s="34" t="s">
        <v>3162</v>
      </c>
      <c r="D413" s="69">
        <f>SUM(D414:D416)</f>
        <v>0</v>
      </c>
      <c r="E413" s="69">
        <f>SUM(E414:E416)</f>
        <v>0</v>
      </c>
      <c r="F413" s="69">
        <f>SUM(F414:F416)</f>
        <v>0</v>
      </c>
      <c r="G413" s="69">
        <f t="shared" si="104"/>
        <v>0</v>
      </c>
      <c r="H413" s="69">
        <f>SUM(H414:H416)</f>
        <v>0</v>
      </c>
      <c r="I413" s="74" t="e">
        <f>D413/D379*100</f>
        <v>#DIV/0!</v>
      </c>
      <c r="J413" s="74" t="e">
        <f>E413/E379*100</f>
        <v>#DIV/0!</v>
      </c>
      <c r="K413" s="74" t="e">
        <f>F413/F379*100</f>
        <v>#DIV/0!</v>
      </c>
      <c r="L413" s="74" t="e">
        <f>G413/G379*100</f>
        <v>#DIV/0!</v>
      </c>
      <c r="M413" s="74" t="e">
        <f>H413/H379*100</f>
        <v>#DIV/0!</v>
      </c>
      <c r="N413" s="69">
        <f>SUM(N414:N416)</f>
        <v>0</v>
      </c>
      <c r="O413" s="69">
        <f>SUM(O414:O416)</f>
        <v>0</v>
      </c>
      <c r="P413" s="69">
        <f>SUM(P414:P416)</f>
        <v>0</v>
      </c>
      <c r="Q413" s="69">
        <f t="shared" si="105"/>
        <v>0</v>
      </c>
      <c r="R413" s="69">
        <f>SUM(R414:R416)</f>
        <v>0</v>
      </c>
      <c r="S413" s="74" t="e">
        <f t="shared" si="107"/>
        <v>#DIV/0!</v>
      </c>
      <c r="T413" s="74" t="e">
        <f t="shared" si="108"/>
        <v>#DIV/0!</v>
      </c>
      <c r="U413" s="74" t="e">
        <f t="shared" si="109"/>
        <v>#DIV/0!</v>
      </c>
      <c r="V413" s="74" t="e">
        <f t="shared" si="110"/>
        <v>#DIV/0!</v>
      </c>
      <c r="W413" s="74" t="e">
        <f t="shared" si="111"/>
        <v>#DIV/0!</v>
      </c>
    </row>
    <row r="414" spans="1:23" ht="30" x14ac:dyDescent="0.25">
      <c r="A414" s="7" t="s">
        <v>3163</v>
      </c>
      <c r="B414" s="6" t="s">
        <v>3164</v>
      </c>
      <c r="C414" s="12" t="s">
        <v>3165</v>
      </c>
      <c r="D414" s="75">
        <v>0</v>
      </c>
      <c r="E414" s="75">
        <v>0</v>
      </c>
      <c r="F414" s="75">
        <v>0</v>
      </c>
      <c r="G414" s="76">
        <f t="shared" si="104"/>
        <v>0</v>
      </c>
      <c r="H414" s="75">
        <v>0</v>
      </c>
      <c r="I414" s="77" t="e">
        <f t="shared" ref="I414:M416" si="112">D414/D$413*100</f>
        <v>#DIV/0!</v>
      </c>
      <c r="J414" s="77" t="e">
        <f t="shared" si="112"/>
        <v>#DIV/0!</v>
      </c>
      <c r="K414" s="77" t="e">
        <f t="shared" si="112"/>
        <v>#DIV/0!</v>
      </c>
      <c r="L414" s="77" t="e">
        <f t="shared" si="112"/>
        <v>#DIV/0!</v>
      </c>
      <c r="M414" s="77" t="e">
        <f t="shared" si="112"/>
        <v>#DIV/0!</v>
      </c>
      <c r="N414" s="75">
        <v>0</v>
      </c>
      <c r="O414" s="75">
        <v>0</v>
      </c>
      <c r="P414" s="75">
        <v>0</v>
      </c>
      <c r="Q414" s="76">
        <f t="shared" si="105"/>
        <v>0</v>
      </c>
      <c r="R414" s="75">
        <v>0</v>
      </c>
      <c r="S414" s="77" t="e">
        <f t="shared" si="107"/>
        <v>#DIV/0!</v>
      </c>
      <c r="T414" s="77" t="e">
        <f t="shared" si="108"/>
        <v>#DIV/0!</v>
      </c>
      <c r="U414" s="77" t="e">
        <f t="shared" si="109"/>
        <v>#DIV/0!</v>
      </c>
      <c r="V414" s="77" t="e">
        <f t="shared" si="110"/>
        <v>#DIV/0!</v>
      </c>
      <c r="W414" s="77" t="e">
        <f t="shared" si="111"/>
        <v>#DIV/0!</v>
      </c>
    </row>
    <row r="415" spans="1:23" ht="45" x14ac:dyDescent="0.25">
      <c r="A415" s="42" t="s">
        <v>3166</v>
      </c>
      <c r="B415" s="31">
        <v>444</v>
      </c>
      <c r="C415" s="30" t="s">
        <v>3167</v>
      </c>
      <c r="D415" s="78">
        <v>0</v>
      </c>
      <c r="E415" s="75">
        <v>0</v>
      </c>
      <c r="F415" s="75">
        <v>0</v>
      </c>
      <c r="G415" s="76">
        <f t="shared" si="104"/>
        <v>0</v>
      </c>
      <c r="H415" s="75">
        <v>0</v>
      </c>
      <c r="I415" s="77" t="e">
        <f t="shared" si="112"/>
        <v>#DIV/0!</v>
      </c>
      <c r="J415" s="77" t="e">
        <f t="shared" si="112"/>
        <v>#DIV/0!</v>
      </c>
      <c r="K415" s="77" t="e">
        <f t="shared" si="112"/>
        <v>#DIV/0!</v>
      </c>
      <c r="L415" s="77" t="e">
        <f t="shared" si="112"/>
        <v>#DIV/0!</v>
      </c>
      <c r="M415" s="77" t="e">
        <f t="shared" si="112"/>
        <v>#DIV/0!</v>
      </c>
      <c r="N415" s="75">
        <v>0</v>
      </c>
      <c r="O415" s="75">
        <v>0</v>
      </c>
      <c r="P415" s="75">
        <v>0</v>
      </c>
      <c r="Q415" s="76">
        <f t="shared" si="105"/>
        <v>0</v>
      </c>
      <c r="R415" s="75">
        <v>0</v>
      </c>
      <c r="S415" s="77" t="e">
        <f t="shared" si="107"/>
        <v>#DIV/0!</v>
      </c>
      <c r="T415" s="77" t="e">
        <f t="shared" si="108"/>
        <v>#DIV/0!</v>
      </c>
      <c r="U415" s="77" t="e">
        <f t="shared" si="109"/>
        <v>#DIV/0!</v>
      </c>
      <c r="V415" s="77" t="e">
        <f t="shared" si="110"/>
        <v>#DIV/0!</v>
      </c>
      <c r="W415" s="77" t="e">
        <f t="shared" si="111"/>
        <v>#DIV/0!</v>
      </c>
    </row>
    <row r="416" spans="1:23" ht="45" x14ac:dyDescent="0.25">
      <c r="A416" s="42" t="s">
        <v>3168</v>
      </c>
      <c r="B416" s="31">
        <v>445</v>
      </c>
      <c r="C416" s="30" t="s">
        <v>3169</v>
      </c>
      <c r="D416" s="78">
        <v>0</v>
      </c>
      <c r="E416" s="75">
        <v>0</v>
      </c>
      <c r="F416" s="75">
        <v>0</v>
      </c>
      <c r="G416" s="76">
        <f t="shared" si="104"/>
        <v>0</v>
      </c>
      <c r="H416" s="75">
        <v>0</v>
      </c>
      <c r="I416" s="77" t="e">
        <f t="shared" si="112"/>
        <v>#DIV/0!</v>
      </c>
      <c r="J416" s="77" t="e">
        <f t="shared" si="112"/>
        <v>#DIV/0!</v>
      </c>
      <c r="K416" s="77" t="e">
        <f t="shared" si="112"/>
        <v>#DIV/0!</v>
      </c>
      <c r="L416" s="77" t="e">
        <f t="shared" si="112"/>
        <v>#DIV/0!</v>
      </c>
      <c r="M416" s="77" t="e">
        <f t="shared" si="112"/>
        <v>#DIV/0!</v>
      </c>
      <c r="N416" s="75">
        <v>0</v>
      </c>
      <c r="O416" s="75">
        <v>0</v>
      </c>
      <c r="P416" s="75">
        <v>0</v>
      </c>
      <c r="Q416" s="76">
        <f t="shared" si="105"/>
        <v>0</v>
      </c>
      <c r="R416" s="75">
        <v>0</v>
      </c>
      <c r="S416" s="77" t="e">
        <f t="shared" si="107"/>
        <v>#DIV/0!</v>
      </c>
      <c r="T416" s="77" t="e">
        <f t="shared" si="108"/>
        <v>#DIV/0!</v>
      </c>
      <c r="U416" s="77" t="e">
        <f t="shared" si="109"/>
        <v>#DIV/0!</v>
      </c>
      <c r="V416" s="77" t="e">
        <f t="shared" si="110"/>
        <v>#DIV/0!</v>
      </c>
      <c r="W416" s="77" t="e">
        <f t="shared" si="111"/>
        <v>#DIV/0!</v>
      </c>
    </row>
    <row r="417" spans="1:23" ht="42.75" x14ac:dyDescent="0.25">
      <c r="A417" s="32" t="s">
        <v>3170</v>
      </c>
      <c r="B417" s="6" t="s">
        <v>3171</v>
      </c>
      <c r="C417" s="34" t="s">
        <v>3172</v>
      </c>
      <c r="D417" s="69">
        <f>SUM(D418)</f>
        <v>0</v>
      </c>
      <c r="E417" s="69">
        <f>SUM(E418)</f>
        <v>0</v>
      </c>
      <c r="F417" s="69">
        <f>SUM(F418)</f>
        <v>0</v>
      </c>
      <c r="G417" s="69">
        <f t="shared" si="104"/>
        <v>0</v>
      </c>
      <c r="H417" s="69">
        <f>SUM(H418)</f>
        <v>0</v>
      </c>
      <c r="I417" s="74" t="e">
        <f>D417/D379*100</f>
        <v>#DIV/0!</v>
      </c>
      <c r="J417" s="74" t="e">
        <f>E417/E379*100</f>
        <v>#DIV/0!</v>
      </c>
      <c r="K417" s="74" t="e">
        <f>F417/F379*100</f>
        <v>#DIV/0!</v>
      </c>
      <c r="L417" s="74" t="e">
        <f>G417/G379*100</f>
        <v>#DIV/0!</v>
      </c>
      <c r="M417" s="74" t="e">
        <f>H417/H379*100</f>
        <v>#DIV/0!</v>
      </c>
      <c r="N417" s="69">
        <f>SUM(N418)</f>
        <v>0</v>
      </c>
      <c r="O417" s="69">
        <f>SUM(O418)</f>
        <v>0</v>
      </c>
      <c r="P417" s="69">
        <f>SUM(P418)</f>
        <v>0</v>
      </c>
      <c r="Q417" s="69">
        <f t="shared" si="105"/>
        <v>0</v>
      </c>
      <c r="R417" s="69">
        <f>SUM(R418)</f>
        <v>0</v>
      </c>
      <c r="S417" s="74" t="e">
        <f t="shared" si="107"/>
        <v>#DIV/0!</v>
      </c>
      <c r="T417" s="74" t="e">
        <f t="shared" si="108"/>
        <v>#DIV/0!</v>
      </c>
      <c r="U417" s="74" t="e">
        <f t="shared" si="109"/>
        <v>#DIV/0!</v>
      </c>
      <c r="V417" s="74" t="e">
        <f t="shared" si="110"/>
        <v>#DIV/0!</v>
      </c>
      <c r="W417" s="74" t="e">
        <f t="shared" si="111"/>
        <v>#DIV/0!</v>
      </c>
    </row>
    <row r="418" spans="1:23" ht="30" x14ac:dyDescent="0.25">
      <c r="A418" s="7" t="s">
        <v>3173</v>
      </c>
      <c r="B418" s="6" t="s">
        <v>3174</v>
      </c>
      <c r="C418" s="12" t="s">
        <v>3175</v>
      </c>
      <c r="D418" s="75">
        <v>0</v>
      </c>
      <c r="E418" s="75">
        <v>0</v>
      </c>
      <c r="F418" s="75">
        <v>0</v>
      </c>
      <c r="G418" s="76">
        <f t="shared" si="104"/>
        <v>0</v>
      </c>
      <c r="H418" s="75">
        <v>0</v>
      </c>
      <c r="I418" s="77" t="e">
        <f>D418/D417*100</f>
        <v>#DIV/0!</v>
      </c>
      <c r="J418" s="77" t="e">
        <f>E418/E417*100</f>
        <v>#DIV/0!</v>
      </c>
      <c r="K418" s="77" t="e">
        <f>F418/F417*100</f>
        <v>#DIV/0!</v>
      </c>
      <c r="L418" s="77" t="e">
        <f>G418/G417*100</f>
        <v>#DIV/0!</v>
      </c>
      <c r="M418" s="77" t="e">
        <f>H418/H417*100</f>
        <v>#DIV/0!</v>
      </c>
      <c r="N418" s="75">
        <v>0</v>
      </c>
      <c r="O418" s="75">
        <v>0</v>
      </c>
      <c r="P418" s="75">
        <v>0</v>
      </c>
      <c r="Q418" s="76">
        <f t="shared" si="105"/>
        <v>0</v>
      </c>
      <c r="R418" s="75">
        <v>0</v>
      </c>
      <c r="S418" s="77" t="e">
        <f t="shared" si="107"/>
        <v>#DIV/0!</v>
      </c>
      <c r="T418" s="77" t="e">
        <f t="shared" si="108"/>
        <v>#DIV/0!</v>
      </c>
      <c r="U418" s="77" t="e">
        <f t="shared" si="109"/>
        <v>#DIV/0!</v>
      </c>
      <c r="V418" s="77" t="e">
        <f t="shared" si="110"/>
        <v>#DIV/0!</v>
      </c>
      <c r="W418" s="77" t="e">
        <f t="shared" si="111"/>
        <v>#DIV/0!</v>
      </c>
    </row>
    <row r="419" spans="1:23" ht="28.5" x14ac:dyDescent="0.25">
      <c r="A419" s="7" t="s">
        <v>3176</v>
      </c>
      <c r="B419" s="6" t="s">
        <v>3177</v>
      </c>
      <c r="C419" s="11" t="s">
        <v>3178</v>
      </c>
      <c r="D419" s="69">
        <f>SUM(D420:D445)</f>
        <v>0</v>
      </c>
      <c r="E419" s="69">
        <f>SUM(E420:E445)</f>
        <v>0</v>
      </c>
      <c r="F419" s="69">
        <f>SUM(F420:F445)</f>
        <v>0</v>
      </c>
      <c r="G419" s="69">
        <f t="shared" si="104"/>
        <v>0</v>
      </c>
      <c r="H419" s="69">
        <f>SUM(H420:H445)</f>
        <v>0</v>
      </c>
      <c r="I419" s="74" t="e">
        <f>D419/D379*100</f>
        <v>#DIV/0!</v>
      </c>
      <c r="J419" s="74" t="e">
        <f>E419/E379*100</f>
        <v>#DIV/0!</v>
      </c>
      <c r="K419" s="74" t="e">
        <f>F419/F379*100</f>
        <v>#DIV/0!</v>
      </c>
      <c r="L419" s="74" t="e">
        <f>G419/G379*100</f>
        <v>#DIV/0!</v>
      </c>
      <c r="M419" s="74" t="e">
        <f>H419/H379*100</f>
        <v>#DIV/0!</v>
      </c>
      <c r="N419" s="69">
        <f>SUM(N420:N445)</f>
        <v>0</v>
      </c>
      <c r="O419" s="69">
        <f>SUM(O420:O445)</f>
        <v>0</v>
      </c>
      <c r="P419" s="69">
        <f>SUM(P420:P445)</f>
        <v>0</v>
      </c>
      <c r="Q419" s="69">
        <f t="shared" si="105"/>
        <v>0</v>
      </c>
      <c r="R419" s="69">
        <f>SUM(R420:R445)</f>
        <v>0</v>
      </c>
      <c r="S419" s="74" t="e">
        <f t="shared" si="107"/>
        <v>#DIV/0!</v>
      </c>
      <c r="T419" s="74" t="e">
        <f t="shared" si="108"/>
        <v>#DIV/0!</v>
      </c>
      <c r="U419" s="74" t="e">
        <f t="shared" si="109"/>
        <v>#DIV/0!</v>
      </c>
      <c r="V419" s="74" t="e">
        <f t="shared" si="110"/>
        <v>#DIV/0!</v>
      </c>
      <c r="W419" s="74" t="e">
        <f t="shared" si="111"/>
        <v>#DIV/0!</v>
      </c>
    </row>
    <row r="420" spans="1:23" x14ac:dyDescent="0.25">
      <c r="A420" s="42" t="s">
        <v>3179</v>
      </c>
      <c r="B420" s="31" t="s">
        <v>3180</v>
      </c>
      <c r="C420" s="30" t="s">
        <v>3181</v>
      </c>
      <c r="D420" s="78">
        <v>0</v>
      </c>
      <c r="E420" s="75">
        <v>0</v>
      </c>
      <c r="F420" s="75">
        <v>0</v>
      </c>
      <c r="G420" s="76">
        <f t="shared" si="104"/>
        <v>0</v>
      </c>
      <c r="H420" s="75">
        <v>0</v>
      </c>
      <c r="I420" s="77" t="e">
        <f>D420/D419*100</f>
        <v>#DIV/0!</v>
      </c>
      <c r="J420" s="77" t="e">
        <f>E420/E419*100</f>
        <v>#DIV/0!</v>
      </c>
      <c r="K420" s="77" t="e">
        <f>F420/F419*100</f>
        <v>#DIV/0!</v>
      </c>
      <c r="L420" s="77" t="e">
        <f>G420/G419*100</f>
        <v>#DIV/0!</v>
      </c>
      <c r="M420" s="77" t="e">
        <f>H420/H419*100</f>
        <v>#DIV/0!</v>
      </c>
      <c r="N420" s="75">
        <v>0</v>
      </c>
      <c r="O420" s="75">
        <v>0</v>
      </c>
      <c r="P420" s="75">
        <v>0</v>
      </c>
      <c r="Q420" s="76">
        <f t="shared" si="105"/>
        <v>0</v>
      </c>
      <c r="R420" s="75">
        <v>0</v>
      </c>
      <c r="S420" s="77" t="e">
        <f t="shared" si="107"/>
        <v>#DIV/0!</v>
      </c>
      <c r="T420" s="77" t="e">
        <f t="shared" si="108"/>
        <v>#DIV/0!</v>
      </c>
      <c r="U420" s="77" t="e">
        <f t="shared" si="109"/>
        <v>#DIV/0!</v>
      </c>
      <c r="V420" s="77" t="e">
        <f t="shared" si="110"/>
        <v>#DIV/0!</v>
      </c>
      <c r="W420" s="77" t="e">
        <f t="shared" si="111"/>
        <v>#DIV/0!</v>
      </c>
    </row>
    <row r="421" spans="1:23" x14ac:dyDescent="0.25">
      <c r="A421" s="42" t="s">
        <v>3182</v>
      </c>
      <c r="B421" s="31" t="s">
        <v>3183</v>
      </c>
      <c r="C421" s="30" t="s">
        <v>3184</v>
      </c>
      <c r="D421" s="78">
        <v>0</v>
      </c>
      <c r="E421" s="75">
        <v>0</v>
      </c>
      <c r="F421" s="75">
        <v>0</v>
      </c>
      <c r="G421" s="76">
        <f t="shared" si="104"/>
        <v>0</v>
      </c>
      <c r="H421" s="75">
        <v>0</v>
      </c>
      <c r="I421" s="77" t="e">
        <f>D421/D419*100</f>
        <v>#DIV/0!</v>
      </c>
      <c r="J421" s="77" t="e">
        <f>E421/E419*100</f>
        <v>#DIV/0!</v>
      </c>
      <c r="K421" s="77" t="e">
        <f>F421/F419*100</f>
        <v>#DIV/0!</v>
      </c>
      <c r="L421" s="77" t="e">
        <f>G421/G419*100</f>
        <v>#DIV/0!</v>
      </c>
      <c r="M421" s="77" t="e">
        <f>H421/H419*100</f>
        <v>#DIV/0!</v>
      </c>
      <c r="N421" s="75">
        <v>0</v>
      </c>
      <c r="O421" s="75">
        <v>0</v>
      </c>
      <c r="P421" s="75">
        <v>0</v>
      </c>
      <c r="Q421" s="76">
        <f t="shared" si="105"/>
        <v>0</v>
      </c>
      <c r="R421" s="75">
        <v>0</v>
      </c>
      <c r="S421" s="77" t="e">
        <f t="shared" si="107"/>
        <v>#DIV/0!</v>
      </c>
      <c r="T421" s="77" t="e">
        <f t="shared" si="108"/>
        <v>#DIV/0!</v>
      </c>
      <c r="U421" s="77" t="e">
        <f t="shared" si="109"/>
        <v>#DIV/0!</v>
      </c>
      <c r="V421" s="77" t="e">
        <f t="shared" si="110"/>
        <v>#DIV/0!</v>
      </c>
      <c r="W421" s="77" t="e">
        <f t="shared" si="111"/>
        <v>#DIV/0!</v>
      </c>
    </row>
    <row r="422" spans="1:23" x14ac:dyDescent="0.25">
      <c r="A422" s="42" t="s">
        <v>3185</v>
      </c>
      <c r="B422" s="31" t="s">
        <v>3186</v>
      </c>
      <c r="C422" s="30" t="s">
        <v>3187</v>
      </c>
      <c r="D422" s="78">
        <v>0</v>
      </c>
      <c r="E422" s="75">
        <v>0</v>
      </c>
      <c r="F422" s="75">
        <v>0</v>
      </c>
      <c r="G422" s="76">
        <f t="shared" si="104"/>
        <v>0</v>
      </c>
      <c r="H422" s="75">
        <v>0</v>
      </c>
      <c r="I422" s="77" t="e">
        <f>D422/D419*100</f>
        <v>#DIV/0!</v>
      </c>
      <c r="J422" s="77" t="e">
        <f>E422/E419*100</f>
        <v>#DIV/0!</v>
      </c>
      <c r="K422" s="77" t="e">
        <f>F422/F419*100</f>
        <v>#DIV/0!</v>
      </c>
      <c r="L422" s="77" t="e">
        <f>G422/G419*100</f>
        <v>#DIV/0!</v>
      </c>
      <c r="M422" s="77" t="e">
        <f>H422/H419*100</f>
        <v>#DIV/0!</v>
      </c>
      <c r="N422" s="75">
        <v>0</v>
      </c>
      <c r="O422" s="75">
        <v>0</v>
      </c>
      <c r="P422" s="75">
        <v>0</v>
      </c>
      <c r="Q422" s="76">
        <f t="shared" si="105"/>
        <v>0</v>
      </c>
      <c r="R422" s="75">
        <v>0</v>
      </c>
      <c r="S422" s="77" t="e">
        <f t="shared" si="107"/>
        <v>#DIV/0!</v>
      </c>
      <c r="T422" s="77" t="e">
        <f t="shared" si="108"/>
        <v>#DIV/0!</v>
      </c>
      <c r="U422" s="77" t="e">
        <f t="shared" si="109"/>
        <v>#DIV/0!</v>
      </c>
      <c r="V422" s="77" t="e">
        <f t="shared" si="110"/>
        <v>#DIV/0!</v>
      </c>
      <c r="W422" s="77" t="e">
        <f t="shared" si="111"/>
        <v>#DIV/0!</v>
      </c>
    </row>
    <row r="423" spans="1:23" ht="15.75" customHeight="1" x14ac:dyDescent="0.25">
      <c r="A423" s="42" t="s">
        <v>3188</v>
      </c>
      <c r="B423" s="31" t="s">
        <v>3189</v>
      </c>
      <c r="C423" s="30" t="s">
        <v>3190</v>
      </c>
      <c r="D423" s="78">
        <v>0</v>
      </c>
      <c r="E423" s="75">
        <v>0</v>
      </c>
      <c r="F423" s="75">
        <v>0</v>
      </c>
      <c r="G423" s="76">
        <f t="shared" si="104"/>
        <v>0</v>
      </c>
      <c r="H423" s="75">
        <v>0</v>
      </c>
      <c r="I423" s="77" t="e">
        <f>D423/D419*100</f>
        <v>#DIV/0!</v>
      </c>
      <c r="J423" s="77" t="e">
        <f>E423/E419*100</f>
        <v>#DIV/0!</v>
      </c>
      <c r="K423" s="77" t="e">
        <f>F423/F419*100</f>
        <v>#DIV/0!</v>
      </c>
      <c r="L423" s="77" t="e">
        <f>G423/G419*100</f>
        <v>#DIV/0!</v>
      </c>
      <c r="M423" s="77" t="e">
        <f>H423/H419*100</f>
        <v>#DIV/0!</v>
      </c>
      <c r="N423" s="75">
        <v>0</v>
      </c>
      <c r="O423" s="75">
        <v>0</v>
      </c>
      <c r="P423" s="75">
        <v>0</v>
      </c>
      <c r="Q423" s="76">
        <f t="shared" si="105"/>
        <v>0</v>
      </c>
      <c r="R423" s="75">
        <v>0</v>
      </c>
      <c r="S423" s="77" t="e">
        <f t="shared" si="107"/>
        <v>#DIV/0!</v>
      </c>
      <c r="T423" s="77" t="e">
        <f t="shared" si="108"/>
        <v>#DIV/0!</v>
      </c>
      <c r="U423" s="77" t="e">
        <f t="shared" si="109"/>
        <v>#DIV/0!</v>
      </c>
      <c r="V423" s="77" t="e">
        <f t="shared" si="110"/>
        <v>#DIV/0!</v>
      </c>
      <c r="W423" s="77" t="e">
        <f t="shared" si="111"/>
        <v>#DIV/0!</v>
      </c>
    </row>
    <row r="424" spans="1:23" x14ac:dyDescent="0.25">
      <c r="A424" s="42" t="s">
        <v>3191</v>
      </c>
      <c r="B424" s="31" t="s">
        <v>3192</v>
      </c>
      <c r="C424" s="30" t="s">
        <v>3193</v>
      </c>
      <c r="D424" s="78">
        <v>0</v>
      </c>
      <c r="E424" s="75">
        <v>0</v>
      </c>
      <c r="F424" s="75">
        <v>0</v>
      </c>
      <c r="G424" s="76">
        <f t="shared" si="104"/>
        <v>0</v>
      </c>
      <c r="H424" s="75">
        <v>0</v>
      </c>
      <c r="I424" s="77" t="e">
        <f>D424/D419*100</f>
        <v>#DIV/0!</v>
      </c>
      <c r="J424" s="77" t="e">
        <f>E424/E419*100</f>
        <v>#DIV/0!</v>
      </c>
      <c r="K424" s="77" t="e">
        <f>F424/F419*100</f>
        <v>#DIV/0!</v>
      </c>
      <c r="L424" s="77" t="e">
        <f>G424/G419*100</f>
        <v>#DIV/0!</v>
      </c>
      <c r="M424" s="77" t="e">
        <f>H424/H419*100</f>
        <v>#DIV/0!</v>
      </c>
      <c r="N424" s="75">
        <v>0</v>
      </c>
      <c r="O424" s="75">
        <v>0</v>
      </c>
      <c r="P424" s="75">
        <v>0</v>
      </c>
      <c r="Q424" s="76">
        <f t="shared" si="105"/>
        <v>0</v>
      </c>
      <c r="R424" s="75">
        <v>0</v>
      </c>
      <c r="S424" s="77" t="e">
        <f t="shared" si="107"/>
        <v>#DIV/0!</v>
      </c>
      <c r="T424" s="77" t="e">
        <f t="shared" si="108"/>
        <v>#DIV/0!</v>
      </c>
      <c r="U424" s="77" t="e">
        <f t="shared" si="109"/>
        <v>#DIV/0!</v>
      </c>
      <c r="V424" s="77" t="e">
        <f t="shared" si="110"/>
        <v>#DIV/0!</v>
      </c>
      <c r="W424" s="77" t="e">
        <f t="shared" si="111"/>
        <v>#DIV/0!</v>
      </c>
    </row>
    <row r="425" spans="1:23" ht="18" customHeight="1" x14ac:dyDescent="0.25">
      <c r="A425" s="42" t="s">
        <v>3194</v>
      </c>
      <c r="B425" s="31" t="s">
        <v>3195</v>
      </c>
      <c r="C425" s="30" t="s">
        <v>3196</v>
      </c>
      <c r="D425" s="78">
        <v>0</v>
      </c>
      <c r="E425" s="75">
        <v>0</v>
      </c>
      <c r="F425" s="75">
        <v>0</v>
      </c>
      <c r="G425" s="76">
        <f t="shared" si="104"/>
        <v>0</v>
      </c>
      <c r="H425" s="75">
        <v>0</v>
      </c>
      <c r="I425" s="77" t="e">
        <f>D425/D419*100</f>
        <v>#DIV/0!</v>
      </c>
      <c r="J425" s="77" t="e">
        <f>E425/E419*100</f>
        <v>#DIV/0!</v>
      </c>
      <c r="K425" s="77" t="e">
        <f>F425/F419*100</f>
        <v>#DIV/0!</v>
      </c>
      <c r="L425" s="77" t="e">
        <f>G425/G419*100</f>
        <v>#DIV/0!</v>
      </c>
      <c r="M425" s="77" t="e">
        <f>H425/H419*100</f>
        <v>#DIV/0!</v>
      </c>
      <c r="N425" s="75">
        <v>0</v>
      </c>
      <c r="O425" s="75">
        <v>0</v>
      </c>
      <c r="P425" s="75">
        <v>0</v>
      </c>
      <c r="Q425" s="76">
        <f t="shared" si="105"/>
        <v>0</v>
      </c>
      <c r="R425" s="75">
        <v>0</v>
      </c>
      <c r="S425" s="77" t="e">
        <f t="shared" si="107"/>
        <v>#DIV/0!</v>
      </c>
      <c r="T425" s="77" t="e">
        <f t="shared" si="108"/>
        <v>#DIV/0!</v>
      </c>
      <c r="U425" s="77" t="e">
        <f t="shared" si="109"/>
        <v>#DIV/0!</v>
      </c>
      <c r="V425" s="77" t="e">
        <f t="shared" si="110"/>
        <v>#DIV/0!</v>
      </c>
      <c r="W425" s="77" t="e">
        <f t="shared" si="111"/>
        <v>#DIV/0!</v>
      </c>
    </row>
    <row r="426" spans="1:23" ht="30" x14ac:dyDescent="0.25">
      <c r="A426" s="42" t="s">
        <v>3197</v>
      </c>
      <c r="B426" s="31" t="s">
        <v>3198</v>
      </c>
      <c r="C426" s="30" t="s">
        <v>3199</v>
      </c>
      <c r="D426" s="78">
        <v>0</v>
      </c>
      <c r="E426" s="75">
        <v>0</v>
      </c>
      <c r="F426" s="75">
        <v>0</v>
      </c>
      <c r="G426" s="76">
        <f t="shared" si="104"/>
        <v>0</v>
      </c>
      <c r="H426" s="75">
        <v>0</v>
      </c>
      <c r="I426" s="77" t="e">
        <f>D426/D419*100</f>
        <v>#DIV/0!</v>
      </c>
      <c r="J426" s="77" t="e">
        <f>E426/E419*100</f>
        <v>#DIV/0!</v>
      </c>
      <c r="K426" s="77" t="e">
        <f>F426/F419*100</f>
        <v>#DIV/0!</v>
      </c>
      <c r="L426" s="77" t="e">
        <f>G426/G419*100</f>
        <v>#DIV/0!</v>
      </c>
      <c r="M426" s="77" t="e">
        <f>H426/H419*100</f>
        <v>#DIV/0!</v>
      </c>
      <c r="N426" s="75">
        <v>0</v>
      </c>
      <c r="O426" s="75">
        <v>0</v>
      </c>
      <c r="P426" s="75">
        <v>0</v>
      </c>
      <c r="Q426" s="76">
        <f t="shared" si="105"/>
        <v>0</v>
      </c>
      <c r="R426" s="75">
        <v>0</v>
      </c>
      <c r="S426" s="77" t="e">
        <f t="shared" si="107"/>
        <v>#DIV/0!</v>
      </c>
      <c r="T426" s="77" t="e">
        <f t="shared" si="108"/>
        <v>#DIV/0!</v>
      </c>
      <c r="U426" s="77" t="e">
        <f t="shared" si="109"/>
        <v>#DIV/0!</v>
      </c>
      <c r="V426" s="77" t="e">
        <f t="shared" si="110"/>
        <v>#DIV/0!</v>
      </c>
      <c r="W426" s="77" t="e">
        <f t="shared" si="111"/>
        <v>#DIV/0!</v>
      </c>
    </row>
    <row r="427" spans="1:23" ht="30" x14ac:dyDescent="0.25">
      <c r="A427" s="42" t="s">
        <v>3200</v>
      </c>
      <c r="B427" s="31" t="s">
        <v>3201</v>
      </c>
      <c r="C427" s="30" t="s">
        <v>3202</v>
      </c>
      <c r="D427" s="78">
        <v>0</v>
      </c>
      <c r="E427" s="75">
        <v>0</v>
      </c>
      <c r="F427" s="75">
        <v>0</v>
      </c>
      <c r="G427" s="76">
        <f t="shared" si="104"/>
        <v>0</v>
      </c>
      <c r="H427" s="75">
        <v>0</v>
      </c>
      <c r="I427" s="77" t="e">
        <f>D427/D419*100</f>
        <v>#DIV/0!</v>
      </c>
      <c r="J427" s="77" t="e">
        <f>E427/E419*100</f>
        <v>#DIV/0!</v>
      </c>
      <c r="K427" s="77" t="e">
        <f>F427/F419*100</f>
        <v>#DIV/0!</v>
      </c>
      <c r="L427" s="77" t="e">
        <f>G427/G419*100</f>
        <v>#DIV/0!</v>
      </c>
      <c r="M427" s="77" t="e">
        <f>H427/H419*100</f>
        <v>#DIV/0!</v>
      </c>
      <c r="N427" s="75">
        <v>0</v>
      </c>
      <c r="O427" s="75">
        <v>0</v>
      </c>
      <c r="P427" s="75">
        <v>0</v>
      </c>
      <c r="Q427" s="76">
        <f t="shared" si="105"/>
        <v>0</v>
      </c>
      <c r="R427" s="75">
        <v>0</v>
      </c>
      <c r="S427" s="77" t="e">
        <f t="shared" si="107"/>
        <v>#DIV/0!</v>
      </c>
      <c r="T427" s="77" t="e">
        <f t="shared" si="108"/>
        <v>#DIV/0!</v>
      </c>
      <c r="U427" s="77" t="e">
        <f t="shared" si="109"/>
        <v>#DIV/0!</v>
      </c>
      <c r="V427" s="77" t="e">
        <f t="shared" si="110"/>
        <v>#DIV/0!</v>
      </c>
      <c r="W427" s="77" t="e">
        <f t="shared" si="111"/>
        <v>#DIV/0!</v>
      </c>
    </row>
    <row r="428" spans="1:23" x14ac:dyDescent="0.25">
      <c r="A428" s="42" t="s">
        <v>3203</v>
      </c>
      <c r="B428" s="31" t="s">
        <v>3204</v>
      </c>
      <c r="C428" s="30" t="s">
        <v>3205</v>
      </c>
      <c r="D428" s="78">
        <v>0</v>
      </c>
      <c r="E428" s="75">
        <v>0</v>
      </c>
      <c r="F428" s="75">
        <v>0</v>
      </c>
      <c r="G428" s="76">
        <f t="shared" si="104"/>
        <v>0</v>
      </c>
      <c r="H428" s="75">
        <v>0</v>
      </c>
      <c r="I428" s="77" t="e">
        <f>D428/D419*100</f>
        <v>#DIV/0!</v>
      </c>
      <c r="J428" s="77" t="e">
        <f>E428/E419*100</f>
        <v>#DIV/0!</v>
      </c>
      <c r="K428" s="77" t="e">
        <f>F428/F419*100</f>
        <v>#DIV/0!</v>
      </c>
      <c r="L428" s="77" t="e">
        <f>G428/G419*100</f>
        <v>#DIV/0!</v>
      </c>
      <c r="M428" s="77" t="e">
        <f>H428/H419*100</f>
        <v>#DIV/0!</v>
      </c>
      <c r="N428" s="75">
        <v>0</v>
      </c>
      <c r="O428" s="75">
        <v>0</v>
      </c>
      <c r="P428" s="75">
        <v>0</v>
      </c>
      <c r="Q428" s="76">
        <f t="shared" si="105"/>
        <v>0</v>
      </c>
      <c r="R428" s="75">
        <v>0</v>
      </c>
      <c r="S428" s="77" t="e">
        <f t="shared" si="107"/>
        <v>#DIV/0!</v>
      </c>
      <c r="T428" s="77" t="e">
        <f t="shared" si="108"/>
        <v>#DIV/0!</v>
      </c>
      <c r="U428" s="77" t="e">
        <f t="shared" si="109"/>
        <v>#DIV/0!</v>
      </c>
      <c r="V428" s="77" t="e">
        <f t="shared" si="110"/>
        <v>#DIV/0!</v>
      </c>
      <c r="W428" s="77" t="e">
        <f t="shared" si="111"/>
        <v>#DIV/0!</v>
      </c>
    </row>
    <row r="429" spans="1:23" x14ac:dyDescent="0.25">
      <c r="A429" s="42" t="s">
        <v>3206</v>
      </c>
      <c r="B429" s="31" t="s">
        <v>3207</v>
      </c>
      <c r="C429" s="30" t="s">
        <v>3208</v>
      </c>
      <c r="D429" s="78">
        <v>0</v>
      </c>
      <c r="E429" s="75">
        <v>0</v>
      </c>
      <c r="F429" s="75">
        <v>0</v>
      </c>
      <c r="G429" s="76">
        <f t="shared" si="104"/>
        <v>0</v>
      </c>
      <c r="H429" s="75">
        <v>0</v>
      </c>
      <c r="I429" s="77" t="e">
        <f>D429/D419*100</f>
        <v>#DIV/0!</v>
      </c>
      <c r="J429" s="77" t="e">
        <f>E429/E419*100</f>
        <v>#DIV/0!</v>
      </c>
      <c r="K429" s="77" t="e">
        <f>F429/F419*100</f>
        <v>#DIV/0!</v>
      </c>
      <c r="L429" s="77" t="e">
        <f>G429/G419*100</f>
        <v>#DIV/0!</v>
      </c>
      <c r="M429" s="77" t="e">
        <f>H429/H419*100</f>
        <v>#DIV/0!</v>
      </c>
      <c r="N429" s="75">
        <v>0</v>
      </c>
      <c r="O429" s="75">
        <v>0</v>
      </c>
      <c r="P429" s="75">
        <v>0</v>
      </c>
      <c r="Q429" s="76">
        <f t="shared" si="105"/>
        <v>0</v>
      </c>
      <c r="R429" s="75">
        <v>0</v>
      </c>
      <c r="S429" s="77" t="e">
        <f t="shared" si="107"/>
        <v>#DIV/0!</v>
      </c>
      <c r="T429" s="77" t="e">
        <f t="shared" si="108"/>
        <v>#DIV/0!</v>
      </c>
      <c r="U429" s="77" t="e">
        <f t="shared" si="109"/>
        <v>#DIV/0!</v>
      </c>
      <c r="V429" s="77" t="e">
        <f t="shared" si="110"/>
        <v>#DIV/0!</v>
      </c>
      <c r="W429" s="77" t="e">
        <f t="shared" si="111"/>
        <v>#DIV/0!</v>
      </c>
    </row>
    <row r="430" spans="1:23" x14ac:dyDescent="0.25">
      <c r="A430" s="42" t="s">
        <v>3209</v>
      </c>
      <c r="B430" s="31" t="s">
        <v>3210</v>
      </c>
      <c r="C430" s="30" t="s">
        <v>3211</v>
      </c>
      <c r="D430" s="78">
        <v>0</v>
      </c>
      <c r="E430" s="75">
        <v>0</v>
      </c>
      <c r="F430" s="75">
        <v>0</v>
      </c>
      <c r="G430" s="76">
        <f t="shared" si="104"/>
        <v>0</v>
      </c>
      <c r="H430" s="75">
        <v>0</v>
      </c>
      <c r="I430" s="77" t="e">
        <f>D430/D419*100</f>
        <v>#DIV/0!</v>
      </c>
      <c r="J430" s="77" t="e">
        <f>E430/E419*100</f>
        <v>#DIV/0!</v>
      </c>
      <c r="K430" s="77" t="e">
        <f>F430/F419*100</f>
        <v>#DIV/0!</v>
      </c>
      <c r="L430" s="77" t="e">
        <f>G430/G419*100</f>
        <v>#DIV/0!</v>
      </c>
      <c r="M430" s="77" t="e">
        <f>H430/H419*100</f>
        <v>#DIV/0!</v>
      </c>
      <c r="N430" s="75">
        <v>0</v>
      </c>
      <c r="O430" s="75">
        <v>0</v>
      </c>
      <c r="P430" s="75">
        <v>0</v>
      </c>
      <c r="Q430" s="76">
        <f t="shared" si="105"/>
        <v>0</v>
      </c>
      <c r="R430" s="75">
        <v>0</v>
      </c>
      <c r="S430" s="77" t="e">
        <f t="shared" si="107"/>
        <v>#DIV/0!</v>
      </c>
      <c r="T430" s="77" t="e">
        <f t="shared" si="108"/>
        <v>#DIV/0!</v>
      </c>
      <c r="U430" s="77" t="e">
        <f t="shared" si="109"/>
        <v>#DIV/0!</v>
      </c>
      <c r="V430" s="77" t="e">
        <f t="shared" si="110"/>
        <v>#DIV/0!</v>
      </c>
      <c r="W430" s="77" t="e">
        <f t="shared" si="111"/>
        <v>#DIV/0!</v>
      </c>
    </row>
    <row r="431" spans="1:23" x14ac:dyDescent="0.25">
      <c r="A431" s="42" t="s">
        <v>3212</v>
      </c>
      <c r="B431" s="31" t="s">
        <v>3213</v>
      </c>
      <c r="C431" s="30" t="s">
        <v>3214</v>
      </c>
      <c r="D431" s="78">
        <v>0</v>
      </c>
      <c r="E431" s="75">
        <v>0</v>
      </c>
      <c r="F431" s="75">
        <v>0</v>
      </c>
      <c r="G431" s="76">
        <f t="shared" si="104"/>
        <v>0</v>
      </c>
      <c r="H431" s="75">
        <v>0</v>
      </c>
      <c r="I431" s="77" t="e">
        <f>D431/D419*100</f>
        <v>#DIV/0!</v>
      </c>
      <c r="J431" s="77" t="e">
        <f>E431/E419*100</f>
        <v>#DIV/0!</v>
      </c>
      <c r="K431" s="77" t="e">
        <f>F431/F419*100</f>
        <v>#DIV/0!</v>
      </c>
      <c r="L431" s="77" t="e">
        <f>G431/G419*100</f>
        <v>#DIV/0!</v>
      </c>
      <c r="M431" s="77" t="e">
        <f>H431/H419*100</f>
        <v>#DIV/0!</v>
      </c>
      <c r="N431" s="75">
        <v>0</v>
      </c>
      <c r="O431" s="75">
        <v>0</v>
      </c>
      <c r="P431" s="75">
        <v>0</v>
      </c>
      <c r="Q431" s="76">
        <f t="shared" si="105"/>
        <v>0</v>
      </c>
      <c r="R431" s="75">
        <v>0</v>
      </c>
      <c r="S431" s="77" t="e">
        <f t="shared" si="107"/>
        <v>#DIV/0!</v>
      </c>
      <c r="T431" s="77" t="e">
        <f t="shared" si="108"/>
        <v>#DIV/0!</v>
      </c>
      <c r="U431" s="77" t="e">
        <f t="shared" si="109"/>
        <v>#DIV/0!</v>
      </c>
      <c r="V431" s="77" t="e">
        <f t="shared" si="110"/>
        <v>#DIV/0!</v>
      </c>
      <c r="W431" s="77" t="e">
        <f t="shared" si="111"/>
        <v>#DIV/0!</v>
      </c>
    </row>
    <row r="432" spans="1:23" x14ac:dyDescent="0.25">
      <c r="A432" s="42" t="s">
        <v>3215</v>
      </c>
      <c r="B432" s="31" t="s">
        <v>3216</v>
      </c>
      <c r="C432" s="30" t="s">
        <v>3217</v>
      </c>
      <c r="D432" s="78">
        <v>0</v>
      </c>
      <c r="E432" s="75">
        <v>0</v>
      </c>
      <c r="F432" s="75">
        <v>0</v>
      </c>
      <c r="G432" s="76">
        <f t="shared" si="104"/>
        <v>0</v>
      </c>
      <c r="H432" s="75">
        <v>0</v>
      </c>
      <c r="I432" s="77" t="e">
        <f t="shared" ref="I432:I445" si="113">D432/D$419*100</f>
        <v>#DIV/0!</v>
      </c>
      <c r="J432" s="77" t="e">
        <f t="shared" ref="J432:J445" si="114">E432/E$419*100</f>
        <v>#DIV/0!</v>
      </c>
      <c r="K432" s="77" t="e">
        <f t="shared" ref="K432:K445" si="115">F432/F$419*100</f>
        <v>#DIV/0!</v>
      </c>
      <c r="L432" s="77" t="e">
        <f t="shared" ref="L432:L445" si="116">G432/G$419*100</f>
        <v>#DIV/0!</v>
      </c>
      <c r="M432" s="77" t="e">
        <f t="shared" ref="M432:M445" si="117">H432/H$419*100</f>
        <v>#DIV/0!</v>
      </c>
      <c r="N432" s="75">
        <v>0</v>
      </c>
      <c r="O432" s="75">
        <v>0</v>
      </c>
      <c r="P432" s="75">
        <v>0</v>
      </c>
      <c r="Q432" s="76">
        <f t="shared" si="105"/>
        <v>0</v>
      </c>
      <c r="R432" s="75">
        <v>0</v>
      </c>
      <c r="S432" s="77" t="e">
        <f t="shared" si="107"/>
        <v>#DIV/0!</v>
      </c>
      <c r="T432" s="77" t="e">
        <f t="shared" si="108"/>
        <v>#DIV/0!</v>
      </c>
      <c r="U432" s="77" t="e">
        <f t="shared" si="109"/>
        <v>#DIV/0!</v>
      </c>
      <c r="V432" s="77" t="e">
        <f t="shared" si="110"/>
        <v>#DIV/0!</v>
      </c>
      <c r="W432" s="77" t="e">
        <f t="shared" si="111"/>
        <v>#DIV/0!</v>
      </c>
    </row>
    <row r="433" spans="1:23" ht="16.5" customHeight="1" x14ac:dyDescent="0.25">
      <c r="A433" s="42" t="s">
        <v>3218</v>
      </c>
      <c r="B433" s="31">
        <v>446</v>
      </c>
      <c r="C433" s="30" t="s">
        <v>3219</v>
      </c>
      <c r="D433" s="78">
        <v>0</v>
      </c>
      <c r="E433" s="75">
        <v>0</v>
      </c>
      <c r="F433" s="75">
        <v>0</v>
      </c>
      <c r="G433" s="76">
        <f t="shared" si="104"/>
        <v>0</v>
      </c>
      <c r="H433" s="75">
        <v>0</v>
      </c>
      <c r="I433" s="77" t="e">
        <f t="shared" si="113"/>
        <v>#DIV/0!</v>
      </c>
      <c r="J433" s="77" t="e">
        <f t="shared" si="114"/>
        <v>#DIV/0!</v>
      </c>
      <c r="K433" s="77" t="e">
        <f t="shared" si="115"/>
        <v>#DIV/0!</v>
      </c>
      <c r="L433" s="77" t="e">
        <f t="shared" si="116"/>
        <v>#DIV/0!</v>
      </c>
      <c r="M433" s="77" t="e">
        <f t="shared" si="117"/>
        <v>#DIV/0!</v>
      </c>
      <c r="N433" s="75">
        <v>0</v>
      </c>
      <c r="O433" s="75">
        <v>0</v>
      </c>
      <c r="P433" s="75">
        <v>0</v>
      </c>
      <c r="Q433" s="76">
        <f t="shared" si="105"/>
        <v>0</v>
      </c>
      <c r="R433" s="75">
        <v>0</v>
      </c>
      <c r="S433" s="77" t="e">
        <f t="shared" si="107"/>
        <v>#DIV/0!</v>
      </c>
      <c r="T433" s="77" t="e">
        <f t="shared" si="108"/>
        <v>#DIV/0!</v>
      </c>
      <c r="U433" s="77" t="e">
        <f t="shared" si="109"/>
        <v>#DIV/0!</v>
      </c>
      <c r="V433" s="77" t="e">
        <f t="shared" si="110"/>
        <v>#DIV/0!</v>
      </c>
      <c r="W433" s="77" t="e">
        <f t="shared" si="111"/>
        <v>#DIV/0!</v>
      </c>
    </row>
    <row r="434" spans="1:23" x14ac:dyDescent="0.25">
      <c r="A434" s="42" t="s">
        <v>3220</v>
      </c>
      <c r="B434" s="31">
        <v>447</v>
      </c>
      <c r="C434" s="30" t="s">
        <v>3221</v>
      </c>
      <c r="D434" s="78">
        <v>0</v>
      </c>
      <c r="E434" s="75">
        <v>0</v>
      </c>
      <c r="F434" s="75">
        <v>0</v>
      </c>
      <c r="G434" s="76">
        <f t="shared" si="104"/>
        <v>0</v>
      </c>
      <c r="H434" s="75">
        <v>0</v>
      </c>
      <c r="I434" s="77" t="e">
        <f t="shared" si="113"/>
        <v>#DIV/0!</v>
      </c>
      <c r="J434" s="77" t="e">
        <f t="shared" si="114"/>
        <v>#DIV/0!</v>
      </c>
      <c r="K434" s="77" t="e">
        <f t="shared" si="115"/>
        <v>#DIV/0!</v>
      </c>
      <c r="L434" s="77" t="e">
        <f t="shared" si="116"/>
        <v>#DIV/0!</v>
      </c>
      <c r="M434" s="77" t="e">
        <f t="shared" si="117"/>
        <v>#DIV/0!</v>
      </c>
      <c r="N434" s="75">
        <v>0</v>
      </c>
      <c r="O434" s="75">
        <v>0</v>
      </c>
      <c r="P434" s="75">
        <v>0</v>
      </c>
      <c r="Q434" s="76">
        <f t="shared" si="105"/>
        <v>0</v>
      </c>
      <c r="R434" s="75">
        <v>0</v>
      </c>
      <c r="S434" s="77" t="e">
        <f t="shared" si="107"/>
        <v>#DIV/0!</v>
      </c>
      <c r="T434" s="77" t="e">
        <f t="shared" si="108"/>
        <v>#DIV/0!</v>
      </c>
      <c r="U434" s="77" t="e">
        <f t="shared" si="109"/>
        <v>#DIV/0!</v>
      </c>
      <c r="V434" s="77" t="e">
        <f t="shared" si="110"/>
        <v>#DIV/0!</v>
      </c>
      <c r="W434" s="77" t="e">
        <f t="shared" si="111"/>
        <v>#DIV/0!</v>
      </c>
    </row>
    <row r="435" spans="1:23" x14ac:dyDescent="0.25">
      <c r="A435" s="42" t="s">
        <v>3222</v>
      </c>
      <c r="B435" s="31">
        <v>484</v>
      </c>
      <c r="C435" s="30" t="s">
        <v>3223</v>
      </c>
      <c r="D435" s="78">
        <v>0</v>
      </c>
      <c r="E435" s="75">
        <v>0</v>
      </c>
      <c r="F435" s="75">
        <v>0</v>
      </c>
      <c r="G435" s="76">
        <f t="shared" si="104"/>
        <v>0</v>
      </c>
      <c r="H435" s="75">
        <v>0</v>
      </c>
      <c r="I435" s="77" t="e">
        <f t="shared" si="113"/>
        <v>#DIV/0!</v>
      </c>
      <c r="J435" s="77" t="e">
        <f t="shared" si="114"/>
        <v>#DIV/0!</v>
      </c>
      <c r="K435" s="77" t="e">
        <f t="shared" si="115"/>
        <v>#DIV/0!</v>
      </c>
      <c r="L435" s="77" t="e">
        <f t="shared" si="116"/>
        <v>#DIV/0!</v>
      </c>
      <c r="M435" s="77" t="e">
        <f t="shared" si="117"/>
        <v>#DIV/0!</v>
      </c>
      <c r="N435" s="75">
        <v>0</v>
      </c>
      <c r="O435" s="75">
        <v>0</v>
      </c>
      <c r="P435" s="75">
        <v>0</v>
      </c>
      <c r="Q435" s="76">
        <f t="shared" si="105"/>
        <v>0</v>
      </c>
      <c r="R435" s="75">
        <v>0</v>
      </c>
      <c r="S435" s="77" t="e">
        <f t="shared" si="107"/>
        <v>#DIV/0!</v>
      </c>
      <c r="T435" s="77" t="e">
        <f t="shared" si="108"/>
        <v>#DIV/0!</v>
      </c>
      <c r="U435" s="77" t="e">
        <f t="shared" si="109"/>
        <v>#DIV/0!</v>
      </c>
      <c r="V435" s="77" t="e">
        <f t="shared" si="110"/>
        <v>#DIV/0!</v>
      </c>
      <c r="W435" s="77" t="e">
        <f t="shared" si="111"/>
        <v>#DIV/0!</v>
      </c>
    </row>
    <row r="436" spans="1:23" x14ac:dyDescent="0.25">
      <c r="A436" s="42" t="s">
        <v>3224</v>
      </c>
      <c r="B436" s="31">
        <v>488</v>
      </c>
      <c r="C436" s="30" t="s">
        <v>3225</v>
      </c>
      <c r="D436" s="78">
        <v>0</v>
      </c>
      <c r="E436" s="75">
        <v>0</v>
      </c>
      <c r="F436" s="75">
        <v>0</v>
      </c>
      <c r="G436" s="76">
        <f t="shared" si="104"/>
        <v>0</v>
      </c>
      <c r="H436" s="75">
        <v>0</v>
      </c>
      <c r="I436" s="77" t="e">
        <f t="shared" si="113"/>
        <v>#DIV/0!</v>
      </c>
      <c r="J436" s="77" t="e">
        <f t="shared" si="114"/>
        <v>#DIV/0!</v>
      </c>
      <c r="K436" s="77" t="e">
        <f t="shared" si="115"/>
        <v>#DIV/0!</v>
      </c>
      <c r="L436" s="77" t="e">
        <f t="shared" si="116"/>
        <v>#DIV/0!</v>
      </c>
      <c r="M436" s="77" t="e">
        <f t="shared" si="117"/>
        <v>#DIV/0!</v>
      </c>
      <c r="N436" s="75">
        <v>0</v>
      </c>
      <c r="O436" s="75">
        <v>0</v>
      </c>
      <c r="P436" s="75">
        <v>0</v>
      </c>
      <c r="Q436" s="76">
        <f t="shared" si="105"/>
        <v>0</v>
      </c>
      <c r="R436" s="75">
        <v>0</v>
      </c>
      <c r="S436" s="77" t="e">
        <f t="shared" si="107"/>
        <v>#DIV/0!</v>
      </c>
      <c r="T436" s="77" t="e">
        <f t="shared" si="108"/>
        <v>#DIV/0!</v>
      </c>
      <c r="U436" s="77" t="e">
        <f t="shared" si="109"/>
        <v>#DIV/0!</v>
      </c>
      <c r="V436" s="77" t="e">
        <f t="shared" si="110"/>
        <v>#DIV/0!</v>
      </c>
      <c r="W436" s="77" t="e">
        <f t="shared" si="111"/>
        <v>#DIV/0!</v>
      </c>
    </row>
    <row r="437" spans="1:23" ht="30" x14ac:dyDescent="0.25">
      <c r="A437" s="42" t="s">
        <v>3226</v>
      </c>
      <c r="B437" s="31">
        <v>492</v>
      </c>
      <c r="C437" s="30" t="s">
        <v>3227</v>
      </c>
      <c r="D437" s="78">
        <v>0</v>
      </c>
      <c r="E437" s="75">
        <v>0</v>
      </c>
      <c r="F437" s="75">
        <v>0</v>
      </c>
      <c r="G437" s="76">
        <f t="shared" si="104"/>
        <v>0</v>
      </c>
      <c r="H437" s="75">
        <v>0</v>
      </c>
      <c r="I437" s="77" t="e">
        <f t="shared" si="113"/>
        <v>#DIV/0!</v>
      </c>
      <c r="J437" s="77" t="e">
        <f t="shared" si="114"/>
        <v>#DIV/0!</v>
      </c>
      <c r="K437" s="77" t="e">
        <f t="shared" si="115"/>
        <v>#DIV/0!</v>
      </c>
      <c r="L437" s="77" t="e">
        <f t="shared" si="116"/>
        <v>#DIV/0!</v>
      </c>
      <c r="M437" s="77" t="e">
        <f t="shared" si="117"/>
        <v>#DIV/0!</v>
      </c>
      <c r="N437" s="75">
        <v>0</v>
      </c>
      <c r="O437" s="75">
        <v>0</v>
      </c>
      <c r="P437" s="75">
        <v>0</v>
      </c>
      <c r="Q437" s="76">
        <f t="shared" si="105"/>
        <v>0</v>
      </c>
      <c r="R437" s="75">
        <v>0</v>
      </c>
      <c r="S437" s="77" t="e">
        <f t="shared" si="107"/>
        <v>#DIV/0!</v>
      </c>
      <c r="T437" s="77" t="e">
        <f t="shared" si="108"/>
        <v>#DIV/0!</v>
      </c>
      <c r="U437" s="77" t="e">
        <f t="shared" si="109"/>
        <v>#DIV/0!</v>
      </c>
      <c r="V437" s="77" t="e">
        <f t="shared" si="110"/>
        <v>#DIV/0!</v>
      </c>
      <c r="W437" s="77" t="e">
        <f t="shared" si="111"/>
        <v>#DIV/0!</v>
      </c>
    </row>
    <row r="438" spans="1:23" ht="30" x14ac:dyDescent="0.25">
      <c r="A438" s="42" t="s">
        <v>3228</v>
      </c>
      <c r="B438" s="31">
        <v>501</v>
      </c>
      <c r="C438" s="30" t="s">
        <v>3229</v>
      </c>
      <c r="D438" s="78">
        <v>0</v>
      </c>
      <c r="E438" s="75">
        <v>0</v>
      </c>
      <c r="F438" s="75">
        <v>0</v>
      </c>
      <c r="G438" s="76">
        <f t="shared" si="104"/>
        <v>0</v>
      </c>
      <c r="H438" s="75">
        <v>0</v>
      </c>
      <c r="I438" s="77" t="e">
        <f t="shared" si="113"/>
        <v>#DIV/0!</v>
      </c>
      <c r="J438" s="77" t="e">
        <f t="shared" si="114"/>
        <v>#DIV/0!</v>
      </c>
      <c r="K438" s="77" t="e">
        <f t="shared" si="115"/>
        <v>#DIV/0!</v>
      </c>
      <c r="L438" s="77" t="e">
        <f t="shared" si="116"/>
        <v>#DIV/0!</v>
      </c>
      <c r="M438" s="77" t="e">
        <f t="shared" si="117"/>
        <v>#DIV/0!</v>
      </c>
      <c r="N438" s="75">
        <v>0</v>
      </c>
      <c r="O438" s="75">
        <v>0</v>
      </c>
      <c r="P438" s="75">
        <v>0</v>
      </c>
      <c r="Q438" s="76">
        <f t="shared" si="105"/>
        <v>0</v>
      </c>
      <c r="R438" s="75">
        <v>0</v>
      </c>
      <c r="S438" s="77" t="e">
        <f t="shared" si="107"/>
        <v>#DIV/0!</v>
      </c>
      <c r="T438" s="77" t="e">
        <f t="shared" si="108"/>
        <v>#DIV/0!</v>
      </c>
      <c r="U438" s="77" t="e">
        <f t="shared" si="109"/>
        <v>#DIV/0!</v>
      </c>
      <c r="V438" s="77" t="e">
        <f t="shared" si="110"/>
        <v>#DIV/0!</v>
      </c>
      <c r="W438" s="77" t="e">
        <f t="shared" si="111"/>
        <v>#DIV/0!</v>
      </c>
    </row>
    <row r="439" spans="1:23" x14ac:dyDescent="0.25">
      <c r="A439" s="42" t="s">
        <v>3230</v>
      </c>
      <c r="B439" s="31">
        <v>502</v>
      </c>
      <c r="C439" s="30" t="s">
        <v>3231</v>
      </c>
      <c r="D439" s="78">
        <v>0</v>
      </c>
      <c r="E439" s="75">
        <v>0</v>
      </c>
      <c r="F439" s="75">
        <v>0</v>
      </c>
      <c r="G439" s="76">
        <f t="shared" si="104"/>
        <v>0</v>
      </c>
      <c r="H439" s="75">
        <v>0</v>
      </c>
      <c r="I439" s="77" t="e">
        <f t="shared" si="113"/>
        <v>#DIV/0!</v>
      </c>
      <c r="J439" s="77" t="e">
        <f t="shared" si="114"/>
        <v>#DIV/0!</v>
      </c>
      <c r="K439" s="77" t="e">
        <f t="shared" si="115"/>
        <v>#DIV/0!</v>
      </c>
      <c r="L439" s="77" t="e">
        <f t="shared" si="116"/>
        <v>#DIV/0!</v>
      </c>
      <c r="M439" s="77" t="e">
        <f t="shared" si="117"/>
        <v>#DIV/0!</v>
      </c>
      <c r="N439" s="75">
        <v>0</v>
      </c>
      <c r="O439" s="75">
        <v>0</v>
      </c>
      <c r="P439" s="75">
        <v>0</v>
      </c>
      <c r="Q439" s="76">
        <f t="shared" si="105"/>
        <v>0</v>
      </c>
      <c r="R439" s="75">
        <v>0</v>
      </c>
      <c r="S439" s="77" t="e">
        <f t="shared" si="107"/>
        <v>#DIV/0!</v>
      </c>
      <c r="T439" s="77" t="e">
        <f t="shared" si="108"/>
        <v>#DIV/0!</v>
      </c>
      <c r="U439" s="77" t="e">
        <f t="shared" si="109"/>
        <v>#DIV/0!</v>
      </c>
      <c r="V439" s="77" t="e">
        <f t="shared" si="110"/>
        <v>#DIV/0!</v>
      </c>
      <c r="W439" s="77" t="e">
        <f t="shared" si="111"/>
        <v>#DIV/0!</v>
      </c>
    </row>
    <row r="440" spans="1:23" x14ac:dyDescent="0.25">
      <c r="A440" s="42" t="s">
        <v>3232</v>
      </c>
      <c r="B440" s="31">
        <v>503</v>
      </c>
      <c r="C440" s="30" t="s">
        <v>3233</v>
      </c>
      <c r="D440" s="78">
        <v>0</v>
      </c>
      <c r="E440" s="75">
        <v>0</v>
      </c>
      <c r="F440" s="75">
        <v>0</v>
      </c>
      <c r="G440" s="76">
        <f t="shared" si="104"/>
        <v>0</v>
      </c>
      <c r="H440" s="75">
        <v>0</v>
      </c>
      <c r="I440" s="77" t="e">
        <f t="shared" si="113"/>
        <v>#DIV/0!</v>
      </c>
      <c r="J440" s="77" t="e">
        <f t="shared" si="114"/>
        <v>#DIV/0!</v>
      </c>
      <c r="K440" s="77" t="e">
        <f t="shared" si="115"/>
        <v>#DIV/0!</v>
      </c>
      <c r="L440" s="77" t="e">
        <f t="shared" si="116"/>
        <v>#DIV/0!</v>
      </c>
      <c r="M440" s="77" t="e">
        <f t="shared" si="117"/>
        <v>#DIV/0!</v>
      </c>
      <c r="N440" s="75">
        <v>0</v>
      </c>
      <c r="O440" s="75">
        <v>0</v>
      </c>
      <c r="P440" s="75">
        <v>0</v>
      </c>
      <c r="Q440" s="76">
        <f t="shared" si="105"/>
        <v>0</v>
      </c>
      <c r="R440" s="75">
        <v>0</v>
      </c>
      <c r="S440" s="77" t="e">
        <f t="shared" si="107"/>
        <v>#DIV/0!</v>
      </c>
      <c r="T440" s="77" t="e">
        <f t="shared" si="108"/>
        <v>#DIV/0!</v>
      </c>
      <c r="U440" s="77" t="e">
        <f t="shared" si="109"/>
        <v>#DIV/0!</v>
      </c>
      <c r="V440" s="77" t="e">
        <f t="shared" si="110"/>
        <v>#DIV/0!</v>
      </c>
      <c r="W440" s="77" t="e">
        <f t="shared" si="111"/>
        <v>#DIV/0!</v>
      </c>
    </row>
    <row r="441" spans="1:23" ht="45" x14ac:dyDescent="0.25">
      <c r="A441" s="42" t="s">
        <v>3234</v>
      </c>
      <c r="B441" s="31">
        <v>504</v>
      </c>
      <c r="C441" s="30" t="s">
        <v>3235</v>
      </c>
      <c r="D441" s="78">
        <v>0</v>
      </c>
      <c r="E441" s="75">
        <v>0</v>
      </c>
      <c r="F441" s="75">
        <v>0</v>
      </c>
      <c r="G441" s="76">
        <f t="shared" si="104"/>
        <v>0</v>
      </c>
      <c r="H441" s="75">
        <v>0</v>
      </c>
      <c r="I441" s="77" t="e">
        <f t="shared" si="113"/>
        <v>#DIV/0!</v>
      </c>
      <c r="J441" s="77" t="e">
        <f t="shared" si="114"/>
        <v>#DIV/0!</v>
      </c>
      <c r="K441" s="77" t="e">
        <f t="shared" si="115"/>
        <v>#DIV/0!</v>
      </c>
      <c r="L441" s="77" t="e">
        <f t="shared" si="116"/>
        <v>#DIV/0!</v>
      </c>
      <c r="M441" s="77" t="e">
        <f t="shared" si="117"/>
        <v>#DIV/0!</v>
      </c>
      <c r="N441" s="75">
        <v>0</v>
      </c>
      <c r="O441" s="75">
        <v>0</v>
      </c>
      <c r="P441" s="75">
        <v>0</v>
      </c>
      <c r="Q441" s="76">
        <f t="shared" si="105"/>
        <v>0</v>
      </c>
      <c r="R441" s="75">
        <v>0</v>
      </c>
      <c r="S441" s="77" t="e">
        <f t="shared" si="107"/>
        <v>#DIV/0!</v>
      </c>
      <c r="T441" s="77" t="e">
        <f t="shared" si="108"/>
        <v>#DIV/0!</v>
      </c>
      <c r="U441" s="77" t="e">
        <f t="shared" si="109"/>
        <v>#DIV/0!</v>
      </c>
      <c r="V441" s="77" t="e">
        <f t="shared" si="110"/>
        <v>#DIV/0!</v>
      </c>
      <c r="W441" s="77" t="e">
        <f t="shared" si="111"/>
        <v>#DIV/0!</v>
      </c>
    </row>
    <row r="442" spans="1:23" x14ac:dyDescent="0.25">
      <c r="A442" s="42" t="s">
        <v>3236</v>
      </c>
      <c r="B442" s="31">
        <v>505</v>
      </c>
      <c r="C442" s="30" t="s">
        <v>3237</v>
      </c>
      <c r="D442" s="78">
        <v>0</v>
      </c>
      <c r="E442" s="75">
        <v>0</v>
      </c>
      <c r="F442" s="75">
        <v>0</v>
      </c>
      <c r="G442" s="76">
        <f t="shared" si="104"/>
        <v>0</v>
      </c>
      <c r="H442" s="75">
        <v>0</v>
      </c>
      <c r="I442" s="77" t="e">
        <f t="shared" si="113"/>
        <v>#DIV/0!</v>
      </c>
      <c r="J442" s="77" t="e">
        <f t="shared" si="114"/>
        <v>#DIV/0!</v>
      </c>
      <c r="K442" s="77" t="e">
        <f t="shared" si="115"/>
        <v>#DIV/0!</v>
      </c>
      <c r="L442" s="77" t="e">
        <f t="shared" si="116"/>
        <v>#DIV/0!</v>
      </c>
      <c r="M442" s="77" t="e">
        <f t="shared" si="117"/>
        <v>#DIV/0!</v>
      </c>
      <c r="N442" s="75">
        <v>0</v>
      </c>
      <c r="O442" s="75">
        <v>0</v>
      </c>
      <c r="P442" s="75">
        <v>0</v>
      </c>
      <c r="Q442" s="76">
        <f t="shared" si="105"/>
        <v>0</v>
      </c>
      <c r="R442" s="75">
        <v>0</v>
      </c>
      <c r="S442" s="77" t="e">
        <f t="shared" si="107"/>
        <v>#DIV/0!</v>
      </c>
      <c r="T442" s="77" t="e">
        <f t="shared" si="108"/>
        <v>#DIV/0!</v>
      </c>
      <c r="U442" s="77" t="e">
        <f t="shared" si="109"/>
        <v>#DIV/0!</v>
      </c>
      <c r="V442" s="77" t="e">
        <f t="shared" si="110"/>
        <v>#DIV/0!</v>
      </c>
      <c r="W442" s="77" t="e">
        <f t="shared" si="111"/>
        <v>#DIV/0!</v>
      </c>
    </row>
    <row r="443" spans="1:23" x14ac:dyDescent="0.25">
      <c r="A443" s="42" t="s">
        <v>3238</v>
      </c>
      <c r="B443" s="31">
        <v>506</v>
      </c>
      <c r="C443" s="30" t="s">
        <v>3239</v>
      </c>
      <c r="D443" s="78">
        <v>0</v>
      </c>
      <c r="E443" s="75">
        <v>0</v>
      </c>
      <c r="F443" s="75">
        <v>0</v>
      </c>
      <c r="G443" s="76">
        <f t="shared" si="104"/>
        <v>0</v>
      </c>
      <c r="H443" s="75">
        <v>0</v>
      </c>
      <c r="I443" s="77" t="e">
        <f t="shared" si="113"/>
        <v>#DIV/0!</v>
      </c>
      <c r="J443" s="77" t="e">
        <f t="shared" si="114"/>
        <v>#DIV/0!</v>
      </c>
      <c r="K443" s="77" t="e">
        <f t="shared" si="115"/>
        <v>#DIV/0!</v>
      </c>
      <c r="L443" s="77" t="e">
        <f t="shared" si="116"/>
        <v>#DIV/0!</v>
      </c>
      <c r="M443" s="77" t="e">
        <f t="shared" si="117"/>
        <v>#DIV/0!</v>
      </c>
      <c r="N443" s="75">
        <v>0</v>
      </c>
      <c r="O443" s="75">
        <v>0</v>
      </c>
      <c r="P443" s="75">
        <v>0</v>
      </c>
      <c r="Q443" s="76">
        <f t="shared" si="105"/>
        <v>0</v>
      </c>
      <c r="R443" s="75">
        <v>0</v>
      </c>
      <c r="S443" s="77" t="e">
        <f t="shared" ref="S443:S474" si="118">N443*I443/D443</f>
        <v>#DIV/0!</v>
      </c>
      <c r="T443" s="77" t="e">
        <f t="shared" si="108"/>
        <v>#DIV/0!</v>
      </c>
      <c r="U443" s="77" t="e">
        <f t="shared" si="109"/>
        <v>#DIV/0!</v>
      </c>
      <c r="V443" s="77" t="e">
        <f t="shared" si="110"/>
        <v>#DIV/0!</v>
      </c>
      <c r="W443" s="77" t="e">
        <f t="shared" si="111"/>
        <v>#DIV/0!</v>
      </c>
    </row>
    <row r="444" spans="1:23" ht="29.25" customHeight="1" x14ac:dyDescent="0.25">
      <c r="A444" s="42" t="s">
        <v>3240</v>
      </c>
      <c r="B444" s="31">
        <v>507</v>
      </c>
      <c r="C444" s="30" t="s">
        <v>3241</v>
      </c>
      <c r="D444" s="78">
        <v>0</v>
      </c>
      <c r="E444" s="75">
        <v>0</v>
      </c>
      <c r="F444" s="75">
        <v>0</v>
      </c>
      <c r="G444" s="76">
        <f t="shared" si="104"/>
        <v>0</v>
      </c>
      <c r="H444" s="75">
        <v>0</v>
      </c>
      <c r="I444" s="77" t="e">
        <f t="shared" si="113"/>
        <v>#DIV/0!</v>
      </c>
      <c r="J444" s="77" t="e">
        <f t="shared" si="114"/>
        <v>#DIV/0!</v>
      </c>
      <c r="K444" s="77" t="e">
        <f t="shared" si="115"/>
        <v>#DIV/0!</v>
      </c>
      <c r="L444" s="77" t="e">
        <f t="shared" si="116"/>
        <v>#DIV/0!</v>
      </c>
      <c r="M444" s="77" t="e">
        <f t="shared" si="117"/>
        <v>#DIV/0!</v>
      </c>
      <c r="N444" s="75">
        <v>0</v>
      </c>
      <c r="O444" s="75">
        <v>0</v>
      </c>
      <c r="P444" s="75">
        <v>0</v>
      </c>
      <c r="Q444" s="76">
        <f t="shared" si="105"/>
        <v>0</v>
      </c>
      <c r="R444" s="75">
        <v>0</v>
      </c>
      <c r="S444" s="77" t="e">
        <f t="shared" si="118"/>
        <v>#DIV/0!</v>
      </c>
      <c r="T444" s="77" t="e">
        <f t="shared" ref="T444:T475" si="119">O444*J444/E444</f>
        <v>#DIV/0!</v>
      </c>
      <c r="U444" s="77" t="e">
        <f t="shared" ref="U444:U475" si="120">P444*K444/F444</f>
        <v>#DIV/0!</v>
      </c>
      <c r="V444" s="77" t="e">
        <f t="shared" ref="V444:V475" si="121">Q444*L444/G444</f>
        <v>#DIV/0!</v>
      </c>
      <c r="W444" s="77" t="e">
        <f t="shared" ref="W444:W475" si="122">R444*M444/H444</f>
        <v>#DIV/0!</v>
      </c>
    </row>
    <row r="445" spans="1:23" ht="45" x14ac:dyDescent="0.25">
      <c r="A445" s="42" t="s">
        <v>3242</v>
      </c>
      <c r="B445" s="31">
        <v>508</v>
      </c>
      <c r="C445" s="30" t="s">
        <v>3243</v>
      </c>
      <c r="D445" s="78">
        <v>0</v>
      </c>
      <c r="E445" s="75">
        <v>0</v>
      </c>
      <c r="F445" s="75">
        <v>0</v>
      </c>
      <c r="G445" s="76">
        <f t="shared" si="104"/>
        <v>0</v>
      </c>
      <c r="H445" s="75">
        <v>0</v>
      </c>
      <c r="I445" s="77" t="e">
        <f t="shared" si="113"/>
        <v>#DIV/0!</v>
      </c>
      <c r="J445" s="77" t="e">
        <f t="shared" si="114"/>
        <v>#DIV/0!</v>
      </c>
      <c r="K445" s="77" t="e">
        <f t="shared" si="115"/>
        <v>#DIV/0!</v>
      </c>
      <c r="L445" s="77" t="e">
        <f t="shared" si="116"/>
        <v>#DIV/0!</v>
      </c>
      <c r="M445" s="77" t="e">
        <f t="shared" si="117"/>
        <v>#DIV/0!</v>
      </c>
      <c r="N445" s="75">
        <v>0</v>
      </c>
      <c r="O445" s="75">
        <v>0</v>
      </c>
      <c r="P445" s="75">
        <v>0</v>
      </c>
      <c r="Q445" s="76">
        <f t="shared" si="105"/>
        <v>0</v>
      </c>
      <c r="R445" s="75">
        <v>0</v>
      </c>
      <c r="S445" s="77" t="e">
        <f t="shared" si="118"/>
        <v>#DIV/0!</v>
      </c>
      <c r="T445" s="77" t="e">
        <f t="shared" si="119"/>
        <v>#DIV/0!</v>
      </c>
      <c r="U445" s="77" t="e">
        <f t="shared" si="120"/>
        <v>#DIV/0!</v>
      </c>
      <c r="V445" s="77" t="e">
        <f t="shared" si="121"/>
        <v>#DIV/0!</v>
      </c>
      <c r="W445" s="77" t="e">
        <f t="shared" si="122"/>
        <v>#DIV/0!</v>
      </c>
    </row>
    <row r="446" spans="1:23" ht="15.75" x14ac:dyDescent="0.25">
      <c r="A446" s="7" t="s">
        <v>3244</v>
      </c>
      <c r="B446" s="6" t="s">
        <v>3245</v>
      </c>
      <c r="C446" s="10" t="s">
        <v>3246</v>
      </c>
      <c r="D446" s="72">
        <f>SUM(D447+D462+D474+D476+D482+D489+D498+D500+D502+D504)</f>
        <v>12</v>
      </c>
      <c r="E446" s="72">
        <f>SUM(E447+E462+E474+E476+E482+E489+E498+E500+E502+E504)</f>
        <v>3</v>
      </c>
      <c r="F446" s="72">
        <f>SUM(F447+F462+F474+F476+F482+F489+F498+F500+F502+F504)</f>
        <v>1</v>
      </c>
      <c r="G446" s="72">
        <f t="shared" si="104"/>
        <v>16</v>
      </c>
      <c r="H446" s="72">
        <f>SUM(H447+H462+H474+H476+H482+H489+H498+H500+H502+H504)</f>
        <v>0</v>
      </c>
      <c r="I446" s="73">
        <f>D446/D5*100</f>
        <v>14.285714285714285</v>
      </c>
      <c r="J446" s="73">
        <f>E446/E5*100</f>
        <v>7.8947368421052628</v>
      </c>
      <c r="K446" s="73">
        <f>F446/F5*100</f>
        <v>4.5454545454545459</v>
      </c>
      <c r="L446" s="73">
        <f>G446/G5*100</f>
        <v>11.111111111111111</v>
      </c>
      <c r="M446" s="73" t="e">
        <f>H446/H5*100</f>
        <v>#DIV/0!</v>
      </c>
      <c r="N446" s="72">
        <f>SUM(N447+N462+N474+N476+N482+N489+N498+N500+N502+N504)</f>
        <v>12</v>
      </c>
      <c r="O446" s="72">
        <f>SUM(O447+O462+O474+O476+O482+O489+O498+O500+O502+O504)</f>
        <v>3</v>
      </c>
      <c r="P446" s="72">
        <f>SUM(P447+P462+P474+P476+P482+P489+P498+P500+P502+P504)</f>
        <v>1</v>
      </c>
      <c r="Q446" s="72">
        <f t="shared" si="105"/>
        <v>16</v>
      </c>
      <c r="R446" s="72">
        <f>SUM(R447+R462+R474+R476+R482+R489+R498+R500+R502+R504)</f>
        <v>0</v>
      </c>
      <c r="S446" s="73">
        <f t="shared" si="118"/>
        <v>14.285714285714285</v>
      </c>
      <c r="T446" s="73">
        <f t="shared" si="119"/>
        <v>7.8947368421052628</v>
      </c>
      <c r="U446" s="73">
        <f t="shared" si="120"/>
        <v>4.5454545454545459</v>
      </c>
      <c r="V446" s="73">
        <f t="shared" si="121"/>
        <v>11.111111111111111</v>
      </c>
      <c r="W446" s="73" t="e">
        <f t="shared" si="122"/>
        <v>#DIV/0!</v>
      </c>
    </row>
    <row r="447" spans="1:23" ht="42.75" x14ac:dyDescent="0.25">
      <c r="A447" s="7" t="s">
        <v>3247</v>
      </c>
      <c r="B447" s="6" t="s">
        <v>3248</v>
      </c>
      <c r="C447" s="11" t="s">
        <v>3249</v>
      </c>
      <c r="D447" s="69">
        <f>SUM(D448:D461)</f>
        <v>1</v>
      </c>
      <c r="E447" s="69">
        <f>SUM(E448:E461)</f>
        <v>0</v>
      </c>
      <c r="F447" s="69">
        <f>SUM(F448:F461)</f>
        <v>0</v>
      </c>
      <c r="G447" s="69">
        <f t="shared" si="104"/>
        <v>1</v>
      </c>
      <c r="H447" s="69">
        <f>SUM(H448:H461)</f>
        <v>0</v>
      </c>
      <c r="I447" s="74">
        <f t="shared" ref="I447:M448" si="123">D447/D446*100</f>
        <v>8.3333333333333321</v>
      </c>
      <c r="J447" s="74">
        <f t="shared" si="123"/>
        <v>0</v>
      </c>
      <c r="K447" s="74">
        <f t="shared" si="123"/>
        <v>0</v>
      </c>
      <c r="L447" s="74">
        <f t="shared" si="123"/>
        <v>6.25</v>
      </c>
      <c r="M447" s="74" t="e">
        <f t="shared" si="123"/>
        <v>#DIV/0!</v>
      </c>
      <c r="N447" s="69">
        <f>SUM(N448:N461)</f>
        <v>1</v>
      </c>
      <c r="O447" s="69">
        <f>SUM(O448:O461)</f>
        <v>0</v>
      </c>
      <c r="P447" s="69">
        <f>SUM(P448:P461)</f>
        <v>0</v>
      </c>
      <c r="Q447" s="69">
        <f t="shared" si="105"/>
        <v>1</v>
      </c>
      <c r="R447" s="69">
        <f>SUM(R448:R461)</f>
        <v>0</v>
      </c>
      <c r="S447" s="74">
        <f t="shared" si="118"/>
        <v>8.3333333333333321</v>
      </c>
      <c r="T447" s="74" t="e">
        <f t="shared" si="119"/>
        <v>#DIV/0!</v>
      </c>
      <c r="U447" s="74" t="e">
        <f t="shared" si="120"/>
        <v>#DIV/0!</v>
      </c>
      <c r="V447" s="74">
        <f t="shared" si="121"/>
        <v>6.25</v>
      </c>
      <c r="W447" s="74" t="e">
        <f t="shared" si="122"/>
        <v>#DIV/0!</v>
      </c>
    </row>
    <row r="448" spans="1:23" ht="30" x14ac:dyDescent="0.25">
      <c r="A448" s="42" t="s">
        <v>3250</v>
      </c>
      <c r="B448" s="31" t="s">
        <v>3251</v>
      </c>
      <c r="C448" s="30" t="s">
        <v>3252</v>
      </c>
      <c r="D448" s="78">
        <v>0</v>
      </c>
      <c r="E448" s="75">
        <v>0</v>
      </c>
      <c r="F448" s="75">
        <v>0</v>
      </c>
      <c r="G448" s="76">
        <f t="shared" si="104"/>
        <v>0</v>
      </c>
      <c r="H448" s="75">
        <v>0</v>
      </c>
      <c r="I448" s="77">
        <f t="shared" si="123"/>
        <v>0</v>
      </c>
      <c r="J448" s="77" t="e">
        <f t="shared" si="123"/>
        <v>#DIV/0!</v>
      </c>
      <c r="K448" s="77" t="e">
        <f t="shared" si="123"/>
        <v>#DIV/0!</v>
      </c>
      <c r="L448" s="77">
        <f t="shared" si="123"/>
        <v>0</v>
      </c>
      <c r="M448" s="77" t="e">
        <f t="shared" si="123"/>
        <v>#DIV/0!</v>
      </c>
      <c r="N448" s="75">
        <v>0</v>
      </c>
      <c r="O448" s="75">
        <v>0</v>
      </c>
      <c r="P448" s="75">
        <v>0</v>
      </c>
      <c r="Q448" s="76">
        <f t="shared" si="105"/>
        <v>0</v>
      </c>
      <c r="R448" s="75">
        <v>0</v>
      </c>
      <c r="S448" s="77" t="e">
        <f t="shared" si="118"/>
        <v>#DIV/0!</v>
      </c>
      <c r="T448" s="77" t="e">
        <f t="shared" si="119"/>
        <v>#DIV/0!</v>
      </c>
      <c r="U448" s="77" t="e">
        <f t="shared" si="120"/>
        <v>#DIV/0!</v>
      </c>
      <c r="V448" s="77" t="e">
        <f t="shared" si="121"/>
        <v>#DIV/0!</v>
      </c>
      <c r="W448" s="77" t="e">
        <f t="shared" si="122"/>
        <v>#DIV/0!</v>
      </c>
    </row>
    <row r="449" spans="1:23" ht="30" x14ac:dyDescent="0.25">
      <c r="A449" s="42" t="s">
        <v>3253</v>
      </c>
      <c r="B449" s="31" t="s">
        <v>3254</v>
      </c>
      <c r="C449" s="30" t="s">
        <v>3255</v>
      </c>
      <c r="D449" s="78">
        <v>0</v>
      </c>
      <c r="E449" s="75">
        <v>0</v>
      </c>
      <c r="F449" s="75">
        <v>0</v>
      </c>
      <c r="G449" s="76">
        <f t="shared" si="104"/>
        <v>0</v>
      </c>
      <c r="H449" s="75">
        <v>0</v>
      </c>
      <c r="I449" s="77">
        <f>D449/D447*100</f>
        <v>0</v>
      </c>
      <c r="J449" s="77" t="e">
        <f>E449/E447*100</f>
        <v>#DIV/0!</v>
      </c>
      <c r="K449" s="77" t="e">
        <f>F449/F447*100</f>
        <v>#DIV/0!</v>
      </c>
      <c r="L449" s="77">
        <f>G449/G447*100</f>
        <v>0</v>
      </c>
      <c r="M449" s="77" t="e">
        <f>H449/H447*100</f>
        <v>#DIV/0!</v>
      </c>
      <c r="N449" s="75">
        <v>0</v>
      </c>
      <c r="O449" s="75">
        <v>0</v>
      </c>
      <c r="P449" s="75">
        <v>0</v>
      </c>
      <c r="Q449" s="76">
        <f t="shared" si="105"/>
        <v>0</v>
      </c>
      <c r="R449" s="75">
        <v>0</v>
      </c>
      <c r="S449" s="77" t="e">
        <f t="shared" si="118"/>
        <v>#DIV/0!</v>
      </c>
      <c r="T449" s="77" t="e">
        <f t="shared" si="119"/>
        <v>#DIV/0!</v>
      </c>
      <c r="U449" s="77" t="e">
        <f t="shared" si="120"/>
        <v>#DIV/0!</v>
      </c>
      <c r="V449" s="77" t="e">
        <f t="shared" si="121"/>
        <v>#DIV/0!</v>
      </c>
      <c r="W449" s="77" t="e">
        <f t="shared" si="122"/>
        <v>#DIV/0!</v>
      </c>
    </row>
    <row r="450" spans="1:23" ht="30" x14ac:dyDescent="0.25">
      <c r="A450" s="42" t="s">
        <v>3256</v>
      </c>
      <c r="B450" s="31" t="s">
        <v>3257</v>
      </c>
      <c r="C450" s="30" t="s">
        <v>3258</v>
      </c>
      <c r="D450" s="78">
        <v>0</v>
      </c>
      <c r="E450" s="75">
        <v>0</v>
      </c>
      <c r="F450" s="75">
        <v>0</v>
      </c>
      <c r="G450" s="76">
        <f t="shared" si="104"/>
        <v>0</v>
      </c>
      <c r="H450" s="75">
        <v>0</v>
      </c>
      <c r="I450" s="77">
        <f>D450/D447*100</f>
        <v>0</v>
      </c>
      <c r="J450" s="77" t="e">
        <f>E450/E447*100</f>
        <v>#DIV/0!</v>
      </c>
      <c r="K450" s="77" t="e">
        <f>F450/F447*100</f>
        <v>#DIV/0!</v>
      </c>
      <c r="L450" s="77">
        <f>G450/G447*100</f>
        <v>0</v>
      </c>
      <c r="M450" s="77" t="e">
        <f>H450/H447*100</f>
        <v>#DIV/0!</v>
      </c>
      <c r="N450" s="75">
        <v>0</v>
      </c>
      <c r="O450" s="75">
        <v>0</v>
      </c>
      <c r="P450" s="75">
        <v>0</v>
      </c>
      <c r="Q450" s="76">
        <f t="shared" si="105"/>
        <v>0</v>
      </c>
      <c r="R450" s="75">
        <v>0</v>
      </c>
      <c r="S450" s="77" t="e">
        <f t="shared" si="118"/>
        <v>#DIV/0!</v>
      </c>
      <c r="T450" s="77" t="e">
        <f t="shared" si="119"/>
        <v>#DIV/0!</v>
      </c>
      <c r="U450" s="77" t="e">
        <f t="shared" si="120"/>
        <v>#DIV/0!</v>
      </c>
      <c r="V450" s="77" t="e">
        <f t="shared" si="121"/>
        <v>#DIV/0!</v>
      </c>
      <c r="W450" s="77" t="e">
        <f t="shared" si="122"/>
        <v>#DIV/0!</v>
      </c>
    </row>
    <row r="451" spans="1:23" x14ac:dyDescent="0.25">
      <c r="A451" s="42" t="s">
        <v>3259</v>
      </c>
      <c r="B451" s="31" t="s">
        <v>3260</v>
      </c>
      <c r="C451" s="30" t="s">
        <v>3261</v>
      </c>
      <c r="D451" s="78">
        <v>0</v>
      </c>
      <c r="E451" s="75">
        <v>0</v>
      </c>
      <c r="F451" s="75">
        <v>0</v>
      </c>
      <c r="G451" s="76">
        <f t="shared" si="104"/>
        <v>0</v>
      </c>
      <c r="H451" s="75">
        <v>0</v>
      </c>
      <c r="I451" s="77">
        <f>D451/D447*100</f>
        <v>0</v>
      </c>
      <c r="J451" s="77" t="e">
        <f>E451/E447*100</f>
        <v>#DIV/0!</v>
      </c>
      <c r="K451" s="77" t="e">
        <f>F451/F447*100</f>
        <v>#DIV/0!</v>
      </c>
      <c r="L451" s="77">
        <f>G451/G447*100</f>
        <v>0</v>
      </c>
      <c r="M451" s="77" t="e">
        <f>H451/H447*100</f>
        <v>#DIV/0!</v>
      </c>
      <c r="N451" s="75">
        <v>0</v>
      </c>
      <c r="O451" s="75">
        <v>0</v>
      </c>
      <c r="P451" s="75">
        <v>0</v>
      </c>
      <c r="Q451" s="76">
        <f t="shared" si="105"/>
        <v>0</v>
      </c>
      <c r="R451" s="75">
        <v>0</v>
      </c>
      <c r="S451" s="77" t="e">
        <f t="shared" si="118"/>
        <v>#DIV/0!</v>
      </c>
      <c r="T451" s="77" t="e">
        <f t="shared" si="119"/>
        <v>#DIV/0!</v>
      </c>
      <c r="U451" s="77" t="e">
        <f t="shared" si="120"/>
        <v>#DIV/0!</v>
      </c>
      <c r="V451" s="77" t="e">
        <f t="shared" si="121"/>
        <v>#DIV/0!</v>
      </c>
      <c r="W451" s="77" t="e">
        <f t="shared" si="122"/>
        <v>#DIV/0!</v>
      </c>
    </row>
    <row r="452" spans="1:23" ht="45" x14ac:dyDescent="0.25">
      <c r="A452" s="42" t="s">
        <v>3262</v>
      </c>
      <c r="B452" s="31" t="s">
        <v>3263</v>
      </c>
      <c r="C452" s="30" t="s">
        <v>3264</v>
      </c>
      <c r="D452" s="78">
        <v>0</v>
      </c>
      <c r="E452" s="75">
        <v>0</v>
      </c>
      <c r="F452" s="75">
        <v>0</v>
      </c>
      <c r="G452" s="76">
        <f t="shared" si="104"/>
        <v>0</v>
      </c>
      <c r="H452" s="75">
        <v>0</v>
      </c>
      <c r="I452" s="77">
        <f>D452/D447*100</f>
        <v>0</v>
      </c>
      <c r="J452" s="77" t="e">
        <f>E452/E447*100</f>
        <v>#DIV/0!</v>
      </c>
      <c r="K452" s="77" t="e">
        <f>F452/F447*100</f>
        <v>#DIV/0!</v>
      </c>
      <c r="L452" s="77">
        <f>G452/G447*100</f>
        <v>0</v>
      </c>
      <c r="M452" s="77" t="e">
        <f>H452/H447*100</f>
        <v>#DIV/0!</v>
      </c>
      <c r="N452" s="75">
        <v>0</v>
      </c>
      <c r="O452" s="75">
        <v>0</v>
      </c>
      <c r="P452" s="75">
        <v>0</v>
      </c>
      <c r="Q452" s="76">
        <f t="shared" si="105"/>
        <v>0</v>
      </c>
      <c r="R452" s="75">
        <v>0</v>
      </c>
      <c r="S452" s="77" t="e">
        <f t="shared" si="118"/>
        <v>#DIV/0!</v>
      </c>
      <c r="T452" s="77" t="e">
        <f t="shared" si="119"/>
        <v>#DIV/0!</v>
      </c>
      <c r="U452" s="77" t="e">
        <f t="shared" si="120"/>
        <v>#DIV/0!</v>
      </c>
      <c r="V452" s="77" t="e">
        <f t="shared" si="121"/>
        <v>#DIV/0!</v>
      </c>
      <c r="W452" s="77" t="e">
        <f t="shared" si="122"/>
        <v>#DIV/0!</v>
      </c>
    </row>
    <row r="453" spans="1:23" x14ac:dyDescent="0.25">
      <c r="A453" s="42" t="s">
        <v>3265</v>
      </c>
      <c r="B453" s="31" t="s">
        <v>3266</v>
      </c>
      <c r="C453" s="30" t="s">
        <v>3267</v>
      </c>
      <c r="D453" s="78">
        <v>0</v>
      </c>
      <c r="E453" s="75">
        <v>0</v>
      </c>
      <c r="F453" s="75">
        <v>0</v>
      </c>
      <c r="G453" s="76">
        <f t="shared" ref="G453:G516" si="124">D453+E453+F453</f>
        <v>0</v>
      </c>
      <c r="H453" s="75">
        <v>0</v>
      </c>
      <c r="I453" s="77">
        <f>D453/D447*100</f>
        <v>0</v>
      </c>
      <c r="J453" s="77" t="e">
        <f>E453/E447*100</f>
        <v>#DIV/0!</v>
      </c>
      <c r="K453" s="77" t="e">
        <f>F453/F447*100</f>
        <v>#DIV/0!</v>
      </c>
      <c r="L453" s="77">
        <f>G453/G447*100</f>
        <v>0</v>
      </c>
      <c r="M453" s="77" t="e">
        <f>H453/H447*100</f>
        <v>#DIV/0!</v>
      </c>
      <c r="N453" s="75">
        <v>0</v>
      </c>
      <c r="O453" s="75">
        <v>0</v>
      </c>
      <c r="P453" s="75">
        <v>0</v>
      </c>
      <c r="Q453" s="76">
        <f t="shared" ref="Q453:Q516" si="125">N453+O453+P453</f>
        <v>0</v>
      </c>
      <c r="R453" s="75">
        <v>0</v>
      </c>
      <c r="S453" s="77" t="e">
        <f t="shared" si="118"/>
        <v>#DIV/0!</v>
      </c>
      <c r="T453" s="77" t="e">
        <f t="shared" si="119"/>
        <v>#DIV/0!</v>
      </c>
      <c r="U453" s="77" t="e">
        <f t="shared" si="120"/>
        <v>#DIV/0!</v>
      </c>
      <c r="V453" s="77" t="e">
        <f t="shared" si="121"/>
        <v>#DIV/0!</v>
      </c>
      <c r="W453" s="77" t="e">
        <f t="shared" si="122"/>
        <v>#DIV/0!</v>
      </c>
    </row>
    <row r="454" spans="1:23" ht="30" x14ac:dyDescent="0.25">
      <c r="A454" s="42" t="s">
        <v>3268</v>
      </c>
      <c r="B454" s="31" t="s">
        <v>3269</v>
      </c>
      <c r="C454" s="30" t="s">
        <v>3270</v>
      </c>
      <c r="D454" s="78">
        <v>0</v>
      </c>
      <c r="E454" s="75">
        <v>0</v>
      </c>
      <c r="F454" s="75">
        <v>0</v>
      </c>
      <c r="G454" s="76">
        <f t="shared" si="124"/>
        <v>0</v>
      </c>
      <c r="H454" s="75">
        <v>0</v>
      </c>
      <c r="I454" s="77">
        <f>D454/D447*100</f>
        <v>0</v>
      </c>
      <c r="J454" s="77" t="e">
        <f>E454/E447*100</f>
        <v>#DIV/0!</v>
      </c>
      <c r="K454" s="77" t="e">
        <f>F454/F447*100</f>
        <v>#DIV/0!</v>
      </c>
      <c r="L454" s="77">
        <f>G454/G447*100</f>
        <v>0</v>
      </c>
      <c r="M454" s="77" t="e">
        <f>H454/H447*100</f>
        <v>#DIV/0!</v>
      </c>
      <c r="N454" s="75">
        <v>0</v>
      </c>
      <c r="O454" s="75">
        <v>0</v>
      </c>
      <c r="P454" s="75">
        <v>0</v>
      </c>
      <c r="Q454" s="76">
        <f t="shared" si="125"/>
        <v>0</v>
      </c>
      <c r="R454" s="75">
        <v>0</v>
      </c>
      <c r="S454" s="77" t="e">
        <f t="shared" si="118"/>
        <v>#DIV/0!</v>
      </c>
      <c r="T454" s="77" t="e">
        <f t="shared" si="119"/>
        <v>#DIV/0!</v>
      </c>
      <c r="U454" s="77" t="e">
        <f t="shared" si="120"/>
        <v>#DIV/0!</v>
      </c>
      <c r="V454" s="77" t="e">
        <f t="shared" si="121"/>
        <v>#DIV/0!</v>
      </c>
      <c r="W454" s="77" t="e">
        <f t="shared" si="122"/>
        <v>#DIV/0!</v>
      </c>
    </row>
    <row r="455" spans="1:23" x14ac:dyDescent="0.25">
      <c r="A455" s="42" t="s">
        <v>3271</v>
      </c>
      <c r="B455" s="31" t="s">
        <v>3272</v>
      </c>
      <c r="C455" s="30" t="s">
        <v>3273</v>
      </c>
      <c r="D455" s="78">
        <v>0</v>
      </c>
      <c r="E455" s="75">
        <v>0</v>
      </c>
      <c r="F455" s="75">
        <v>0</v>
      </c>
      <c r="G455" s="76">
        <f t="shared" si="124"/>
        <v>0</v>
      </c>
      <c r="H455" s="75">
        <v>0</v>
      </c>
      <c r="I455" s="77">
        <f>D455/D447*100</f>
        <v>0</v>
      </c>
      <c r="J455" s="77" t="e">
        <f>E455/E447*100</f>
        <v>#DIV/0!</v>
      </c>
      <c r="K455" s="77" t="e">
        <f>F455/F447*100</f>
        <v>#DIV/0!</v>
      </c>
      <c r="L455" s="77">
        <f>G455/G447*100</f>
        <v>0</v>
      </c>
      <c r="M455" s="77" t="e">
        <f>H455/H447*100</f>
        <v>#DIV/0!</v>
      </c>
      <c r="N455" s="75">
        <v>0</v>
      </c>
      <c r="O455" s="75">
        <v>0</v>
      </c>
      <c r="P455" s="75">
        <v>0</v>
      </c>
      <c r="Q455" s="76">
        <f t="shared" si="125"/>
        <v>0</v>
      </c>
      <c r="R455" s="75">
        <v>0</v>
      </c>
      <c r="S455" s="77" t="e">
        <f t="shared" si="118"/>
        <v>#DIV/0!</v>
      </c>
      <c r="T455" s="77" t="e">
        <f t="shared" si="119"/>
        <v>#DIV/0!</v>
      </c>
      <c r="U455" s="77" t="e">
        <f t="shared" si="120"/>
        <v>#DIV/0!</v>
      </c>
      <c r="V455" s="77" t="e">
        <f t="shared" si="121"/>
        <v>#DIV/0!</v>
      </c>
      <c r="W455" s="77" t="e">
        <f t="shared" si="122"/>
        <v>#DIV/0!</v>
      </c>
    </row>
    <row r="456" spans="1:23" ht="30" x14ac:dyDescent="0.25">
      <c r="A456" s="42" t="s">
        <v>3274</v>
      </c>
      <c r="B456" s="31" t="s">
        <v>3275</v>
      </c>
      <c r="C456" s="30" t="s">
        <v>3276</v>
      </c>
      <c r="D456" s="78">
        <v>0</v>
      </c>
      <c r="E456" s="75">
        <v>0</v>
      </c>
      <c r="F456" s="75">
        <v>0</v>
      </c>
      <c r="G456" s="76">
        <f t="shared" si="124"/>
        <v>0</v>
      </c>
      <c r="H456" s="75">
        <v>0</v>
      </c>
      <c r="I456" s="77">
        <f>D456/D447*100</f>
        <v>0</v>
      </c>
      <c r="J456" s="77" t="e">
        <f>E456/E447*100</f>
        <v>#DIV/0!</v>
      </c>
      <c r="K456" s="77" t="e">
        <f>F456/F447*100</f>
        <v>#DIV/0!</v>
      </c>
      <c r="L456" s="77">
        <f>G456/G447*100</f>
        <v>0</v>
      </c>
      <c r="M456" s="77" t="e">
        <f>H456/H447*100</f>
        <v>#DIV/0!</v>
      </c>
      <c r="N456" s="75">
        <v>0</v>
      </c>
      <c r="O456" s="75">
        <v>0</v>
      </c>
      <c r="P456" s="75">
        <v>0</v>
      </c>
      <c r="Q456" s="76">
        <f t="shared" si="125"/>
        <v>0</v>
      </c>
      <c r="R456" s="75">
        <v>0</v>
      </c>
      <c r="S456" s="77" t="e">
        <f t="shared" si="118"/>
        <v>#DIV/0!</v>
      </c>
      <c r="T456" s="77" t="e">
        <f t="shared" si="119"/>
        <v>#DIV/0!</v>
      </c>
      <c r="U456" s="77" t="e">
        <f t="shared" si="120"/>
        <v>#DIV/0!</v>
      </c>
      <c r="V456" s="77" t="e">
        <f t="shared" si="121"/>
        <v>#DIV/0!</v>
      </c>
      <c r="W456" s="77" t="e">
        <f t="shared" si="122"/>
        <v>#DIV/0!</v>
      </c>
    </row>
    <row r="457" spans="1:23" x14ac:dyDescent="0.25">
      <c r="A457" s="42" t="s">
        <v>3277</v>
      </c>
      <c r="B457" s="31" t="s">
        <v>3278</v>
      </c>
      <c r="C457" s="30" t="s">
        <v>3279</v>
      </c>
      <c r="D457" s="78">
        <v>0</v>
      </c>
      <c r="E457" s="75">
        <v>0</v>
      </c>
      <c r="F457" s="75">
        <v>0</v>
      </c>
      <c r="G457" s="76">
        <f t="shared" si="124"/>
        <v>0</v>
      </c>
      <c r="H457" s="75">
        <v>0</v>
      </c>
      <c r="I457" s="77">
        <f>D457/D447*100</f>
        <v>0</v>
      </c>
      <c r="J457" s="77" t="e">
        <f>E457/E447*100</f>
        <v>#DIV/0!</v>
      </c>
      <c r="K457" s="77" t="e">
        <f>F457/F447*100</f>
        <v>#DIV/0!</v>
      </c>
      <c r="L457" s="77">
        <f>G457/G447*100</f>
        <v>0</v>
      </c>
      <c r="M457" s="77" t="e">
        <f>H457/H447*100</f>
        <v>#DIV/0!</v>
      </c>
      <c r="N457" s="75">
        <v>0</v>
      </c>
      <c r="O457" s="75">
        <v>0</v>
      </c>
      <c r="P457" s="75">
        <v>0</v>
      </c>
      <c r="Q457" s="76">
        <f t="shared" si="125"/>
        <v>0</v>
      </c>
      <c r="R457" s="75">
        <v>0</v>
      </c>
      <c r="S457" s="77" t="e">
        <f t="shared" si="118"/>
        <v>#DIV/0!</v>
      </c>
      <c r="T457" s="77" t="e">
        <f t="shared" si="119"/>
        <v>#DIV/0!</v>
      </c>
      <c r="U457" s="77" t="e">
        <f t="shared" si="120"/>
        <v>#DIV/0!</v>
      </c>
      <c r="V457" s="77" t="e">
        <f t="shared" si="121"/>
        <v>#DIV/0!</v>
      </c>
      <c r="W457" s="77" t="e">
        <f t="shared" si="122"/>
        <v>#DIV/0!</v>
      </c>
    </row>
    <row r="458" spans="1:23" ht="30" x14ac:dyDescent="0.25">
      <c r="A458" s="42" t="s">
        <v>3280</v>
      </c>
      <c r="B458" s="31" t="s">
        <v>3281</v>
      </c>
      <c r="C458" s="30" t="s">
        <v>3282</v>
      </c>
      <c r="D458" s="78">
        <v>0</v>
      </c>
      <c r="E458" s="75">
        <v>0</v>
      </c>
      <c r="F458" s="75">
        <v>0</v>
      </c>
      <c r="G458" s="76">
        <f t="shared" si="124"/>
        <v>0</v>
      </c>
      <c r="H458" s="75">
        <v>0</v>
      </c>
      <c r="I458" s="77">
        <f>D458/D447*100</f>
        <v>0</v>
      </c>
      <c r="J458" s="77" t="e">
        <f>E458/E447*100</f>
        <v>#DIV/0!</v>
      </c>
      <c r="K458" s="77" t="e">
        <f>F458/F447*100</f>
        <v>#DIV/0!</v>
      </c>
      <c r="L458" s="77">
        <f>G458/G447*100</f>
        <v>0</v>
      </c>
      <c r="M458" s="77" t="e">
        <f>H458/H447*100</f>
        <v>#DIV/0!</v>
      </c>
      <c r="N458" s="75">
        <v>0</v>
      </c>
      <c r="O458" s="75">
        <v>0</v>
      </c>
      <c r="P458" s="75">
        <v>0</v>
      </c>
      <c r="Q458" s="76">
        <f t="shared" si="125"/>
        <v>0</v>
      </c>
      <c r="R458" s="75">
        <v>0</v>
      </c>
      <c r="S458" s="77" t="e">
        <f t="shared" si="118"/>
        <v>#DIV/0!</v>
      </c>
      <c r="T458" s="77" t="e">
        <f t="shared" si="119"/>
        <v>#DIV/0!</v>
      </c>
      <c r="U458" s="77" t="e">
        <f t="shared" si="120"/>
        <v>#DIV/0!</v>
      </c>
      <c r="V458" s="77" t="e">
        <f t="shared" si="121"/>
        <v>#DIV/0!</v>
      </c>
      <c r="W458" s="77" t="e">
        <f t="shared" si="122"/>
        <v>#DIV/0!</v>
      </c>
    </row>
    <row r="459" spans="1:23" ht="30" x14ac:dyDescent="0.25">
      <c r="A459" s="42" t="s">
        <v>3283</v>
      </c>
      <c r="B459" s="31" t="s">
        <v>3284</v>
      </c>
      <c r="C459" s="30" t="s">
        <v>3285</v>
      </c>
      <c r="D459" s="78">
        <v>0</v>
      </c>
      <c r="E459" s="75">
        <v>0</v>
      </c>
      <c r="F459" s="75">
        <v>0</v>
      </c>
      <c r="G459" s="76">
        <f t="shared" si="124"/>
        <v>0</v>
      </c>
      <c r="H459" s="75">
        <v>0</v>
      </c>
      <c r="I459" s="77">
        <f>D459/D447*100</f>
        <v>0</v>
      </c>
      <c r="J459" s="77" t="e">
        <f>E459/E447*100</f>
        <v>#DIV/0!</v>
      </c>
      <c r="K459" s="77" t="e">
        <f>F459/F447*100</f>
        <v>#DIV/0!</v>
      </c>
      <c r="L459" s="77">
        <f>G459/G447*100</f>
        <v>0</v>
      </c>
      <c r="M459" s="77" t="e">
        <f>H459/H447*100</f>
        <v>#DIV/0!</v>
      </c>
      <c r="N459" s="75">
        <v>0</v>
      </c>
      <c r="O459" s="75">
        <v>0</v>
      </c>
      <c r="P459" s="75">
        <v>0</v>
      </c>
      <c r="Q459" s="76">
        <f t="shared" si="125"/>
        <v>0</v>
      </c>
      <c r="R459" s="75">
        <v>0</v>
      </c>
      <c r="S459" s="77" t="e">
        <f t="shared" si="118"/>
        <v>#DIV/0!</v>
      </c>
      <c r="T459" s="77" t="e">
        <f t="shared" si="119"/>
        <v>#DIV/0!</v>
      </c>
      <c r="U459" s="77" t="e">
        <f t="shared" si="120"/>
        <v>#DIV/0!</v>
      </c>
      <c r="V459" s="77" t="e">
        <f t="shared" si="121"/>
        <v>#DIV/0!</v>
      </c>
      <c r="W459" s="77" t="e">
        <f t="shared" si="122"/>
        <v>#DIV/0!</v>
      </c>
    </row>
    <row r="460" spans="1:23" ht="30" x14ac:dyDescent="0.25">
      <c r="A460" s="42" t="s">
        <v>3286</v>
      </c>
      <c r="B460" s="31" t="s">
        <v>3287</v>
      </c>
      <c r="C460" s="30" t="s">
        <v>3288</v>
      </c>
      <c r="D460" s="78">
        <v>1</v>
      </c>
      <c r="E460" s="75">
        <v>0</v>
      </c>
      <c r="F460" s="75">
        <v>0</v>
      </c>
      <c r="G460" s="76">
        <f t="shared" si="124"/>
        <v>1</v>
      </c>
      <c r="H460" s="75">
        <v>0</v>
      </c>
      <c r="I460" s="77">
        <f>D460/D447*100</f>
        <v>100</v>
      </c>
      <c r="J460" s="77" t="e">
        <f>E460/E447*100</f>
        <v>#DIV/0!</v>
      </c>
      <c r="K460" s="77" t="e">
        <f>F460/F447*100</f>
        <v>#DIV/0!</v>
      </c>
      <c r="L460" s="77">
        <f>G460/G447*100</f>
        <v>100</v>
      </c>
      <c r="M460" s="77" t="e">
        <f>H460/H447*100</f>
        <v>#DIV/0!</v>
      </c>
      <c r="N460" s="75">
        <v>1</v>
      </c>
      <c r="O460" s="75">
        <v>0</v>
      </c>
      <c r="P460" s="75">
        <v>0</v>
      </c>
      <c r="Q460" s="76">
        <f t="shared" si="125"/>
        <v>1</v>
      </c>
      <c r="R460" s="75">
        <v>0</v>
      </c>
      <c r="S460" s="77">
        <f t="shared" si="118"/>
        <v>100</v>
      </c>
      <c r="T460" s="77" t="e">
        <f t="shared" si="119"/>
        <v>#DIV/0!</v>
      </c>
      <c r="U460" s="77" t="e">
        <f t="shared" si="120"/>
        <v>#DIV/0!</v>
      </c>
      <c r="V460" s="77">
        <f t="shared" si="121"/>
        <v>100</v>
      </c>
      <c r="W460" s="77" t="e">
        <f t="shared" si="122"/>
        <v>#DIV/0!</v>
      </c>
    </row>
    <row r="461" spans="1:23" ht="30" x14ac:dyDescent="0.25">
      <c r="A461" s="42" t="s">
        <v>3289</v>
      </c>
      <c r="B461" s="31" t="s">
        <v>3290</v>
      </c>
      <c r="C461" s="30" t="s">
        <v>3291</v>
      </c>
      <c r="D461" s="78">
        <v>0</v>
      </c>
      <c r="E461" s="75">
        <v>0</v>
      </c>
      <c r="F461" s="75">
        <v>0</v>
      </c>
      <c r="G461" s="76">
        <f t="shared" si="124"/>
        <v>0</v>
      </c>
      <c r="H461" s="75">
        <v>0</v>
      </c>
      <c r="I461" s="77">
        <f>D461/D447*100</f>
        <v>0</v>
      </c>
      <c r="J461" s="77" t="e">
        <f>E461/E447*100</f>
        <v>#DIV/0!</v>
      </c>
      <c r="K461" s="77" t="e">
        <f>F461/F447*100</f>
        <v>#DIV/0!</v>
      </c>
      <c r="L461" s="77">
        <f>G461/G447*100</f>
        <v>0</v>
      </c>
      <c r="M461" s="77" t="e">
        <f>H461/H447*100</f>
        <v>#DIV/0!</v>
      </c>
      <c r="N461" s="75">
        <v>0</v>
      </c>
      <c r="O461" s="75">
        <v>0</v>
      </c>
      <c r="P461" s="75">
        <v>0</v>
      </c>
      <c r="Q461" s="76">
        <f t="shared" si="125"/>
        <v>0</v>
      </c>
      <c r="R461" s="75">
        <v>0</v>
      </c>
      <c r="S461" s="77" t="e">
        <f t="shared" si="118"/>
        <v>#DIV/0!</v>
      </c>
      <c r="T461" s="77" t="e">
        <f t="shared" si="119"/>
        <v>#DIV/0!</v>
      </c>
      <c r="U461" s="77" t="e">
        <f t="shared" si="120"/>
        <v>#DIV/0!</v>
      </c>
      <c r="V461" s="77" t="e">
        <f t="shared" si="121"/>
        <v>#DIV/0!</v>
      </c>
      <c r="W461" s="77" t="e">
        <f t="shared" si="122"/>
        <v>#DIV/0!</v>
      </c>
    </row>
    <row r="462" spans="1:23" ht="28.5" x14ac:dyDescent="0.25">
      <c r="A462" s="7" t="s">
        <v>3292</v>
      </c>
      <c r="B462" s="6" t="s">
        <v>818</v>
      </c>
      <c r="C462" s="11" t="s">
        <v>3293</v>
      </c>
      <c r="D462" s="69">
        <f>SUM(D463:D473)</f>
        <v>10</v>
      </c>
      <c r="E462" s="69">
        <f>SUM(E463:E473)</f>
        <v>1</v>
      </c>
      <c r="F462" s="69">
        <f>SUM(F463:F473)</f>
        <v>1</v>
      </c>
      <c r="G462" s="69">
        <f t="shared" si="124"/>
        <v>12</v>
      </c>
      <c r="H462" s="69">
        <f>SUM(H463:H473)</f>
        <v>0</v>
      </c>
      <c r="I462" s="74">
        <f>D462/D446*100</f>
        <v>83.333333333333343</v>
      </c>
      <c r="J462" s="74">
        <f>E462/E446*100</f>
        <v>33.333333333333329</v>
      </c>
      <c r="K462" s="74">
        <f>F462/F446*100</f>
        <v>100</v>
      </c>
      <c r="L462" s="74">
        <f>G462/G446*100</f>
        <v>75</v>
      </c>
      <c r="M462" s="74" t="e">
        <f>H462/H446*100</f>
        <v>#DIV/0!</v>
      </c>
      <c r="N462" s="69">
        <f>SUM(N463:N473)</f>
        <v>10</v>
      </c>
      <c r="O462" s="69">
        <f>SUM(O463:O473)</f>
        <v>1</v>
      </c>
      <c r="P462" s="69">
        <f>SUM(P463:P473)</f>
        <v>1</v>
      </c>
      <c r="Q462" s="69">
        <f t="shared" si="125"/>
        <v>12</v>
      </c>
      <c r="R462" s="69">
        <f>SUM(R463:R473)</f>
        <v>0</v>
      </c>
      <c r="S462" s="74">
        <f t="shared" si="118"/>
        <v>83.333333333333343</v>
      </c>
      <c r="T462" s="74">
        <f t="shared" si="119"/>
        <v>33.333333333333329</v>
      </c>
      <c r="U462" s="74">
        <f t="shared" si="120"/>
        <v>100</v>
      </c>
      <c r="V462" s="74">
        <f t="shared" si="121"/>
        <v>75</v>
      </c>
      <c r="W462" s="74" t="e">
        <f t="shared" si="122"/>
        <v>#DIV/0!</v>
      </c>
    </row>
    <row r="463" spans="1:23" ht="60" x14ac:dyDescent="0.25">
      <c r="A463" s="42" t="s">
        <v>3294</v>
      </c>
      <c r="B463" s="31" t="s">
        <v>821</v>
      </c>
      <c r="C463" s="30" t="s">
        <v>3295</v>
      </c>
      <c r="D463" s="78">
        <v>1</v>
      </c>
      <c r="E463" s="75">
        <v>0</v>
      </c>
      <c r="F463" s="75">
        <v>1</v>
      </c>
      <c r="G463" s="76">
        <f t="shared" si="124"/>
        <v>2</v>
      </c>
      <c r="H463" s="75">
        <v>0</v>
      </c>
      <c r="I463" s="77">
        <f>D463/D462*100</f>
        <v>10</v>
      </c>
      <c r="J463" s="77">
        <f>E463/E462*100</f>
        <v>0</v>
      </c>
      <c r="K463" s="77">
        <f>F463/F462*100</f>
        <v>100</v>
      </c>
      <c r="L463" s="77">
        <f>G463/G462*100</f>
        <v>16.666666666666664</v>
      </c>
      <c r="M463" s="77" t="e">
        <f>H463/H462*100</f>
        <v>#DIV/0!</v>
      </c>
      <c r="N463" s="75">
        <v>1</v>
      </c>
      <c r="O463" s="75">
        <v>0</v>
      </c>
      <c r="P463" s="75">
        <v>1</v>
      </c>
      <c r="Q463" s="76">
        <f t="shared" si="125"/>
        <v>2</v>
      </c>
      <c r="R463" s="75">
        <v>0</v>
      </c>
      <c r="S463" s="77">
        <f t="shared" si="118"/>
        <v>10</v>
      </c>
      <c r="T463" s="77" t="e">
        <f t="shared" si="119"/>
        <v>#DIV/0!</v>
      </c>
      <c r="U463" s="77">
        <f t="shared" si="120"/>
        <v>100</v>
      </c>
      <c r="V463" s="77">
        <f t="shared" si="121"/>
        <v>16.666666666666664</v>
      </c>
      <c r="W463" s="77" t="e">
        <f t="shared" si="122"/>
        <v>#DIV/0!</v>
      </c>
    </row>
    <row r="464" spans="1:23" x14ac:dyDescent="0.25">
      <c r="A464" s="42" t="s">
        <v>3296</v>
      </c>
      <c r="B464" s="31" t="s">
        <v>824</v>
      </c>
      <c r="C464" s="30" t="s">
        <v>3297</v>
      </c>
      <c r="D464" s="78">
        <v>0</v>
      </c>
      <c r="E464" s="75">
        <v>0</v>
      </c>
      <c r="F464" s="75">
        <v>0</v>
      </c>
      <c r="G464" s="76">
        <f t="shared" si="124"/>
        <v>0</v>
      </c>
      <c r="H464" s="75">
        <v>0</v>
      </c>
      <c r="I464" s="77">
        <f>D464/D462*100</f>
        <v>0</v>
      </c>
      <c r="J464" s="77">
        <f>E464/E462*100</f>
        <v>0</v>
      </c>
      <c r="K464" s="77">
        <f>F464/F462*100</f>
        <v>0</v>
      </c>
      <c r="L464" s="77">
        <f>G464/G462*100</f>
        <v>0</v>
      </c>
      <c r="M464" s="77" t="e">
        <f>H464/H462*100</f>
        <v>#DIV/0!</v>
      </c>
      <c r="N464" s="75">
        <v>0</v>
      </c>
      <c r="O464" s="75">
        <v>0</v>
      </c>
      <c r="P464" s="75">
        <v>0</v>
      </c>
      <c r="Q464" s="76">
        <f t="shared" si="125"/>
        <v>0</v>
      </c>
      <c r="R464" s="75">
        <v>0</v>
      </c>
      <c r="S464" s="77" t="e">
        <f t="shared" si="118"/>
        <v>#DIV/0!</v>
      </c>
      <c r="T464" s="77" t="e">
        <f t="shared" si="119"/>
        <v>#DIV/0!</v>
      </c>
      <c r="U464" s="77" t="e">
        <f t="shared" si="120"/>
        <v>#DIV/0!</v>
      </c>
      <c r="V464" s="77" t="e">
        <f t="shared" si="121"/>
        <v>#DIV/0!</v>
      </c>
      <c r="W464" s="77" t="e">
        <f t="shared" si="122"/>
        <v>#DIV/0!</v>
      </c>
    </row>
    <row r="465" spans="1:23" ht="60" x14ac:dyDescent="0.25">
      <c r="A465" s="42" t="s">
        <v>3298</v>
      </c>
      <c r="B465" s="31" t="s">
        <v>827</v>
      </c>
      <c r="C465" s="30" t="s">
        <v>3299</v>
      </c>
      <c r="D465" s="78">
        <v>0</v>
      </c>
      <c r="E465" s="75">
        <v>0</v>
      </c>
      <c r="F465" s="75">
        <v>0</v>
      </c>
      <c r="G465" s="76">
        <f t="shared" si="124"/>
        <v>0</v>
      </c>
      <c r="H465" s="75">
        <v>0</v>
      </c>
      <c r="I465" s="77">
        <f>D465/D$462*100</f>
        <v>0</v>
      </c>
      <c r="J465" s="77">
        <f>E465/E$462*100</f>
        <v>0</v>
      </c>
      <c r="K465" s="77">
        <f>F465/F$462*100</f>
        <v>0</v>
      </c>
      <c r="L465" s="77">
        <f>G465/G$462*100</f>
        <v>0</v>
      </c>
      <c r="M465" s="77" t="e">
        <f>H465/H$462*100</f>
        <v>#DIV/0!</v>
      </c>
      <c r="N465" s="75">
        <v>0</v>
      </c>
      <c r="O465" s="75">
        <v>0</v>
      </c>
      <c r="P465" s="75">
        <v>0</v>
      </c>
      <c r="Q465" s="76">
        <f t="shared" si="125"/>
        <v>0</v>
      </c>
      <c r="R465" s="75">
        <v>0</v>
      </c>
      <c r="S465" s="77" t="e">
        <f t="shared" si="118"/>
        <v>#DIV/0!</v>
      </c>
      <c r="T465" s="77" t="e">
        <f t="shared" si="119"/>
        <v>#DIV/0!</v>
      </c>
      <c r="U465" s="77" t="e">
        <f t="shared" si="120"/>
        <v>#DIV/0!</v>
      </c>
      <c r="V465" s="77" t="e">
        <f t="shared" si="121"/>
        <v>#DIV/0!</v>
      </c>
      <c r="W465" s="77" t="e">
        <f t="shared" si="122"/>
        <v>#DIV/0!</v>
      </c>
    </row>
    <row r="466" spans="1:23" ht="30" x14ac:dyDescent="0.25">
      <c r="A466" s="42" t="s">
        <v>3300</v>
      </c>
      <c r="B466" s="31" t="s">
        <v>830</v>
      </c>
      <c r="C466" s="30" t="s">
        <v>3301</v>
      </c>
      <c r="D466" s="78">
        <v>0</v>
      </c>
      <c r="E466" s="75">
        <v>0</v>
      </c>
      <c r="F466" s="75">
        <v>0</v>
      </c>
      <c r="G466" s="76">
        <f t="shared" si="124"/>
        <v>0</v>
      </c>
      <c r="H466" s="75">
        <v>0</v>
      </c>
      <c r="I466" s="77">
        <f>D466/D462*100</f>
        <v>0</v>
      </c>
      <c r="J466" s="77">
        <f>E466/E462*100</f>
        <v>0</v>
      </c>
      <c r="K466" s="77">
        <f>F466/F462*100</f>
        <v>0</v>
      </c>
      <c r="L466" s="77">
        <f>G466/G462*100</f>
        <v>0</v>
      </c>
      <c r="M466" s="77" t="e">
        <f>H466/H462*100</f>
        <v>#DIV/0!</v>
      </c>
      <c r="N466" s="75">
        <v>0</v>
      </c>
      <c r="O466" s="75">
        <v>0</v>
      </c>
      <c r="P466" s="75">
        <v>0</v>
      </c>
      <c r="Q466" s="76">
        <f t="shared" si="125"/>
        <v>0</v>
      </c>
      <c r="R466" s="75">
        <v>0</v>
      </c>
      <c r="S466" s="77" t="e">
        <f t="shared" si="118"/>
        <v>#DIV/0!</v>
      </c>
      <c r="T466" s="77" t="e">
        <f t="shared" si="119"/>
        <v>#DIV/0!</v>
      </c>
      <c r="U466" s="77" t="e">
        <f t="shared" si="120"/>
        <v>#DIV/0!</v>
      </c>
      <c r="V466" s="77" t="e">
        <f t="shared" si="121"/>
        <v>#DIV/0!</v>
      </c>
      <c r="W466" s="77" t="e">
        <f t="shared" si="122"/>
        <v>#DIV/0!</v>
      </c>
    </row>
    <row r="467" spans="1:23" x14ac:dyDescent="0.25">
      <c r="A467" s="42" t="s">
        <v>3302</v>
      </c>
      <c r="B467" s="31" t="s">
        <v>833</v>
      </c>
      <c r="C467" s="30" t="s">
        <v>3303</v>
      </c>
      <c r="D467" s="78">
        <v>0</v>
      </c>
      <c r="E467" s="75">
        <v>1</v>
      </c>
      <c r="F467" s="75">
        <v>0</v>
      </c>
      <c r="G467" s="76">
        <f t="shared" si="124"/>
        <v>1</v>
      </c>
      <c r="H467" s="75">
        <v>0</v>
      </c>
      <c r="I467" s="77">
        <f>D467/D462*100</f>
        <v>0</v>
      </c>
      <c r="J467" s="77">
        <f>E467/E462*100</f>
        <v>100</v>
      </c>
      <c r="K467" s="77">
        <f>F467/F462*100</f>
        <v>0</v>
      </c>
      <c r="L467" s="77">
        <f>G467/G462*100</f>
        <v>8.3333333333333321</v>
      </c>
      <c r="M467" s="77" t="e">
        <f>H467/H462*100</f>
        <v>#DIV/0!</v>
      </c>
      <c r="N467" s="75">
        <v>0</v>
      </c>
      <c r="O467" s="75">
        <v>1</v>
      </c>
      <c r="P467" s="75">
        <v>0</v>
      </c>
      <c r="Q467" s="76">
        <f t="shared" si="125"/>
        <v>1</v>
      </c>
      <c r="R467" s="75">
        <v>0</v>
      </c>
      <c r="S467" s="77" t="e">
        <f t="shared" si="118"/>
        <v>#DIV/0!</v>
      </c>
      <c r="T467" s="77">
        <f t="shared" si="119"/>
        <v>100</v>
      </c>
      <c r="U467" s="77" t="e">
        <f t="shared" si="120"/>
        <v>#DIV/0!</v>
      </c>
      <c r="V467" s="77">
        <f t="shared" si="121"/>
        <v>8.3333333333333321</v>
      </c>
      <c r="W467" s="77" t="e">
        <f t="shared" si="122"/>
        <v>#DIV/0!</v>
      </c>
    </row>
    <row r="468" spans="1:23" ht="45" x14ac:dyDescent="0.25">
      <c r="A468" s="42" t="s">
        <v>3304</v>
      </c>
      <c r="B468" s="31" t="s">
        <v>836</v>
      </c>
      <c r="C468" s="30" t="s">
        <v>3305</v>
      </c>
      <c r="D468" s="78">
        <v>4</v>
      </c>
      <c r="E468" s="75">
        <v>0</v>
      </c>
      <c r="F468" s="75">
        <v>0</v>
      </c>
      <c r="G468" s="76">
        <f t="shared" si="124"/>
        <v>4</v>
      </c>
      <c r="H468" s="75">
        <v>0</v>
      </c>
      <c r="I468" s="77">
        <f>D468/D462*100</f>
        <v>40</v>
      </c>
      <c r="J468" s="77">
        <f>E468/E462*100</f>
        <v>0</v>
      </c>
      <c r="K468" s="77">
        <f>F468/F462*100</f>
        <v>0</v>
      </c>
      <c r="L468" s="77">
        <f>G468/G462*100</f>
        <v>33.333333333333329</v>
      </c>
      <c r="M468" s="77" t="e">
        <f>H468/H462*100</f>
        <v>#DIV/0!</v>
      </c>
      <c r="N468" s="75">
        <v>4</v>
      </c>
      <c r="O468" s="75">
        <v>0</v>
      </c>
      <c r="P468" s="75">
        <v>0</v>
      </c>
      <c r="Q468" s="76">
        <f t="shared" si="125"/>
        <v>4</v>
      </c>
      <c r="R468" s="75">
        <v>0</v>
      </c>
      <c r="S468" s="77">
        <f t="shared" si="118"/>
        <v>40</v>
      </c>
      <c r="T468" s="77" t="e">
        <f t="shared" si="119"/>
        <v>#DIV/0!</v>
      </c>
      <c r="U468" s="77" t="e">
        <f t="shared" si="120"/>
        <v>#DIV/0!</v>
      </c>
      <c r="V468" s="77">
        <f t="shared" si="121"/>
        <v>33.333333333333329</v>
      </c>
      <c r="W468" s="77" t="e">
        <f t="shared" si="122"/>
        <v>#DIV/0!</v>
      </c>
    </row>
    <row r="469" spans="1:23" ht="30" x14ac:dyDescent="0.25">
      <c r="A469" s="42" t="s">
        <v>3306</v>
      </c>
      <c r="B469" s="31" t="s">
        <v>839</v>
      </c>
      <c r="C469" s="30" t="s">
        <v>3307</v>
      </c>
      <c r="D469" s="78">
        <v>1</v>
      </c>
      <c r="E469" s="75">
        <v>0</v>
      </c>
      <c r="F469" s="75">
        <v>0</v>
      </c>
      <c r="G469" s="76">
        <f t="shared" si="124"/>
        <v>1</v>
      </c>
      <c r="H469" s="75">
        <v>0</v>
      </c>
      <c r="I469" s="77">
        <f>D469/D462*100</f>
        <v>10</v>
      </c>
      <c r="J469" s="77">
        <f>E469/E462*100</f>
        <v>0</v>
      </c>
      <c r="K469" s="77">
        <f>F469/F462*100</f>
        <v>0</v>
      </c>
      <c r="L469" s="77">
        <f>G469/G462*100</f>
        <v>8.3333333333333321</v>
      </c>
      <c r="M469" s="77" t="e">
        <f>H469/H462*100</f>
        <v>#DIV/0!</v>
      </c>
      <c r="N469" s="75">
        <v>1</v>
      </c>
      <c r="O469" s="75">
        <v>0</v>
      </c>
      <c r="P469" s="75">
        <v>0</v>
      </c>
      <c r="Q469" s="76">
        <f t="shared" si="125"/>
        <v>1</v>
      </c>
      <c r="R469" s="75">
        <v>0</v>
      </c>
      <c r="S469" s="77">
        <f t="shared" si="118"/>
        <v>10</v>
      </c>
      <c r="T469" s="77" t="e">
        <f t="shared" si="119"/>
        <v>#DIV/0!</v>
      </c>
      <c r="U469" s="77" t="e">
        <f t="shared" si="120"/>
        <v>#DIV/0!</v>
      </c>
      <c r="V469" s="77">
        <f t="shared" si="121"/>
        <v>8.3333333333333321</v>
      </c>
      <c r="W469" s="77" t="e">
        <f t="shared" si="122"/>
        <v>#DIV/0!</v>
      </c>
    </row>
    <row r="470" spans="1:23" ht="30" x14ac:dyDescent="0.25">
      <c r="A470" s="42" t="s">
        <v>3308</v>
      </c>
      <c r="B470" s="31">
        <v>509</v>
      </c>
      <c r="C470" s="30" t="s">
        <v>3309</v>
      </c>
      <c r="D470" s="78">
        <v>2</v>
      </c>
      <c r="E470" s="75">
        <v>0</v>
      </c>
      <c r="F470" s="75">
        <v>0</v>
      </c>
      <c r="G470" s="76">
        <f t="shared" si="124"/>
        <v>2</v>
      </c>
      <c r="H470" s="75">
        <v>0</v>
      </c>
      <c r="I470" s="77">
        <f t="shared" ref="I470:M473" si="126">D470/D$462*100</f>
        <v>20</v>
      </c>
      <c r="J470" s="77">
        <f t="shared" si="126"/>
        <v>0</v>
      </c>
      <c r="K470" s="77">
        <f t="shared" si="126"/>
        <v>0</v>
      </c>
      <c r="L470" s="77">
        <f t="shared" si="126"/>
        <v>16.666666666666664</v>
      </c>
      <c r="M470" s="77" t="e">
        <f t="shared" si="126"/>
        <v>#DIV/0!</v>
      </c>
      <c r="N470" s="75">
        <v>2</v>
      </c>
      <c r="O470" s="75">
        <v>0</v>
      </c>
      <c r="P470" s="75">
        <v>0</v>
      </c>
      <c r="Q470" s="76">
        <f t="shared" si="125"/>
        <v>2</v>
      </c>
      <c r="R470" s="75">
        <v>0</v>
      </c>
      <c r="S470" s="77">
        <f t="shared" si="118"/>
        <v>20</v>
      </c>
      <c r="T470" s="77" t="e">
        <f t="shared" si="119"/>
        <v>#DIV/0!</v>
      </c>
      <c r="U470" s="77" t="e">
        <f t="shared" si="120"/>
        <v>#DIV/0!</v>
      </c>
      <c r="V470" s="77">
        <f t="shared" si="121"/>
        <v>16.666666666666664</v>
      </c>
      <c r="W470" s="77" t="e">
        <f t="shared" si="122"/>
        <v>#DIV/0!</v>
      </c>
    </row>
    <row r="471" spans="1:23" x14ac:dyDescent="0.25">
      <c r="A471" s="42" t="s">
        <v>3310</v>
      </c>
      <c r="B471" s="31">
        <v>510</v>
      </c>
      <c r="C471" s="30" t="s">
        <v>3311</v>
      </c>
      <c r="D471" s="78">
        <v>2</v>
      </c>
      <c r="E471" s="75">
        <v>0</v>
      </c>
      <c r="F471" s="75">
        <v>0</v>
      </c>
      <c r="G471" s="76">
        <f t="shared" si="124"/>
        <v>2</v>
      </c>
      <c r="H471" s="75">
        <v>0</v>
      </c>
      <c r="I471" s="77">
        <f t="shared" si="126"/>
        <v>20</v>
      </c>
      <c r="J471" s="77">
        <f t="shared" si="126"/>
        <v>0</v>
      </c>
      <c r="K471" s="77">
        <f t="shared" si="126"/>
        <v>0</v>
      </c>
      <c r="L471" s="77">
        <f t="shared" si="126"/>
        <v>16.666666666666664</v>
      </c>
      <c r="M471" s="77" t="e">
        <f t="shared" si="126"/>
        <v>#DIV/0!</v>
      </c>
      <c r="N471" s="75">
        <v>2</v>
      </c>
      <c r="O471" s="75">
        <v>0</v>
      </c>
      <c r="P471" s="75">
        <v>0</v>
      </c>
      <c r="Q471" s="76">
        <f t="shared" si="125"/>
        <v>2</v>
      </c>
      <c r="R471" s="75">
        <v>0</v>
      </c>
      <c r="S471" s="77">
        <f t="shared" si="118"/>
        <v>20</v>
      </c>
      <c r="T471" s="77" t="e">
        <f t="shared" si="119"/>
        <v>#DIV/0!</v>
      </c>
      <c r="U471" s="77" t="e">
        <f t="shared" si="120"/>
        <v>#DIV/0!</v>
      </c>
      <c r="V471" s="77">
        <f t="shared" si="121"/>
        <v>16.666666666666664</v>
      </c>
      <c r="W471" s="77" t="e">
        <f t="shared" si="122"/>
        <v>#DIV/0!</v>
      </c>
    </row>
    <row r="472" spans="1:23" x14ac:dyDescent="0.25">
      <c r="A472" s="42" t="s">
        <v>3312</v>
      </c>
      <c r="B472" s="31">
        <v>511</v>
      </c>
      <c r="C472" s="30" t="s">
        <v>3313</v>
      </c>
      <c r="D472" s="78">
        <v>0</v>
      </c>
      <c r="E472" s="75">
        <v>0</v>
      </c>
      <c r="F472" s="75">
        <v>0</v>
      </c>
      <c r="G472" s="76">
        <f t="shared" si="124"/>
        <v>0</v>
      </c>
      <c r="H472" s="75">
        <v>0</v>
      </c>
      <c r="I472" s="77">
        <f t="shared" si="126"/>
        <v>0</v>
      </c>
      <c r="J472" s="77">
        <f t="shared" si="126"/>
        <v>0</v>
      </c>
      <c r="K472" s="77">
        <f t="shared" si="126"/>
        <v>0</v>
      </c>
      <c r="L472" s="77">
        <f t="shared" si="126"/>
        <v>0</v>
      </c>
      <c r="M472" s="77" t="e">
        <f t="shared" si="126"/>
        <v>#DIV/0!</v>
      </c>
      <c r="N472" s="75">
        <v>0</v>
      </c>
      <c r="O472" s="75">
        <v>0</v>
      </c>
      <c r="P472" s="75">
        <v>0</v>
      </c>
      <c r="Q472" s="76">
        <f t="shared" si="125"/>
        <v>0</v>
      </c>
      <c r="R472" s="75">
        <v>0</v>
      </c>
      <c r="S472" s="77" t="e">
        <f t="shared" si="118"/>
        <v>#DIV/0!</v>
      </c>
      <c r="T472" s="77" t="e">
        <f t="shared" si="119"/>
        <v>#DIV/0!</v>
      </c>
      <c r="U472" s="77" t="e">
        <f t="shared" si="120"/>
        <v>#DIV/0!</v>
      </c>
      <c r="V472" s="77" t="e">
        <f t="shared" si="121"/>
        <v>#DIV/0!</v>
      </c>
      <c r="W472" s="77" t="e">
        <f t="shared" si="122"/>
        <v>#DIV/0!</v>
      </c>
    </row>
    <row r="473" spans="1:23" ht="30" x14ac:dyDescent="0.25">
      <c r="A473" s="42" t="s">
        <v>3314</v>
      </c>
      <c r="B473" s="31">
        <v>512</v>
      </c>
      <c r="C473" s="30" t="s">
        <v>3315</v>
      </c>
      <c r="D473" s="78">
        <v>0</v>
      </c>
      <c r="E473" s="75">
        <v>0</v>
      </c>
      <c r="F473" s="75">
        <v>0</v>
      </c>
      <c r="G473" s="76">
        <f t="shared" si="124"/>
        <v>0</v>
      </c>
      <c r="H473" s="75">
        <v>0</v>
      </c>
      <c r="I473" s="77">
        <f t="shared" si="126"/>
        <v>0</v>
      </c>
      <c r="J473" s="77">
        <f t="shared" si="126"/>
        <v>0</v>
      </c>
      <c r="K473" s="77">
        <f t="shared" si="126"/>
        <v>0</v>
      </c>
      <c r="L473" s="77">
        <f t="shared" si="126"/>
        <v>0</v>
      </c>
      <c r="M473" s="77" t="e">
        <f t="shared" si="126"/>
        <v>#DIV/0!</v>
      </c>
      <c r="N473" s="75">
        <v>0</v>
      </c>
      <c r="O473" s="75">
        <v>0</v>
      </c>
      <c r="P473" s="75">
        <v>0</v>
      </c>
      <c r="Q473" s="76">
        <f t="shared" si="125"/>
        <v>0</v>
      </c>
      <c r="R473" s="75">
        <v>0</v>
      </c>
      <c r="S473" s="77" t="e">
        <f t="shared" si="118"/>
        <v>#DIV/0!</v>
      </c>
      <c r="T473" s="77" t="e">
        <f t="shared" si="119"/>
        <v>#DIV/0!</v>
      </c>
      <c r="U473" s="77" t="e">
        <f t="shared" si="120"/>
        <v>#DIV/0!</v>
      </c>
      <c r="V473" s="77" t="e">
        <f t="shared" si="121"/>
        <v>#DIV/0!</v>
      </c>
      <c r="W473" s="77" t="e">
        <f t="shared" si="122"/>
        <v>#DIV/0!</v>
      </c>
    </row>
    <row r="474" spans="1:23" ht="28.5" x14ac:dyDescent="0.25">
      <c r="A474" s="32" t="s">
        <v>3316</v>
      </c>
      <c r="B474" s="6">
        <v>456</v>
      </c>
      <c r="C474" s="34" t="s">
        <v>3317</v>
      </c>
      <c r="D474" s="69">
        <f>SUM(D475)</f>
        <v>0</v>
      </c>
      <c r="E474" s="69">
        <f>SUM(E475)</f>
        <v>0</v>
      </c>
      <c r="F474" s="69">
        <f>SUM(F475)</f>
        <v>0</v>
      </c>
      <c r="G474" s="69">
        <f t="shared" si="124"/>
        <v>0</v>
      </c>
      <c r="H474" s="69">
        <f>SUM(H475)</f>
        <v>0</v>
      </c>
      <c r="I474" s="74">
        <f>D474/D446*100</f>
        <v>0</v>
      </c>
      <c r="J474" s="74">
        <f>E474/E446*100</f>
        <v>0</v>
      </c>
      <c r="K474" s="74">
        <f>F474/F446*100</f>
        <v>0</v>
      </c>
      <c r="L474" s="74">
        <f>G474/G446*100</f>
        <v>0</v>
      </c>
      <c r="M474" s="74" t="e">
        <f>H474/H446*100</f>
        <v>#DIV/0!</v>
      </c>
      <c r="N474" s="69">
        <f>SUM(N475)</f>
        <v>0</v>
      </c>
      <c r="O474" s="69">
        <f>SUM(O475)</f>
        <v>0</v>
      </c>
      <c r="P474" s="69">
        <f>SUM(P475)</f>
        <v>0</v>
      </c>
      <c r="Q474" s="69">
        <f t="shared" si="125"/>
        <v>0</v>
      </c>
      <c r="R474" s="69">
        <f>SUM(R475)</f>
        <v>0</v>
      </c>
      <c r="S474" s="74" t="e">
        <f t="shared" si="118"/>
        <v>#DIV/0!</v>
      </c>
      <c r="T474" s="74" t="e">
        <f t="shared" si="119"/>
        <v>#DIV/0!</v>
      </c>
      <c r="U474" s="74" t="e">
        <f t="shared" si="120"/>
        <v>#DIV/0!</v>
      </c>
      <c r="V474" s="74" t="e">
        <f t="shared" si="121"/>
        <v>#DIV/0!</v>
      </c>
      <c r="W474" s="74" t="e">
        <f t="shared" si="122"/>
        <v>#DIV/0!</v>
      </c>
    </row>
    <row r="475" spans="1:23" x14ac:dyDescent="0.25">
      <c r="A475" s="7" t="s">
        <v>3318</v>
      </c>
      <c r="B475" s="6" t="s">
        <v>845</v>
      </c>
      <c r="C475" s="12" t="s">
        <v>3319</v>
      </c>
      <c r="D475" s="75">
        <v>0</v>
      </c>
      <c r="E475" s="75">
        <v>0</v>
      </c>
      <c r="F475" s="75">
        <v>0</v>
      </c>
      <c r="G475" s="76">
        <f t="shared" si="124"/>
        <v>0</v>
      </c>
      <c r="H475" s="75">
        <v>0</v>
      </c>
      <c r="I475" s="77" t="e">
        <f>D475/D474*100</f>
        <v>#DIV/0!</v>
      </c>
      <c r="J475" s="77" t="e">
        <f>E475/E474*100</f>
        <v>#DIV/0!</v>
      </c>
      <c r="K475" s="77" t="e">
        <f>F475/F474*100</f>
        <v>#DIV/0!</v>
      </c>
      <c r="L475" s="77" t="e">
        <f>G475/G474*100</f>
        <v>#DIV/0!</v>
      </c>
      <c r="M475" s="77" t="e">
        <f>H475/H474*100</f>
        <v>#DIV/0!</v>
      </c>
      <c r="N475" s="75">
        <v>0</v>
      </c>
      <c r="O475" s="75">
        <v>0</v>
      </c>
      <c r="P475" s="75">
        <v>0</v>
      </c>
      <c r="Q475" s="76">
        <f t="shared" si="125"/>
        <v>0</v>
      </c>
      <c r="R475" s="75">
        <v>0</v>
      </c>
      <c r="S475" s="77" t="e">
        <f t="shared" ref="S475:S506" si="127">N475*I475/D475</f>
        <v>#DIV/0!</v>
      </c>
      <c r="T475" s="77" t="e">
        <f t="shared" si="119"/>
        <v>#DIV/0!</v>
      </c>
      <c r="U475" s="77" t="e">
        <f t="shared" si="120"/>
        <v>#DIV/0!</v>
      </c>
      <c r="V475" s="77" t="e">
        <f t="shared" si="121"/>
        <v>#DIV/0!</v>
      </c>
      <c r="W475" s="77" t="e">
        <f t="shared" si="122"/>
        <v>#DIV/0!</v>
      </c>
    </row>
    <row r="476" spans="1:23" ht="28.5" x14ac:dyDescent="0.25">
      <c r="A476" s="7" t="s">
        <v>3320</v>
      </c>
      <c r="B476" s="6" t="s">
        <v>848</v>
      </c>
      <c r="C476" s="11" t="s">
        <v>3321</v>
      </c>
      <c r="D476" s="69">
        <f>SUM(D477:D481)</f>
        <v>1</v>
      </c>
      <c r="E476" s="69">
        <f>SUM(E477:E481)</f>
        <v>0</v>
      </c>
      <c r="F476" s="69">
        <f>SUM(F477:F481)</f>
        <v>0</v>
      </c>
      <c r="G476" s="69">
        <f t="shared" si="124"/>
        <v>1</v>
      </c>
      <c r="H476" s="69">
        <f>SUM(H477:H481)</f>
        <v>0</v>
      </c>
      <c r="I476" s="74">
        <f>D476/D446*100</f>
        <v>8.3333333333333321</v>
      </c>
      <c r="J476" s="74">
        <f>E476/E446*100</f>
        <v>0</v>
      </c>
      <c r="K476" s="74">
        <f>F476/F446*100</f>
        <v>0</v>
      </c>
      <c r="L476" s="74">
        <f>G476/G446*100</f>
        <v>6.25</v>
      </c>
      <c r="M476" s="74" t="e">
        <f>H476/H446*100</f>
        <v>#DIV/0!</v>
      </c>
      <c r="N476" s="69">
        <f>SUM(N477:N481)</f>
        <v>1</v>
      </c>
      <c r="O476" s="69">
        <f>SUM(O477:O481)</f>
        <v>0</v>
      </c>
      <c r="P476" s="69">
        <f>SUM(P477:P481)</f>
        <v>0</v>
      </c>
      <c r="Q476" s="69">
        <f t="shared" si="125"/>
        <v>1</v>
      </c>
      <c r="R476" s="69">
        <f>SUM(R477:R481)</f>
        <v>0</v>
      </c>
      <c r="S476" s="74">
        <f t="shared" si="127"/>
        <v>8.3333333333333321</v>
      </c>
      <c r="T476" s="74" t="e">
        <f t="shared" ref="T476:T507" si="128">O476*J476/E476</f>
        <v>#DIV/0!</v>
      </c>
      <c r="U476" s="74" t="e">
        <f t="shared" ref="U476:U507" si="129">P476*K476/F476</f>
        <v>#DIV/0!</v>
      </c>
      <c r="V476" s="74">
        <f t="shared" ref="V476:V507" si="130">Q476*L476/G476</f>
        <v>6.25</v>
      </c>
      <c r="W476" s="74" t="e">
        <f t="shared" ref="W476:W507" si="131">R476*M476/H476</f>
        <v>#DIV/0!</v>
      </c>
    </row>
    <row r="477" spans="1:23" x14ac:dyDescent="0.25">
      <c r="A477" s="42" t="s">
        <v>3322</v>
      </c>
      <c r="B477" s="31" t="s">
        <v>850</v>
      </c>
      <c r="C477" s="12" t="s">
        <v>3323</v>
      </c>
      <c r="D477" s="75">
        <v>0</v>
      </c>
      <c r="E477" s="75">
        <v>0</v>
      </c>
      <c r="F477" s="75">
        <v>0</v>
      </c>
      <c r="G477" s="76">
        <f t="shared" si="124"/>
        <v>0</v>
      </c>
      <c r="H477" s="75">
        <v>0</v>
      </c>
      <c r="I477" s="77">
        <f t="shared" ref="I477:M479" si="132">D477/D$476*100</f>
        <v>0</v>
      </c>
      <c r="J477" s="77" t="e">
        <f t="shared" si="132"/>
        <v>#DIV/0!</v>
      </c>
      <c r="K477" s="77" t="e">
        <f t="shared" si="132"/>
        <v>#DIV/0!</v>
      </c>
      <c r="L477" s="77">
        <f t="shared" si="132"/>
        <v>0</v>
      </c>
      <c r="M477" s="77" t="e">
        <f t="shared" si="132"/>
        <v>#DIV/0!</v>
      </c>
      <c r="N477" s="75">
        <v>0</v>
      </c>
      <c r="O477" s="75">
        <v>0</v>
      </c>
      <c r="P477" s="75">
        <v>0</v>
      </c>
      <c r="Q477" s="76">
        <f t="shared" si="125"/>
        <v>0</v>
      </c>
      <c r="R477" s="75">
        <v>0</v>
      </c>
      <c r="S477" s="77" t="e">
        <f t="shared" si="127"/>
        <v>#DIV/0!</v>
      </c>
      <c r="T477" s="77" t="e">
        <f t="shared" si="128"/>
        <v>#DIV/0!</v>
      </c>
      <c r="U477" s="77" t="e">
        <f t="shared" si="129"/>
        <v>#DIV/0!</v>
      </c>
      <c r="V477" s="77" t="e">
        <f t="shared" si="130"/>
        <v>#DIV/0!</v>
      </c>
      <c r="W477" s="77" t="e">
        <f t="shared" si="131"/>
        <v>#DIV/0!</v>
      </c>
    </row>
    <row r="478" spans="1:23" x14ac:dyDescent="0.25">
      <c r="A478" s="42" t="s">
        <v>3324</v>
      </c>
      <c r="B478" s="31">
        <v>513</v>
      </c>
      <c r="C478" s="30" t="s">
        <v>3325</v>
      </c>
      <c r="D478" s="78">
        <v>1</v>
      </c>
      <c r="E478" s="75">
        <v>0</v>
      </c>
      <c r="F478" s="75">
        <v>0</v>
      </c>
      <c r="G478" s="76">
        <f t="shared" si="124"/>
        <v>1</v>
      </c>
      <c r="H478" s="75">
        <v>0</v>
      </c>
      <c r="I478" s="77">
        <f t="shared" si="132"/>
        <v>100</v>
      </c>
      <c r="J478" s="77" t="e">
        <f t="shared" si="132"/>
        <v>#DIV/0!</v>
      </c>
      <c r="K478" s="77" t="e">
        <f t="shared" si="132"/>
        <v>#DIV/0!</v>
      </c>
      <c r="L478" s="77">
        <f t="shared" si="132"/>
        <v>100</v>
      </c>
      <c r="M478" s="77" t="e">
        <f t="shared" si="132"/>
        <v>#DIV/0!</v>
      </c>
      <c r="N478" s="75">
        <v>1</v>
      </c>
      <c r="O478" s="75">
        <v>0</v>
      </c>
      <c r="P478" s="75">
        <v>0</v>
      </c>
      <c r="Q478" s="76">
        <f t="shared" si="125"/>
        <v>1</v>
      </c>
      <c r="R478" s="75">
        <v>0</v>
      </c>
      <c r="S478" s="77">
        <f t="shared" si="127"/>
        <v>100</v>
      </c>
      <c r="T478" s="77" t="e">
        <f t="shared" si="128"/>
        <v>#DIV/0!</v>
      </c>
      <c r="U478" s="77" t="e">
        <f t="shared" si="129"/>
        <v>#DIV/0!</v>
      </c>
      <c r="V478" s="77">
        <f t="shared" si="130"/>
        <v>100</v>
      </c>
      <c r="W478" s="77" t="e">
        <f t="shared" si="131"/>
        <v>#DIV/0!</v>
      </c>
    </row>
    <row r="479" spans="1:23" x14ac:dyDescent="0.25">
      <c r="A479" s="42" t="s">
        <v>3326</v>
      </c>
      <c r="B479" s="31">
        <v>514</v>
      </c>
      <c r="C479" s="30" t="s">
        <v>3327</v>
      </c>
      <c r="D479" s="78">
        <v>0</v>
      </c>
      <c r="E479" s="75">
        <v>0</v>
      </c>
      <c r="F479" s="75">
        <v>0</v>
      </c>
      <c r="G479" s="76">
        <f t="shared" si="124"/>
        <v>0</v>
      </c>
      <c r="H479" s="75">
        <v>0</v>
      </c>
      <c r="I479" s="77">
        <f t="shared" si="132"/>
        <v>0</v>
      </c>
      <c r="J479" s="77" t="e">
        <f t="shared" si="132"/>
        <v>#DIV/0!</v>
      </c>
      <c r="K479" s="77" t="e">
        <f t="shared" si="132"/>
        <v>#DIV/0!</v>
      </c>
      <c r="L479" s="77">
        <f t="shared" si="132"/>
        <v>0</v>
      </c>
      <c r="M479" s="77" t="e">
        <f t="shared" si="132"/>
        <v>#DIV/0!</v>
      </c>
      <c r="N479" s="75">
        <v>0</v>
      </c>
      <c r="O479" s="75">
        <v>0</v>
      </c>
      <c r="P479" s="75">
        <v>0</v>
      </c>
      <c r="Q479" s="76">
        <f t="shared" si="125"/>
        <v>0</v>
      </c>
      <c r="R479" s="75">
        <v>0</v>
      </c>
      <c r="S479" s="77" t="e">
        <f t="shared" si="127"/>
        <v>#DIV/0!</v>
      </c>
      <c r="T479" s="77" t="e">
        <f t="shared" si="128"/>
        <v>#DIV/0!</v>
      </c>
      <c r="U479" s="77" t="e">
        <f t="shared" si="129"/>
        <v>#DIV/0!</v>
      </c>
      <c r="V479" s="77" t="e">
        <f t="shared" si="130"/>
        <v>#DIV/0!</v>
      </c>
      <c r="W479" s="77" t="e">
        <f t="shared" si="131"/>
        <v>#DIV/0!</v>
      </c>
    </row>
    <row r="480" spans="1:23" x14ac:dyDescent="0.25">
      <c r="A480" s="42" t="s">
        <v>3328</v>
      </c>
      <c r="B480" s="31" t="s">
        <v>853</v>
      </c>
      <c r="C480" s="44" t="s">
        <v>3329</v>
      </c>
      <c r="D480" s="75">
        <v>0</v>
      </c>
      <c r="E480" s="75">
        <v>0</v>
      </c>
      <c r="F480" s="75">
        <v>0</v>
      </c>
      <c r="G480" s="76">
        <f t="shared" si="124"/>
        <v>0</v>
      </c>
      <c r="H480" s="75">
        <v>0</v>
      </c>
      <c r="I480" s="77">
        <f>D480/D476*100</f>
        <v>0</v>
      </c>
      <c r="J480" s="77" t="e">
        <f>E480/E476*100</f>
        <v>#DIV/0!</v>
      </c>
      <c r="K480" s="77" t="e">
        <f>F480/F476*100</f>
        <v>#DIV/0!</v>
      </c>
      <c r="L480" s="77">
        <f>G480/G476*100</f>
        <v>0</v>
      </c>
      <c r="M480" s="77" t="e">
        <f>H480/H476*100</f>
        <v>#DIV/0!</v>
      </c>
      <c r="N480" s="75">
        <v>0</v>
      </c>
      <c r="O480" s="75">
        <v>0</v>
      </c>
      <c r="P480" s="75">
        <v>0</v>
      </c>
      <c r="Q480" s="76">
        <f t="shared" si="125"/>
        <v>0</v>
      </c>
      <c r="R480" s="75">
        <v>0</v>
      </c>
      <c r="S480" s="77" t="e">
        <f t="shared" si="127"/>
        <v>#DIV/0!</v>
      </c>
      <c r="T480" s="77" t="e">
        <f t="shared" si="128"/>
        <v>#DIV/0!</v>
      </c>
      <c r="U480" s="77" t="e">
        <f t="shared" si="129"/>
        <v>#DIV/0!</v>
      </c>
      <c r="V480" s="77" t="e">
        <f t="shared" si="130"/>
        <v>#DIV/0!</v>
      </c>
      <c r="W480" s="77" t="e">
        <f t="shared" si="131"/>
        <v>#DIV/0!</v>
      </c>
    </row>
    <row r="481" spans="1:23" x14ac:dyDescent="0.25">
      <c r="A481" s="42" t="s">
        <v>3330</v>
      </c>
      <c r="B481" s="31" t="s">
        <v>856</v>
      </c>
      <c r="C481" s="12" t="s">
        <v>3331</v>
      </c>
      <c r="D481" s="75">
        <v>0</v>
      </c>
      <c r="E481" s="75">
        <v>0</v>
      </c>
      <c r="F481" s="75">
        <v>0</v>
      </c>
      <c r="G481" s="76">
        <f t="shared" si="124"/>
        <v>0</v>
      </c>
      <c r="H481" s="75">
        <v>0</v>
      </c>
      <c r="I481" s="77">
        <f>D481/D476*100</f>
        <v>0</v>
      </c>
      <c r="J481" s="77" t="e">
        <f>E481/E476*100</f>
        <v>#DIV/0!</v>
      </c>
      <c r="K481" s="77" t="e">
        <f>F481/F476*100</f>
        <v>#DIV/0!</v>
      </c>
      <c r="L481" s="77">
        <f>G481/G476*100</f>
        <v>0</v>
      </c>
      <c r="M481" s="77" t="e">
        <f>H481/H476*100</f>
        <v>#DIV/0!</v>
      </c>
      <c r="N481" s="75">
        <v>0</v>
      </c>
      <c r="O481" s="75">
        <v>0</v>
      </c>
      <c r="P481" s="75">
        <v>0</v>
      </c>
      <c r="Q481" s="76">
        <f t="shared" si="125"/>
        <v>0</v>
      </c>
      <c r="R481" s="75">
        <v>0</v>
      </c>
      <c r="S481" s="77" t="e">
        <f t="shared" si="127"/>
        <v>#DIV/0!</v>
      </c>
      <c r="T481" s="77" t="e">
        <f t="shared" si="128"/>
        <v>#DIV/0!</v>
      </c>
      <c r="U481" s="77" t="e">
        <f t="shared" si="129"/>
        <v>#DIV/0!</v>
      </c>
      <c r="V481" s="77" t="e">
        <f t="shared" si="130"/>
        <v>#DIV/0!</v>
      </c>
      <c r="W481" s="77" t="e">
        <f t="shared" si="131"/>
        <v>#DIV/0!</v>
      </c>
    </row>
    <row r="482" spans="1:23" ht="42.75" x14ac:dyDescent="0.25">
      <c r="A482" s="32" t="s">
        <v>3332</v>
      </c>
      <c r="B482" s="6" t="s">
        <v>859</v>
      </c>
      <c r="C482" s="11" t="s">
        <v>3333</v>
      </c>
      <c r="D482" s="69">
        <f>SUM(D483:D488)</f>
        <v>0</v>
      </c>
      <c r="E482" s="69">
        <f>SUM(E483:E488)</f>
        <v>0</v>
      </c>
      <c r="F482" s="69">
        <f>SUM(F483:F488)</f>
        <v>0</v>
      </c>
      <c r="G482" s="69">
        <f t="shared" si="124"/>
        <v>0</v>
      </c>
      <c r="H482" s="69">
        <f>SUM(H483:H488)</f>
        <v>0</v>
      </c>
      <c r="I482" s="74">
        <f>D482/D446*100</f>
        <v>0</v>
      </c>
      <c r="J482" s="74">
        <f>E482/E446*100</f>
        <v>0</v>
      </c>
      <c r="K482" s="74">
        <f>F482/F446*100</f>
        <v>0</v>
      </c>
      <c r="L482" s="74">
        <f>G482/G446*100</f>
        <v>0</v>
      </c>
      <c r="M482" s="74" t="e">
        <f>H482/H446*100</f>
        <v>#DIV/0!</v>
      </c>
      <c r="N482" s="69">
        <f>SUM(N483:N488)</f>
        <v>0</v>
      </c>
      <c r="O482" s="69">
        <f>SUM(O483:O488)</f>
        <v>0</v>
      </c>
      <c r="P482" s="69">
        <f>SUM(P483:P488)</f>
        <v>0</v>
      </c>
      <c r="Q482" s="69">
        <f t="shared" si="125"/>
        <v>0</v>
      </c>
      <c r="R482" s="69">
        <f>SUM(R483:R488)</f>
        <v>0</v>
      </c>
      <c r="S482" s="74" t="e">
        <f t="shared" si="127"/>
        <v>#DIV/0!</v>
      </c>
      <c r="T482" s="74" t="e">
        <f t="shared" si="128"/>
        <v>#DIV/0!</v>
      </c>
      <c r="U482" s="74" t="e">
        <f t="shared" si="129"/>
        <v>#DIV/0!</v>
      </c>
      <c r="V482" s="74" t="e">
        <f t="shared" si="130"/>
        <v>#DIV/0!</v>
      </c>
      <c r="W482" s="74" t="e">
        <f t="shared" si="131"/>
        <v>#DIV/0!</v>
      </c>
    </row>
    <row r="483" spans="1:23" x14ac:dyDescent="0.25">
      <c r="A483" s="42" t="s">
        <v>3334</v>
      </c>
      <c r="B483" s="31" t="s">
        <v>862</v>
      </c>
      <c r="C483" s="30" t="s">
        <v>3335</v>
      </c>
      <c r="D483" s="78">
        <v>0</v>
      </c>
      <c r="E483" s="75">
        <v>0</v>
      </c>
      <c r="F483" s="75">
        <v>0</v>
      </c>
      <c r="G483" s="76">
        <f t="shared" si="124"/>
        <v>0</v>
      </c>
      <c r="H483" s="75">
        <v>0</v>
      </c>
      <c r="I483" s="77" t="e">
        <f>D483/D482*100</f>
        <v>#DIV/0!</v>
      </c>
      <c r="J483" s="77" t="e">
        <f>E483/E482*100</f>
        <v>#DIV/0!</v>
      </c>
      <c r="K483" s="77" t="e">
        <f>F483/F482*100</f>
        <v>#DIV/0!</v>
      </c>
      <c r="L483" s="77" t="e">
        <f>G483/G482*100</f>
        <v>#DIV/0!</v>
      </c>
      <c r="M483" s="77" t="e">
        <f>H483/H482*100</f>
        <v>#DIV/0!</v>
      </c>
      <c r="N483" s="75">
        <v>0</v>
      </c>
      <c r="O483" s="75">
        <v>0</v>
      </c>
      <c r="P483" s="75">
        <v>0</v>
      </c>
      <c r="Q483" s="76">
        <f t="shared" si="125"/>
        <v>0</v>
      </c>
      <c r="R483" s="75">
        <v>0</v>
      </c>
      <c r="S483" s="77" t="e">
        <f t="shared" si="127"/>
        <v>#DIV/0!</v>
      </c>
      <c r="T483" s="77" t="e">
        <f t="shared" si="128"/>
        <v>#DIV/0!</v>
      </c>
      <c r="U483" s="77" t="e">
        <f t="shared" si="129"/>
        <v>#DIV/0!</v>
      </c>
      <c r="V483" s="77" t="e">
        <f t="shared" si="130"/>
        <v>#DIV/0!</v>
      </c>
      <c r="W483" s="77" t="e">
        <f t="shared" si="131"/>
        <v>#DIV/0!</v>
      </c>
    </row>
    <row r="484" spans="1:23" x14ac:dyDescent="0.25">
      <c r="A484" s="42" t="s">
        <v>3336</v>
      </c>
      <c r="B484" s="31" t="s">
        <v>865</v>
      </c>
      <c r="C484" s="30" t="s">
        <v>3337</v>
      </c>
      <c r="D484" s="78">
        <v>0</v>
      </c>
      <c r="E484" s="75">
        <v>0</v>
      </c>
      <c r="F484" s="75">
        <v>0</v>
      </c>
      <c r="G484" s="76">
        <f t="shared" si="124"/>
        <v>0</v>
      </c>
      <c r="H484" s="75">
        <v>0</v>
      </c>
      <c r="I484" s="77" t="e">
        <f>D484/D482*100</f>
        <v>#DIV/0!</v>
      </c>
      <c r="J484" s="77" t="e">
        <f>E484/E482*100</f>
        <v>#DIV/0!</v>
      </c>
      <c r="K484" s="77" t="e">
        <f>F484/F482*100</f>
        <v>#DIV/0!</v>
      </c>
      <c r="L484" s="77" t="e">
        <f>G484/G482*100</f>
        <v>#DIV/0!</v>
      </c>
      <c r="M484" s="77" t="e">
        <f>H484/H482*100</f>
        <v>#DIV/0!</v>
      </c>
      <c r="N484" s="75">
        <v>0</v>
      </c>
      <c r="O484" s="75">
        <v>0</v>
      </c>
      <c r="P484" s="75">
        <v>0</v>
      </c>
      <c r="Q484" s="76">
        <f t="shared" si="125"/>
        <v>0</v>
      </c>
      <c r="R484" s="75">
        <v>0</v>
      </c>
      <c r="S484" s="77" t="e">
        <f t="shared" si="127"/>
        <v>#DIV/0!</v>
      </c>
      <c r="T484" s="77" t="e">
        <f t="shared" si="128"/>
        <v>#DIV/0!</v>
      </c>
      <c r="U484" s="77" t="e">
        <f t="shared" si="129"/>
        <v>#DIV/0!</v>
      </c>
      <c r="V484" s="77" t="e">
        <f t="shared" si="130"/>
        <v>#DIV/0!</v>
      </c>
      <c r="W484" s="77" t="e">
        <f t="shared" si="131"/>
        <v>#DIV/0!</v>
      </c>
    </row>
    <row r="485" spans="1:23" x14ac:dyDescent="0.25">
      <c r="A485" s="42" t="s">
        <v>3338</v>
      </c>
      <c r="B485" s="31" t="s">
        <v>868</v>
      </c>
      <c r="C485" s="30" t="s">
        <v>3339</v>
      </c>
      <c r="D485" s="78">
        <v>0</v>
      </c>
      <c r="E485" s="75">
        <v>0</v>
      </c>
      <c r="F485" s="75">
        <v>0</v>
      </c>
      <c r="G485" s="76">
        <f t="shared" si="124"/>
        <v>0</v>
      </c>
      <c r="H485" s="75">
        <v>0</v>
      </c>
      <c r="I485" s="77" t="e">
        <f>D485/D482*100</f>
        <v>#DIV/0!</v>
      </c>
      <c r="J485" s="77" t="e">
        <f>E485/E482*100</f>
        <v>#DIV/0!</v>
      </c>
      <c r="K485" s="77" t="e">
        <f>F485/F482*100</f>
        <v>#DIV/0!</v>
      </c>
      <c r="L485" s="77" t="e">
        <f>G485/G482*100</f>
        <v>#DIV/0!</v>
      </c>
      <c r="M485" s="77" t="e">
        <f>H485/H482*100</f>
        <v>#DIV/0!</v>
      </c>
      <c r="N485" s="75">
        <v>0</v>
      </c>
      <c r="O485" s="75">
        <v>0</v>
      </c>
      <c r="P485" s="75">
        <v>0</v>
      </c>
      <c r="Q485" s="76">
        <f t="shared" si="125"/>
        <v>0</v>
      </c>
      <c r="R485" s="75">
        <v>0</v>
      </c>
      <c r="S485" s="77" t="e">
        <f t="shared" si="127"/>
        <v>#DIV/0!</v>
      </c>
      <c r="T485" s="77" t="e">
        <f t="shared" si="128"/>
        <v>#DIV/0!</v>
      </c>
      <c r="U485" s="77" t="e">
        <f t="shared" si="129"/>
        <v>#DIV/0!</v>
      </c>
      <c r="V485" s="77" t="e">
        <f t="shared" si="130"/>
        <v>#DIV/0!</v>
      </c>
      <c r="W485" s="77" t="e">
        <f t="shared" si="131"/>
        <v>#DIV/0!</v>
      </c>
    </row>
    <row r="486" spans="1:23" x14ac:dyDescent="0.25">
      <c r="A486" s="42" t="s">
        <v>3340</v>
      </c>
      <c r="B486" s="31" t="s">
        <v>871</v>
      </c>
      <c r="C486" s="30" t="s">
        <v>3341</v>
      </c>
      <c r="D486" s="78">
        <v>0</v>
      </c>
      <c r="E486" s="75">
        <v>0</v>
      </c>
      <c r="F486" s="75">
        <v>0</v>
      </c>
      <c r="G486" s="76">
        <f t="shared" si="124"/>
        <v>0</v>
      </c>
      <c r="H486" s="75">
        <v>0</v>
      </c>
      <c r="I486" s="77" t="e">
        <f>D486/D482*100</f>
        <v>#DIV/0!</v>
      </c>
      <c r="J486" s="77" t="e">
        <f>E486/E482*100</f>
        <v>#DIV/0!</v>
      </c>
      <c r="K486" s="77" t="e">
        <f>F486/F482*100</f>
        <v>#DIV/0!</v>
      </c>
      <c r="L486" s="77" t="e">
        <f>G486/G482*100</f>
        <v>#DIV/0!</v>
      </c>
      <c r="M486" s="77" t="e">
        <f>H486/H482*100</f>
        <v>#DIV/0!</v>
      </c>
      <c r="N486" s="75">
        <v>0</v>
      </c>
      <c r="O486" s="75">
        <v>0</v>
      </c>
      <c r="P486" s="75">
        <v>0</v>
      </c>
      <c r="Q486" s="76">
        <f t="shared" si="125"/>
        <v>0</v>
      </c>
      <c r="R486" s="75">
        <v>0</v>
      </c>
      <c r="S486" s="77" t="e">
        <f t="shared" si="127"/>
        <v>#DIV/0!</v>
      </c>
      <c r="T486" s="77" t="e">
        <f t="shared" si="128"/>
        <v>#DIV/0!</v>
      </c>
      <c r="U486" s="77" t="e">
        <f t="shared" si="129"/>
        <v>#DIV/0!</v>
      </c>
      <c r="V486" s="77" t="e">
        <f t="shared" si="130"/>
        <v>#DIV/0!</v>
      </c>
      <c r="W486" s="77" t="e">
        <f t="shared" si="131"/>
        <v>#DIV/0!</v>
      </c>
    </row>
    <row r="487" spans="1:23" x14ac:dyDescent="0.25">
      <c r="A487" s="42" t="s">
        <v>3342</v>
      </c>
      <c r="B487" s="31" t="s">
        <v>874</v>
      </c>
      <c r="C487" s="30" t="s">
        <v>3343</v>
      </c>
      <c r="D487" s="78">
        <v>0</v>
      </c>
      <c r="E487" s="75">
        <v>0</v>
      </c>
      <c r="F487" s="75">
        <v>0</v>
      </c>
      <c r="G487" s="76">
        <f t="shared" si="124"/>
        <v>0</v>
      </c>
      <c r="H487" s="75">
        <v>0</v>
      </c>
      <c r="I487" s="77" t="e">
        <f>D487/D482*100</f>
        <v>#DIV/0!</v>
      </c>
      <c r="J487" s="77" t="e">
        <f>E487/E482*100</f>
        <v>#DIV/0!</v>
      </c>
      <c r="K487" s="77" t="e">
        <f>F487/F482*100</f>
        <v>#DIV/0!</v>
      </c>
      <c r="L487" s="77" t="e">
        <f>G487/G482*100</f>
        <v>#DIV/0!</v>
      </c>
      <c r="M487" s="77" t="e">
        <f>H487/H482*100</f>
        <v>#DIV/0!</v>
      </c>
      <c r="N487" s="75">
        <v>0</v>
      </c>
      <c r="O487" s="75">
        <v>0</v>
      </c>
      <c r="P487" s="75">
        <v>0</v>
      </c>
      <c r="Q487" s="76">
        <f t="shared" si="125"/>
        <v>0</v>
      </c>
      <c r="R487" s="75">
        <v>0</v>
      </c>
      <c r="S487" s="77" t="e">
        <f t="shared" si="127"/>
        <v>#DIV/0!</v>
      </c>
      <c r="T487" s="77" t="e">
        <f t="shared" si="128"/>
        <v>#DIV/0!</v>
      </c>
      <c r="U487" s="77" t="e">
        <f t="shared" si="129"/>
        <v>#DIV/0!</v>
      </c>
      <c r="V487" s="77" t="e">
        <f t="shared" si="130"/>
        <v>#DIV/0!</v>
      </c>
      <c r="W487" s="77" t="e">
        <f t="shared" si="131"/>
        <v>#DIV/0!</v>
      </c>
    </row>
    <row r="488" spans="1:23" x14ac:dyDescent="0.25">
      <c r="A488" s="42" t="s">
        <v>3344</v>
      </c>
      <c r="B488" s="31" t="s">
        <v>877</v>
      </c>
      <c r="C488" s="30" t="s">
        <v>3345</v>
      </c>
      <c r="D488" s="78">
        <v>0</v>
      </c>
      <c r="E488" s="75">
        <v>0</v>
      </c>
      <c r="F488" s="75">
        <v>0</v>
      </c>
      <c r="G488" s="76">
        <f t="shared" si="124"/>
        <v>0</v>
      </c>
      <c r="H488" s="75">
        <v>0</v>
      </c>
      <c r="I488" s="77" t="e">
        <f>D488/D482*100</f>
        <v>#DIV/0!</v>
      </c>
      <c r="J488" s="77" t="e">
        <f>E488/E482*100</f>
        <v>#DIV/0!</v>
      </c>
      <c r="K488" s="77" t="e">
        <f>F488/F482*100</f>
        <v>#DIV/0!</v>
      </c>
      <c r="L488" s="77" t="e">
        <f>G488/G482*100</f>
        <v>#DIV/0!</v>
      </c>
      <c r="M488" s="77" t="e">
        <f>H488/H482*100</f>
        <v>#DIV/0!</v>
      </c>
      <c r="N488" s="75">
        <v>0</v>
      </c>
      <c r="O488" s="75">
        <v>0</v>
      </c>
      <c r="P488" s="75">
        <v>0</v>
      </c>
      <c r="Q488" s="76">
        <f t="shared" si="125"/>
        <v>0</v>
      </c>
      <c r="R488" s="75">
        <v>0</v>
      </c>
      <c r="S488" s="77" t="e">
        <f t="shared" si="127"/>
        <v>#DIV/0!</v>
      </c>
      <c r="T488" s="77" t="e">
        <f t="shared" si="128"/>
        <v>#DIV/0!</v>
      </c>
      <c r="U488" s="77" t="e">
        <f t="shared" si="129"/>
        <v>#DIV/0!</v>
      </c>
      <c r="V488" s="77" t="e">
        <f t="shared" si="130"/>
        <v>#DIV/0!</v>
      </c>
      <c r="W488" s="77" t="e">
        <f t="shared" si="131"/>
        <v>#DIV/0!</v>
      </c>
    </row>
    <row r="489" spans="1:23" ht="28.5" x14ac:dyDescent="0.25">
      <c r="A489" s="32" t="s">
        <v>3346</v>
      </c>
      <c r="B489" s="6" t="s">
        <v>880</v>
      </c>
      <c r="C489" s="34" t="s">
        <v>3347</v>
      </c>
      <c r="D489" s="69">
        <f>SUM(D490:D497)</f>
        <v>0</v>
      </c>
      <c r="E489" s="69">
        <f>SUM(E490:E497)</f>
        <v>2</v>
      </c>
      <c r="F489" s="69">
        <f>SUM(F490:F497)</f>
        <v>0</v>
      </c>
      <c r="G489" s="69">
        <f t="shared" si="124"/>
        <v>2</v>
      </c>
      <c r="H489" s="69">
        <f>SUM(H490:H497)</f>
        <v>0</v>
      </c>
      <c r="I489" s="74">
        <f>D489/D446*100</f>
        <v>0</v>
      </c>
      <c r="J489" s="74">
        <f>E489/E446*100</f>
        <v>66.666666666666657</v>
      </c>
      <c r="K489" s="74">
        <f>F489/F446*100</f>
        <v>0</v>
      </c>
      <c r="L489" s="74">
        <f>G489/G446*100</f>
        <v>12.5</v>
      </c>
      <c r="M489" s="74" t="e">
        <f>H489/H446*100</f>
        <v>#DIV/0!</v>
      </c>
      <c r="N489" s="69">
        <f>SUM(N490:N497)</f>
        <v>0</v>
      </c>
      <c r="O489" s="69">
        <f>SUM(O490:O497)</f>
        <v>2</v>
      </c>
      <c r="P489" s="69">
        <f>SUM(P490:P497)</f>
        <v>0</v>
      </c>
      <c r="Q489" s="69">
        <f t="shared" si="125"/>
        <v>2</v>
      </c>
      <c r="R489" s="69">
        <f>SUM(R490:R497)</f>
        <v>0</v>
      </c>
      <c r="S489" s="74" t="e">
        <f t="shared" si="127"/>
        <v>#DIV/0!</v>
      </c>
      <c r="T489" s="74">
        <f t="shared" si="128"/>
        <v>66.666666666666657</v>
      </c>
      <c r="U489" s="74" t="e">
        <f t="shared" si="129"/>
        <v>#DIV/0!</v>
      </c>
      <c r="V489" s="74">
        <f t="shared" si="130"/>
        <v>12.5</v>
      </c>
      <c r="W489" s="74" t="e">
        <f t="shared" si="131"/>
        <v>#DIV/0!</v>
      </c>
    </row>
    <row r="490" spans="1:23" ht="30" x14ac:dyDescent="0.25">
      <c r="A490" s="42" t="s">
        <v>3348</v>
      </c>
      <c r="B490" s="31" t="s">
        <v>883</v>
      </c>
      <c r="C490" s="30" t="s">
        <v>3349</v>
      </c>
      <c r="D490" s="78">
        <v>0</v>
      </c>
      <c r="E490" s="75">
        <v>0</v>
      </c>
      <c r="F490" s="75">
        <v>0</v>
      </c>
      <c r="G490" s="76">
        <f t="shared" si="124"/>
        <v>0</v>
      </c>
      <c r="H490" s="75">
        <v>0</v>
      </c>
      <c r="I490" s="77" t="e">
        <f t="shared" ref="I490:M497" si="133">D490/D$489*100</f>
        <v>#DIV/0!</v>
      </c>
      <c r="J490" s="77">
        <f t="shared" si="133"/>
        <v>0</v>
      </c>
      <c r="K490" s="77" t="e">
        <f t="shared" si="133"/>
        <v>#DIV/0!</v>
      </c>
      <c r="L490" s="77">
        <f t="shared" si="133"/>
        <v>0</v>
      </c>
      <c r="M490" s="77" t="e">
        <f t="shared" si="133"/>
        <v>#DIV/0!</v>
      </c>
      <c r="N490" s="75">
        <v>0</v>
      </c>
      <c r="O490" s="75">
        <v>0</v>
      </c>
      <c r="P490" s="75">
        <v>0</v>
      </c>
      <c r="Q490" s="76">
        <f t="shared" si="125"/>
        <v>0</v>
      </c>
      <c r="R490" s="75">
        <v>0</v>
      </c>
      <c r="S490" s="77" t="e">
        <f t="shared" si="127"/>
        <v>#DIV/0!</v>
      </c>
      <c r="T490" s="77" t="e">
        <f t="shared" si="128"/>
        <v>#DIV/0!</v>
      </c>
      <c r="U490" s="77" t="e">
        <f t="shared" si="129"/>
        <v>#DIV/0!</v>
      </c>
      <c r="V490" s="77" t="e">
        <f t="shared" si="130"/>
        <v>#DIV/0!</v>
      </c>
      <c r="W490" s="77" t="e">
        <f t="shared" si="131"/>
        <v>#DIV/0!</v>
      </c>
    </row>
    <row r="491" spans="1:23" x14ac:dyDescent="0.25">
      <c r="A491" s="42" t="s">
        <v>3350</v>
      </c>
      <c r="B491" s="31" t="s">
        <v>886</v>
      </c>
      <c r="C491" s="30" t="s">
        <v>3351</v>
      </c>
      <c r="D491" s="78">
        <v>0</v>
      </c>
      <c r="E491" s="75">
        <v>2</v>
      </c>
      <c r="F491" s="75">
        <v>0</v>
      </c>
      <c r="G491" s="76">
        <f t="shared" si="124"/>
        <v>2</v>
      </c>
      <c r="H491" s="75">
        <v>0</v>
      </c>
      <c r="I491" s="77" t="e">
        <f t="shared" si="133"/>
        <v>#DIV/0!</v>
      </c>
      <c r="J491" s="77">
        <f t="shared" si="133"/>
        <v>100</v>
      </c>
      <c r="K491" s="77" t="e">
        <f t="shared" si="133"/>
        <v>#DIV/0!</v>
      </c>
      <c r="L491" s="77">
        <f t="shared" si="133"/>
        <v>100</v>
      </c>
      <c r="M491" s="77" t="e">
        <f t="shared" si="133"/>
        <v>#DIV/0!</v>
      </c>
      <c r="N491" s="75">
        <v>0</v>
      </c>
      <c r="O491" s="75">
        <v>2</v>
      </c>
      <c r="P491" s="75">
        <v>0</v>
      </c>
      <c r="Q491" s="76">
        <f t="shared" si="125"/>
        <v>2</v>
      </c>
      <c r="R491" s="75">
        <v>0</v>
      </c>
      <c r="S491" s="77" t="e">
        <f t="shared" si="127"/>
        <v>#DIV/0!</v>
      </c>
      <c r="T491" s="77">
        <f t="shared" si="128"/>
        <v>100</v>
      </c>
      <c r="U491" s="77" t="e">
        <f t="shared" si="129"/>
        <v>#DIV/0!</v>
      </c>
      <c r="V491" s="77">
        <f t="shared" si="130"/>
        <v>100</v>
      </c>
      <c r="W491" s="77" t="e">
        <f t="shared" si="131"/>
        <v>#DIV/0!</v>
      </c>
    </row>
    <row r="492" spans="1:23" x14ac:dyDescent="0.25">
      <c r="A492" s="42" t="s">
        <v>3352</v>
      </c>
      <c r="B492" s="31" t="s">
        <v>889</v>
      </c>
      <c r="C492" s="30" t="s">
        <v>3353</v>
      </c>
      <c r="D492" s="78">
        <v>0</v>
      </c>
      <c r="E492" s="75">
        <v>0</v>
      </c>
      <c r="F492" s="75">
        <v>0</v>
      </c>
      <c r="G492" s="76">
        <f t="shared" si="124"/>
        <v>0</v>
      </c>
      <c r="H492" s="75">
        <v>0</v>
      </c>
      <c r="I492" s="77" t="e">
        <f t="shared" si="133"/>
        <v>#DIV/0!</v>
      </c>
      <c r="J492" s="77">
        <f t="shared" si="133"/>
        <v>0</v>
      </c>
      <c r="K492" s="77" t="e">
        <f t="shared" si="133"/>
        <v>#DIV/0!</v>
      </c>
      <c r="L492" s="77">
        <f t="shared" si="133"/>
        <v>0</v>
      </c>
      <c r="M492" s="77" t="e">
        <f t="shared" si="133"/>
        <v>#DIV/0!</v>
      </c>
      <c r="N492" s="75">
        <v>0</v>
      </c>
      <c r="O492" s="75">
        <v>0</v>
      </c>
      <c r="P492" s="75">
        <v>0</v>
      </c>
      <c r="Q492" s="76">
        <f t="shared" si="125"/>
        <v>0</v>
      </c>
      <c r="R492" s="75">
        <v>0</v>
      </c>
      <c r="S492" s="77" t="e">
        <f t="shared" si="127"/>
        <v>#DIV/0!</v>
      </c>
      <c r="T492" s="77" t="e">
        <f t="shared" si="128"/>
        <v>#DIV/0!</v>
      </c>
      <c r="U492" s="77" t="e">
        <f t="shared" si="129"/>
        <v>#DIV/0!</v>
      </c>
      <c r="V492" s="77" t="e">
        <f t="shared" si="130"/>
        <v>#DIV/0!</v>
      </c>
      <c r="W492" s="77" t="e">
        <f t="shared" si="131"/>
        <v>#DIV/0!</v>
      </c>
    </row>
    <row r="493" spans="1:23" x14ac:dyDescent="0.25">
      <c r="A493" s="42" t="s">
        <v>3354</v>
      </c>
      <c r="B493" s="31">
        <v>515</v>
      </c>
      <c r="C493" s="30" t="s">
        <v>3355</v>
      </c>
      <c r="D493" s="78">
        <v>0</v>
      </c>
      <c r="E493" s="75">
        <v>0</v>
      </c>
      <c r="F493" s="75">
        <v>0</v>
      </c>
      <c r="G493" s="76">
        <f t="shared" si="124"/>
        <v>0</v>
      </c>
      <c r="H493" s="75">
        <v>0</v>
      </c>
      <c r="I493" s="77" t="e">
        <f t="shared" si="133"/>
        <v>#DIV/0!</v>
      </c>
      <c r="J493" s="77">
        <f t="shared" si="133"/>
        <v>0</v>
      </c>
      <c r="K493" s="77" t="e">
        <f t="shared" si="133"/>
        <v>#DIV/0!</v>
      </c>
      <c r="L493" s="77">
        <f t="shared" si="133"/>
        <v>0</v>
      </c>
      <c r="M493" s="77" t="e">
        <f t="shared" si="133"/>
        <v>#DIV/0!</v>
      </c>
      <c r="N493" s="75">
        <v>0</v>
      </c>
      <c r="O493" s="75">
        <v>0</v>
      </c>
      <c r="P493" s="75">
        <v>0</v>
      </c>
      <c r="Q493" s="76">
        <f t="shared" si="125"/>
        <v>0</v>
      </c>
      <c r="R493" s="75">
        <v>0</v>
      </c>
      <c r="S493" s="77" t="e">
        <f t="shared" si="127"/>
        <v>#DIV/0!</v>
      </c>
      <c r="T493" s="77" t="e">
        <f t="shared" si="128"/>
        <v>#DIV/0!</v>
      </c>
      <c r="U493" s="77" t="e">
        <f t="shared" si="129"/>
        <v>#DIV/0!</v>
      </c>
      <c r="V493" s="77" t="e">
        <f t="shared" si="130"/>
        <v>#DIV/0!</v>
      </c>
      <c r="W493" s="77" t="e">
        <f t="shared" si="131"/>
        <v>#DIV/0!</v>
      </c>
    </row>
    <row r="494" spans="1:23" ht="30" x14ac:dyDescent="0.25">
      <c r="A494" s="42" t="s">
        <v>3356</v>
      </c>
      <c r="B494" s="31">
        <v>516</v>
      </c>
      <c r="C494" s="30" t="s">
        <v>3357</v>
      </c>
      <c r="D494" s="78">
        <v>0</v>
      </c>
      <c r="E494" s="75">
        <v>0</v>
      </c>
      <c r="F494" s="75">
        <v>0</v>
      </c>
      <c r="G494" s="76">
        <f t="shared" si="124"/>
        <v>0</v>
      </c>
      <c r="H494" s="75">
        <v>0</v>
      </c>
      <c r="I494" s="77" t="e">
        <f t="shared" si="133"/>
        <v>#DIV/0!</v>
      </c>
      <c r="J494" s="77">
        <f t="shared" si="133"/>
        <v>0</v>
      </c>
      <c r="K494" s="77" t="e">
        <f t="shared" si="133"/>
        <v>#DIV/0!</v>
      </c>
      <c r="L494" s="77">
        <f t="shared" si="133"/>
        <v>0</v>
      </c>
      <c r="M494" s="77" t="e">
        <f t="shared" si="133"/>
        <v>#DIV/0!</v>
      </c>
      <c r="N494" s="75">
        <v>0</v>
      </c>
      <c r="O494" s="75">
        <v>0</v>
      </c>
      <c r="P494" s="75">
        <v>0</v>
      </c>
      <c r="Q494" s="76">
        <f t="shared" si="125"/>
        <v>0</v>
      </c>
      <c r="R494" s="75">
        <v>0</v>
      </c>
      <c r="S494" s="77" t="e">
        <f t="shared" si="127"/>
        <v>#DIV/0!</v>
      </c>
      <c r="T494" s="77" t="e">
        <f t="shared" si="128"/>
        <v>#DIV/0!</v>
      </c>
      <c r="U494" s="77" t="e">
        <f t="shared" si="129"/>
        <v>#DIV/0!</v>
      </c>
      <c r="V494" s="77" t="e">
        <f t="shared" si="130"/>
        <v>#DIV/0!</v>
      </c>
      <c r="W494" s="77" t="e">
        <f t="shared" si="131"/>
        <v>#DIV/0!</v>
      </c>
    </row>
    <row r="495" spans="1:23" ht="30" x14ac:dyDescent="0.25">
      <c r="A495" s="42" t="s">
        <v>3358</v>
      </c>
      <c r="B495" s="31">
        <v>517</v>
      </c>
      <c r="C495" s="30" t="s">
        <v>3359</v>
      </c>
      <c r="D495" s="78">
        <v>0</v>
      </c>
      <c r="E495" s="75">
        <v>0</v>
      </c>
      <c r="F495" s="75">
        <v>0</v>
      </c>
      <c r="G495" s="76">
        <f t="shared" si="124"/>
        <v>0</v>
      </c>
      <c r="H495" s="75">
        <v>0</v>
      </c>
      <c r="I495" s="77" t="e">
        <f t="shared" si="133"/>
        <v>#DIV/0!</v>
      </c>
      <c r="J495" s="77">
        <f t="shared" si="133"/>
        <v>0</v>
      </c>
      <c r="K495" s="77" t="e">
        <f t="shared" si="133"/>
        <v>#DIV/0!</v>
      </c>
      <c r="L495" s="77">
        <f t="shared" si="133"/>
        <v>0</v>
      </c>
      <c r="M495" s="77" t="e">
        <f t="shared" si="133"/>
        <v>#DIV/0!</v>
      </c>
      <c r="N495" s="75">
        <v>0</v>
      </c>
      <c r="O495" s="75">
        <v>0</v>
      </c>
      <c r="P495" s="75">
        <v>0</v>
      </c>
      <c r="Q495" s="76">
        <f t="shared" si="125"/>
        <v>0</v>
      </c>
      <c r="R495" s="75">
        <v>0</v>
      </c>
      <c r="S495" s="77" t="e">
        <f t="shared" si="127"/>
        <v>#DIV/0!</v>
      </c>
      <c r="T495" s="77" t="e">
        <f t="shared" si="128"/>
        <v>#DIV/0!</v>
      </c>
      <c r="U495" s="77" t="e">
        <f t="shared" si="129"/>
        <v>#DIV/0!</v>
      </c>
      <c r="V495" s="77" t="e">
        <f t="shared" si="130"/>
        <v>#DIV/0!</v>
      </c>
      <c r="W495" s="77" t="e">
        <f t="shared" si="131"/>
        <v>#DIV/0!</v>
      </c>
    </row>
    <row r="496" spans="1:23" x14ac:dyDescent="0.25">
      <c r="A496" s="42" t="s">
        <v>3360</v>
      </c>
      <c r="B496" s="31">
        <v>518</v>
      </c>
      <c r="C496" s="30" t="s">
        <v>3361</v>
      </c>
      <c r="D496" s="78">
        <v>0</v>
      </c>
      <c r="E496" s="75">
        <v>0</v>
      </c>
      <c r="F496" s="75">
        <v>0</v>
      </c>
      <c r="G496" s="76">
        <f t="shared" si="124"/>
        <v>0</v>
      </c>
      <c r="H496" s="75">
        <v>0</v>
      </c>
      <c r="I496" s="77" t="e">
        <f t="shared" si="133"/>
        <v>#DIV/0!</v>
      </c>
      <c r="J496" s="77">
        <f t="shared" si="133"/>
        <v>0</v>
      </c>
      <c r="K496" s="77" t="e">
        <f t="shared" si="133"/>
        <v>#DIV/0!</v>
      </c>
      <c r="L496" s="77">
        <f t="shared" si="133"/>
        <v>0</v>
      </c>
      <c r="M496" s="77" t="e">
        <f t="shared" si="133"/>
        <v>#DIV/0!</v>
      </c>
      <c r="N496" s="75">
        <v>0</v>
      </c>
      <c r="O496" s="75">
        <v>0</v>
      </c>
      <c r="P496" s="75">
        <v>0</v>
      </c>
      <c r="Q496" s="76">
        <f t="shared" si="125"/>
        <v>0</v>
      </c>
      <c r="R496" s="75">
        <v>0</v>
      </c>
      <c r="S496" s="77" t="e">
        <f t="shared" si="127"/>
        <v>#DIV/0!</v>
      </c>
      <c r="T496" s="77" t="e">
        <f t="shared" si="128"/>
        <v>#DIV/0!</v>
      </c>
      <c r="U496" s="77" t="e">
        <f t="shared" si="129"/>
        <v>#DIV/0!</v>
      </c>
      <c r="V496" s="77" t="e">
        <f t="shared" si="130"/>
        <v>#DIV/0!</v>
      </c>
      <c r="W496" s="77" t="e">
        <f t="shared" si="131"/>
        <v>#DIV/0!</v>
      </c>
    </row>
    <row r="497" spans="1:23" ht="30" x14ac:dyDescent="0.25">
      <c r="A497" s="42" t="s">
        <v>3362</v>
      </c>
      <c r="B497" s="31">
        <v>519</v>
      </c>
      <c r="C497" s="30" t="s">
        <v>3363</v>
      </c>
      <c r="D497" s="78">
        <v>0</v>
      </c>
      <c r="E497" s="75">
        <v>0</v>
      </c>
      <c r="F497" s="75">
        <v>0</v>
      </c>
      <c r="G497" s="76">
        <f t="shared" si="124"/>
        <v>0</v>
      </c>
      <c r="H497" s="75">
        <v>0</v>
      </c>
      <c r="I497" s="77" t="e">
        <f t="shared" si="133"/>
        <v>#DIV/0!</v>
      </c>
      <c r="J497" s="77">
        <f t="shared" si="133"/>
        <v>0</v>
      </c>
      <c r="K497" s="77" t="e">
        <f t="shared" si="133"/>
        <v>#DIV/0!</v>
      </c>
      <c r="L497" s="77">
        <f t="shared" si="133"/>
        <v>0</v>
      </c>
      <c r="M497" s="77" t="e">
        <f t="shared" si="133"/>
        <v>#DIV/0!</v>
      </c>
      <c r="N497" s="75">
        <v>0</v>
      </c>
      <c r="O497" s="75">
        <v>0</v>
      </c>
      <c r="P497" s="75">
        <v>0</v>
      </c>
      <c r="Q497" s="76">
        <f t="shared" si="125"/>
        <v>0</v>
      </c>
      <c r="R497" s="75">
        <v>0</v>
      </c>
      <c r="S497" s="77" t="e">
        <f t="shared" si="127"/>
        <v>#DIV/0!</v>
      </c>
      <c r="T497" s="77" t="e">
        <f t="shared" si="128"/>
        <v>#DIV/0!</v>
      </c>
      <c r="U497" s="77" t="e">
        <f t="shared" si="129"/>
        <v>#DIV/0!</v>
      </c>
      <c r="V497" s="77" t="e">
        <f t="shared" si="130"/>
        <v>#DIV/0!</v>
      </c>
      <c r="W497" s="77" t="e">
        <f t="shared" si="131"/>
        <v>#DIV/0!</v>
      </c>
    </row>
    <row r="498" spans="1:23" ht="42.75" x14ac:dyDescent="0.25">
      <c r="A498" s="32" t="s">
        <v>3364</v>
      </c>
      <c r="B498" s="6" t="s">
        <v>892</v>
      </c>
      <c r="C498" s="34" t="s">
        <v>3365</v>
      </c>
      <c r="D498" s="69">
        <f>SUM(D499)</f>
        <v>0</v>
      </c>
      <c r="E498" s="69">
        <f>SUM(E499)</f>
        <v>0</v>
      </c>
      <c r="F498" s="69">
        <f>SUM(F499)</f>
        <v>0</v>
      </c>
      <c r="G498" s="69">
        <f t="shared" si="124"/>
        <v>0</v>
      </c>
      <c r="H498" s="69">
        <f>SUM(H499)</f>
        <v>0</v>
      </c>
      <c r="I498" s="74">
        <f>D498/D446*100</f>
        <v>0</v>
      </c>
      <c r="J498" s="74">
        <f>E498/E446*100</f>
        <v>0</v>
      </c>
      <c r="K498" s="74">
        <f>F498/F446*100</f>
        <v>0</v>
      </c>
      <c r="L498" s="74">
        <f>G498/G446*100</f>
        <v>0</v>
      </c>
      <c r="M498" s="74" t="e">
        <f>H498/H446*100</f>
        <v>#DIV/0!</v>
      </c>
      <c r="N498" s="69">
        <f>SUM(N499)</f>
        <v>0</v>
      </c>
      <c r="O498" s="69">
        <f>SUM(O499)</f>
        <v>0</v>
      </c>
      <c r="P498" s="69">
        <f>SUM(P499)</f>
        <v>0</v>
      </c>
      <c r="Q498" s="69">
        <f t="shared" si="125"/>
        <v>0</v>
      </c>
      <c r="R498" s="69">
        <f>SUM(R499)</f>
        <v>0</v>
      </c>
      <c r="S498" s="74" t="e">
        <f t="shared" si="127"/>
        <v>#DIV/0!</v>
      </c>
      <c r="T498" s="74" t="e">
        <f t="shared" si="128"/>
        <v>#DIV/0!</v>
      </c>
      <c r="U498" s="74" t="e">
        <f t="shared" si="129"/>
        <v>#DIV/0!</v>
      </c>
      <c r="V498" s="74" t="e">
        <f t="shared" si="130"/>
        <v>#DIV/0!</v>
      </c>
      <c r="W498" s="74" t="e">
        <f t="shared" si="131"/>
        <v>#DIV/0!</v>
      </c>
    </row>
    <row r="499" spans="1:23" ht="45" x14ac:dyDescent="0.25">
      <c r="A499" s="7" t="s">
        <v>3366</v>
      </c>
      <c r="B499" s="6" t="s">
        <v>895</v>
      </c>
      <c r="C499" s="12" t="s">
        <v>3365</v>
      </c>
      <c r="D499" s="75">
        <v>0</v>
      </c>
      <c r="E499" s="75">
        <v>0</v>
      </c>
      <c r="F499" s="75">
        <v>0</v>
      </c>
      <c r="G499" s="76">
        <f t="shared" si="124"/>
        <v>0</v>
      </c>
      <c r="H499" s="75">
        <v>0</v>
      </c>
      <c r="I499" s="77" t="e">
        <f>D499/D498*100</f>
        <v>#DIV/0!</v>
      </c>
      <c r="J499" s="77" t="e">
        <f>E499/E498*100</f>
        <v>#DIV/0!</v>
      </c>
      <c r="K499" s="77" t="e">
        <f>F499/F498*100</f>
        <v>#DIV/0!</v>
      </c>
      <c r="L499" s="77" t="e">
        <f>G499/G498*100</f>
        <v>#DIV/0!</v>
      </c>
      <c r="M499" s="77" t="e">
        <f>H499/H498*100</f>
        <v>#DIV/0!</v>
      </c>
      <c r="N499" s="75">
        <v>0</v>
      </c>
      <c r="O499" s="75">
        <v>0</v>
      </c>
      <c r="P499" s="75">
        <v>0</v>
      </c>
      <c r="Q499" s="76">
        <f t="shared" si="125"/>
        <v>0</v>
      </c>
      <c r="R499" s="75">
        <v>0</v>
      </c>
      <c r="S499" s="77" t="e">
        <f t="shared" si="127"/>
        <v>#DIV/0!</v>
      </c>
      <c r="T499" s="77" t="e">
        <f t="shared" si="128"/>
        <v>#DIV/0!</v>
      </c>
      <c r="U499" s="77" t="e">
        <f t="shared" si="129"/>
        <v>#DIV/0!</v>
      </c>
      <c r="V499" s="77" t="e">
        <f t="shared" si="130"/>
        <v>#DIV/0!</v>
      </c>
      <c r="W499" s="77" t="e">
        <f t="shared" si="131"/>
        <v>#DIV/0!</v>
      </c>
    </row>
    <row r="500" spans="1:23" ht="42.75" x14ac:dyDescent="0.25">
      <c r="A500" s="7" t="s">
        <v>3367</v>
      </c>
      <c r="B500" s="6" t="s">
        <v>898</v>
      </c>
      <c r="C500" s="11" t="s">
        <v>3368</v>
      </c>
      <c r="D500" s="69">
        <f>SUM(D501)</f>
        <v>0</v>
      </c>
      <c r="E500" s="69">
        <f>SUM(E501)</f>
        <v>0</v>
      </c>
      <c r="F500" s="69">
        <f>SUM(F501)</f>
        <v>0</v>
      </c>
      <c r="G500" s="69">
        <f t="shared" si="124"/>
        <v>0</v>
      </c>
      <c r="H500" s="69">
        <f>SUM(H501)</f>
        <v>0</v>
      </c>
      <c r="I500" s="74">
        <f>D500/D446*100</f>
        <v>0</v>
      </c>
      <c r="J500" s="74">
        <f>E500/E446*100</f>
        <v>0</v>
      </c>
      <c r="K500" s="74">
        <f>F500/F446*100</f>
        <v>0</v>
      </c>
      <c r="L500" s="74">
        <f>G500/G446*100</f>
        <v>0</v>
      </c>
      <c r="M500" s="74" t="e">
        <f>H500/H446*100</f>
        <v>#DIV/0!</v>
      </c>
      <c r="N500" s="69">
        <f>SUM(N501)</f>
        <v>0</v>
      </c>
      <c r="O500" s="69">
        <f>SUM(O501)</f>
        <v>0</v>
      </c>
      <c r="P500" s="69">
        <f>SUM(P501)</f>
        <v>0</v>
      </c>
      <c r="Q500" s="69">
        <f t="shared" si="125"/>
        <v>0</v>
      </c>
      <c r="R500" s="69">
        <f>SUM(R501)</f>
        <v>0</v>
      </c>
      <c r="S500" s="74" t="e">
        <f t="shared" si="127"/>
        <v>#DIV/0!</v>
      </c>
      <c r="T500" s="74" t="e">
        <f t="shared" si="128"/>
        <v>#DIV/0!</v>
      </c>
      <c r="U500" s="74" t="e">
        <f t="shared" si="129"/>
        <v>#DIV/0!</v>
      </c>
      <c r="V500" s="74" t="e">
        <f t="shared" si="130"/>
        <v>#DIV/0!</v>
      </c>
      <c r="W500" s="74" t="e">
        <f t="shared" si="131"/>
        <v>#DIV/0!</v>
      </c>
    </row>
    <row r="501" spans="1:23" ht="45" x14ac:dyDescent="0.25">
      <c r="A501" s="7" t="s">
        <v>3369</v>
      </c>
      <c r="B501" s="6" t="s">
        <v>901</v>
      </c>
      <c r="C501" s="12" t="s">
        <v>3368</v>
      </c>
      <c r="D501" s="75">
        <v>0</v>
      </c>
      <c r="E501" s="75">
        <v>0</v>
      </c>
      <c r="F501" s="75">
        <v>0</v>
      </c>
      <c r="G501" s="76">
        <f t="shared" si="124"/>
        <v>0</v>
      </c>
      <c r="H501" s="75">
        <v>0</v>
      </c>
      <c r="I501" s="77" t="e">
        <f>D501/D387*100</f>
        <v>#DIV/0!</v>
      </c>
      <c r="J501" s="77" t="e">
        <f>E501/E387*100</f>
        <v>#DIV/0!</v>
      </c>
      <c r="K501" s="77" t="e">
        <f>F501/F387*100</f>
        <v>#DIV/0!</v>
      </c>
      <c r="L501" s="77" t="e">
        <f>G501/G387*100</f>
        <v>#DIV/0!</v>
      </c>
      <c r="M501" s="77" t="e">
        <f>H501/H387*100</f>
        <v>#DIV/0!</v>
      </c>
      <c r="N501" s="75">
        <v>0</v>
      </c>
      <c r="O501" s="75">
        <v>0</v>
      </c>
      <c r="P501" s="75">
        <v>0</v>
      </c>
      <c r="Q501" s="76">
        <f t="shared" si="125"/>
        <v>0</v>
      </c>
      <c r="R501" s="75">
        <v>0</v>
      </c>
      <c r="S501" s="77" t="e">
        <f t="shared" si="127"/>
        <v>#DIV/0!</v>
      </c>
      <c r="T501" s="77" t="e">
        <f t="shared" si="128"/>
        <v>#DIV/0!</v>
      </c>
      <c r="U501" s="77" t="e">
        <f t="shared" si="129"/>
        <v>#DIV/0!</v>
      </c>
      <c r="V501" s="77" t="e">
        <f t="shared" si="130"/>
        <v>#DIV/0!</v>
      </c>
      <c r="W501" s="77" t="e">
        <f t="shared" si="131"/>
        <v>#DIV/0!</v>
      </c>
    </row>
    <row r="502" spans="1:23" ht="28.5" x14ac:dyDescent="0.25">
      <c r="A502" s="7" t="s">
        <v>3370</v>
      </c>
      <c r="B502" s="6" t="s">
        <v>904</v>
      </c>
      <c r="C502" s="11" t="s">
        <v>3371</v>
      </c>
      <c r="D502" s="69">
        <f>SUM(D503)</f>
        <v>0</v>
      </c>
      <c r="E502" s="69">
        <f>SUM(E503)</f>
        <v>0</v>
      </c>
      <c r="F502" s="69">
        <f>SUM(F503)</f>
        <v>0</v>
      </c>
      <c r="G502" s="69">
        <f t="shared" si="124"/>
        <v>0</v>
      </c>
      <c r="H502" s="69">
        <f>SUM(H503)</f>
        <v>0</v>
      </c>
      <c r="I502" s="74">
        <f>D502/D446*100</f>
        <v>0</v>
      </c>
      <c r="J502" s="74">
        <f>E502/E446*100</f>
        <v>0</v>
      </c>
      <c r="K502" s="74">
        <f>F502/F446*100</f>
        <v>0</v>
      </c>
      <c r="L502" s="74">
        <f>G502/G446*100</f>
        <v>0</v>
      </c>
      <c r="M502" s="74" t="e">
        <f>H502/H446*100</f>
        <v>#DIV/0!</v>
      </c>
      <c r="N502" s="69">
        <f>SUM(N503)</f>
        <v>0</v>
      </c>
      <c r="O502" s="69">
        <f>SUM(O503)</f>
        <v>0</v>
      </c>
      <c r="P502" s="69">
        <f>SUM(P503)</f>
        <v>0</v>
      </c>
      <c r="Q502" s="69">
        <f t="shared" si="125"/>
        <v>0</v>
      </c>
      <c r="R502" s="69">
        <f>SUM(R503)</f>
        <v>0</v>
      </c>
      <c r="S502" s="74" t="e">
        <f t="shared" si="127"/>
        <v>#DIV/0!</v>
      </c>
      <c r="T502" s="74" t="e">
        <f t="shared" si="128"/>
        <v>#DIV/0!</v>
      </c>
      <c r="U502" s="74" t="e">
        <f t="shared" si="129"/>
        <v>#DIV/0!</v>
      </c>
      <c r="V502" s="74" t="e">
        <f t="shared" si="130"/>
        <v>#DIV/0!</v>
      </c>
      <c r="W502" s="74" t="e">
        <f t="shared" si="131"/>
        <v>#DIV/0!</v>
      </c>
    </row>
    <row r="503" spans="1:23" ht="30" x14ac:dyDescent="0.25">
      <c r="A503" s="7" t="s">
        <v>3372</v>
      </c>
      <c r="B503" s="6" t="s">
        <v>907</v>
      </c>
      <c r="C503" s="12" t="s">
        <v>3371</v>
      </c>
      <c r="D503" s="75">
        <v>0</v>
      </c>
      <c r="E503" s="75">
        <v>0</v>
      </c>
      <c r="F503" s="75">
        <v>0</v>
      </c>
      <c r="G503" s="76">
        <f t="shared" si="124"/>
        <v>0</v>
      </c>
      <c r="H503" s="75">
        <v>0</v>
      </c>
      <c r="I503" s="77" t="e">
        <f>D503/D502*100</f>
        <v>#DIV/0!</v>
      </c>
      <c r="J503" s="77" t="e">
        <f>E503/E502*100</f>
        <v>#DIV/0!</v>
      </c>
      <c r="K503" s="77" t="e">
        <f>F503/F502*100</f>
        <v>#DIV/0!</v>
      </c>
      <c r="L503" s="77" t="e">
        <f>G503/G502*100</f>
        <v>#DIV/0!</v>
      </c>
      <c r="M503" s="77" t="e">
        <f>H503/H502*100</f>
        <v>#DIV/0!</v>
      </c>
      <c r="N503" s="75">
        <v>0</v>
      </c>
      <c r="O503" s="75">
        <v>0</v>
      </c>
      <c r="P503" s="75">
        <v>0</v>
      </c>
      <c r="Q503" s="76">
        <f t="shared" si="125"/>
        <v>0</v>
      </c>
      <c r="R503" s="75">
        <v>0</v>
      </c>
      <c r="S503" s="77" t="e">
        <f t="shared" si="127"/>
        <v>#DIV/0!</v>
      </c>
      <c r="T503" s="77" t="e">
        <f t="shared" si="128"/>
        <v>#DIV/0!</v>
      </c>
      <c r="U503" s="77" t="e">
        <f t="shared" si="129"/>
        <v>#DIV/0!</v>
      </c>
      <c r="V503" s="77" t="e">
        <f t="shared" si="130"/>
        <v>#DIV/0!</v>
      </c>
      <c r="W503" s="77" t="e">
        <f t="shared" si="131"/>
        <v>#DIV/0!</v>
      </c>
    </row>
    <row r="504" spans="1:23" x14ac:dyDescent="0.25">
      <c r="A504" s="7" t="s">
        <v>3373</v>
      </c>
      <c r="B504" s="6" t="s">
        <v>910</v>
      </c>
      <c r="C504" s="11" t="s">
        <v>3374</v>
      </c>
      <c r="D504" s="69">
        <f>SUM(D505)</f>
        <v>0</v>
      </c>
      <c r="E504" s="69">
        <f>SUM(E505)</f>
        <v>0</v>
      </c>
      <c r="F504" s="69">
        <f>SUM(F505)</f>
        <v>0</v>
      </c>
      <c r="G504" s="69">
        <f t="shared" si="124"/>
        <v>0</v>
      </c>
      <c r="H504" s="69">
        <f>SUM(H505)</f>
        <v>0</v>
      </c>
      <c r="I504" s="74">
        <f>D504/D446*100</f>
        <v>0</v>
      </c>
      <c r="J504" s="74">
        <f>E504/E446*100</f>
        <v>0</v>
      </c>
      <c r="K504" s="74">
        <f>F504/F446*100</f>
        <v>0</v>
      </c>
      <c r="L504" s="74">
        <f>G504/G446*100</f>
        <v>0</v>
      </c>
      <c r="M504" s="74" t="e">
        <f>H504/H446*100</f>
        <v>#DIV/0!</v>
      </c>
      <c r="N504" s="69">
        <f>SUM(N505)</f>
        <v>0</v>
      </c>
      <c r="O504" s="69">
        <f>SUM(O505)</f>
        <v>0</v>
      </c>
      <c r="P504" s="69">
        <f>SUM(P505)</f>
        <v>0</v>
      </c>
      <c r="Q504" s="69">
        <f t="shared" si="125"/>
        <v>0</v>
      </c>
      <c r="R504" s="69">
        <f>SUM(R505)</f>
        <v>0</v>
      </c>
      <c r="S504" s="74" t="e">
        <f t="shared" si="127"/>
        <v>#DIV/0!</v>
      </c>
      <c r="T504" s="74" t="e">
        <f t="shared" si="128"/>
        <v>#DIV/0!</v>
      </c>
      <c r="U504" s="74" t="e">
        <f t="shared" si="129"/>
        <v>#DIV/0!</v>
      </c>
      <c r="V504" s="74" t="e">
        <f t="shared" si="130"/>
        <v>#DIV/0!</v>
      </c>
      <c r="W504" s="74" t="e">
        <f t="shared" si="131"/>
        <v>#DIV/0!</v>
      </c>
    </row>
    <row r="505" spans="1:23" x14ac:dyDescent="0.25">
      <c r="A505" s="7" t="s">
        <v>3375</v>
      </c>
      <c r="B505" s="6" t="s">
        <v>913</v>
      </c>
      <c r="C505" s="12" t="s">
        <v>3374</v>
      </c>
      <c r="D505" s="75">
        <v>0</v>
      </c>
      <c r="E505" s="75">
        <v>0</v>
      </c>
      <c r="F505" s="75">
        <v>0</v>
      </c>
      <c r="G505" s="76">
        <f t="shared" si="124"/>
        <v>0</v>
      </c>
      <c r="H505" s="75">
        <v>0</v>
      </c>
      <c r="I505" s="77" t="e">
        <f>D505/D504*100</f>
        <v>#DIV/0!</v>
      </c>
      <c r="J505" s="77" t="e">
        <f>E505/E504*100</f>
        <v>#DIV/0!</v>
      </c>
      <c r="K505" s="77" t="e">
        <f>F505/F504*100</f>
        <v>#DIV/0!</v>
      </c>
      <c r="L505" s="77" t="e">
        <f>G505/G504*100</f>
        <v>#DIV/0!</v>
      </c>
      <c r="M505" s="77" t="e">
        <f>H505/H504*100</f>
        <v>#DIV/0!</v>
      </c>
      <c r="N505" s="75">
        <v>0</v>
      </c>
      <c r="O505" s="75">
        <v>0</v>
      </c>
      <c r="P505" s="75">
        <v>0</v>
      </c>
      <c r="Q505" s="76">
        <f t="shared" si="125"/>
        <v>0</v>
      </c>
      <c r="R505" s="75">
        <v>0</v>
      </c>
      <c r="S505" s="77" t="e">
        <f t="shared" si="127"/>
        <v>#DIV/0!</v>
      </c>
      <c r="T505" s="77" t="e">
        <f t="shared" si="128"/>
        <v>#DIV/0!</v>
      </c>
      <c r="U505" s="77" t="e">
        <f t="shared" si="129"/>
        <v>#DIV/0!</v>
      </c>
      <c r="V505" s="77" t="e">
        <f t="shared" si="130"/>
        <v>#DIV/0!</v>
      </c>
      <c r="W505" s="77" t="e">
        <f t="shared" si="131"/>
        <v>#DIV/0!</v>
      </c>
    </row>
    <row r="506" spans="1:23" ht="15.75" x14ac:dyDescent="0.25">
      <c r="A506" s="7" t="s">
        <v>3376</v>
      </c>
      <c r="B506" s="6" t="s">
        <v>916</v>
      </c>
      <c r="C506" s="10" t="s">
        <v>3377</v>
      </c>
      <c r="D506" s="72">
        <f>SUM(D507+D509+D512+D515+D517+D520+D522)</f>
        <v>3</v>
      </c>
      <c r="E506" s="72">
        <f>SUM(E507+E509+E512+E515+E517+E520+E522)</f>
        <v>0</v>
      </c>
      <c r="F506" s="72">
        <f>SUM(F507+F509+F512+F515+F517+F520+F522)</f>
        <v>0</v>
      </c>
      <c r="G506" s="72">
        <f t="shared" si="124"/>
        <v>3</v>
      </c>
      <c r="H506" s="72">
        <f>SUM(H507+H509+H512+H515+H517+H520+H522)</f>
        <v>0</v>
      </c>
      <c r="I506" s="73">
        <f>D506/D5*100</f>
        <v>3.5714285714285712</v>
      </c>
      <c r="J506" s="73">
        <f>E506/E5*100</f>
        <v>0</v>
      </c>
      <c r="K506" s="73">
        <f>F506/F5*100</f>
        <v>0</v>
      </c>
      <c r="L506" s="73">
        <f>G506/G5*100</f>
        <v>2.083333333333333</v>
      </c>
      <c r="M506" s="73" t="e">
        <f>H506/H5*100</f>
        <v>#DIV/0!</v>
      </c>
      <c r="N506" s="72">
        <f>SUM(N507+N509+N512+N515+N517+N520+N522)</f>
        <v>3</v>
      </c>
      <c r="O506" s="72">
        <f>SUM(O507+O509+O512+O515+O517+O520+O522)</f>
        <v>0</v>
      </c>
      <c r="P506" s="72">
        <f>SUM(P507+P509+P512+P515+P517+P520+P522)</f>
        <v>0</v>
      </c>
      <c r="Q506" s="72">
        <f t="shared" si="125"/>
        <v>3</v>
      </c>
      <c r="R506" s="72">
        <f>SUM(R507+R509+R512+R515+R517+R520+R522)</f>
        <v>0</v>
      </c>
      <c r="S506" s="73">
        <f t="shared" si="127"/>
        <v>3.5714285714285712</v>
      </c>
      <c r="T506" s="73" t="e">
        <f t="shared" si="128"/>
        <v>#DIV/0!</v>
      </c>
      <c r="U506" s="73" t="e">
        <f t="shared" si="129"/>
        <v>#DIV/0!</v>
      </c>
      <c r="V506" s="73">
        <f t="shared" si="130"/>
        <v>2.083333333333333</v>
      </c>
      <c r="W506" s="73" t="e">
        <f t="shared" si="131"/>
        <v>#DIV/0!</v>
      </c>
    </row>
    <row r="507" spans="1:23" ht="28.5" x14ac:dyDescent="0.25">
      <c r="A507" s="7" t="s">
        <v>3378</v>
      </c>
      <c r="B507" s="6" t="s">
        <v>919</v>
      </c>
      <c r="C507" s="11" t="s">
        <v>3379</v>
      </c>
      <c r="D507" s="69">
        <f>SUM(D508:D508)</f>
        <v>0</v>
      </c>
      <c r="E507" s="69">
        <f>SUM(E508:E508)</f>
        <v>0</v>
      </c>
      <c r="F507" s="69">
        <f>SUM(F508:F508)</f>
        <v>0</v>
      </c>
      <c r="G507" s="69">
        <f t="shared" si="124"/>
        <v>0</v>
      </c>
      <c r="H507" s="69">
        <f>SUM(H508:H508)</f>
        <v>0</v>
      </c>
      <c r="I507" s="74">
        <f t="shared" ref="I507:M508" si="134">D507/D506*100</f>
        <v>0</v>
      </c>
      <c r="J507" s="74" t="e">
        <f t="shared" si="134"/>
        <v>#DIV/0!</v>
      </c>
      <c r="K507" s="74" t="e">
        <f t="shared" si="134"/>
        <v>#DIV/0!</v>
      </c>
      <c r="L507" s="74">
        <f t="shared" si="134"/>
        <v>0</v>
      </c>
      <c r="M507" s="74" t="e">
        <f t="shared" si="134"/>
        <v>#DIV/0!</v>
      </c>
      <c r="N507" s="69">
        <f>SUM(N508:N508)</f>
        <v>0</v>
      </c>
      <c r="O507" s="69">
        <f>SUM(O508:O508)</f>
        <v>0</v>
      </c>
      <c r="P507" s="69">
        <f>SUM(P508:P508)</f>
        <v>0</v>
      </c>
      <c r="Q507" s="69">
        <f t="shared" si="125"/>
        <v>0</v>
      </c>
      <c r="R507" s="69">
        <f>SUM(R508:R508)</f>
        <v>0</v>
      </c>
      <c r="S507" s="74" t="e">
        <f t="shared" ref="S507:S523" si="135">N507*I507/D507</f>
        <v>#DIV/0!</v>
      </c>
      <c r="T507" s="74" t="e">
        <f t="shared" si="128"/>
        <v>#DIV/0!</v>
      </c>
      <c r="U507" s="74" t="e">
        <f t="shared" si="129"/>
        <v>#DIV/0!</v>
      </c>
      <c r="V507" s="74" t="e">
        <f t="shared" si="130"/>
        <v>#DIV/0!</v>
      </c>
      <c r="W507" s="74" t="e">
        <f t="shared" si="131"/>
        <v>#DIV/0!</v>
      </c>
    </row>
    <row r="508" spans="1:23" x14ac:dyDescent="0.25">
      <c r="A508" s="7" t="s">
        <v>3380</v>
      </c>
      <c r="B508" s="6" t="s">
        <v>922</v>
      </c>
      <c r="C508" s="12" t="s">
        <v>3381</v>
      </c>
      <c r="D508" s="75">
        <v>0</v>
      </c>
      <c r="E508" s="75">
        <v>0</v>
      </c>
      <c r="F508" s="75">
        <v>0</v>
      </c>
      <c r="G508" s="76">
        <f t="shared" si="124"/>
        <v>0</v>
      </c>
      <c r="H508" s="75">
        <v>0</v>
      </c>
      <c r="I508" s="77" t="e">
        <f t="shared" si="134"/>
        <v>#DIV/0!</v>
      </c>
      <c r="J508" s="77" t="e">
        <f t="shared" si="134"/>
        <v>#DIV/0!</v>
      </c>
      <c r="K508" s="77" t="e">
        <f t="shared" si="134"/>
        <v>#DIV/0!</v>
      </c>
      <c r="L508" s="77" t="e">
        <f t="shared" si="134"/>
        <v>#DIV/0!</v>
      </c>
      <c r="M508" s="77" t="e">
        <f t="shared" si="134"/>
        <v>#DIV/0!</v>
      </c>
      <c r="N508" s="75">
        <v>0</v>
      </c>
      <c r="O508" s="75">
        <v>0</v>
      </c>
      <c r="P508" s="75">
        <v>0</v>
      </c>
      <c r="Q508" s="76">
        <f t="shared" si="125"/>
        <v>0</v>
      </c>
      <c r="R508" s="75">
        <v>0</v>
      </c>
      <c r="S508" s="77" t="e">
        <f t="shared" si="135"/>
        <v>#DIV/0!</v>
      </c>
      <c r="T508" s="77" t="e">
        <f t="shared" ref="T508:T523" si="136">O508*J508/E508</f>
        <v>#DIV/0!</v>
      </c>
      <c r="U508" s="77" t="e">
        <f t="shared" ref="U508:U523" si="137">P508*K508/F508</f>
        <v>#DIV/0!</v>
      </c>
      <c r="V508" s="77" t="e">
        <f t="shared" ref="V508:V523" si="138">Q508*L508/G508</f>
        <v>#DIV/0!</v>
      </c>
      <c r="W508" s="77" t="e">
        <f t="shared" ref="W508:W523" si="139">R508*M508/H508</f>
        <v>#DIV/0!</v>
      </c>
    </row>
    <row r="509" spans="1:23" ht="28.5" x14ac:dyDescent="0.25">
      <c r="A509" s="7" t="s">
        <v>3382</v>
      </c>
      <c r="B509" s="6" t="s">
        <v>928</v>
      </c>
      <c r="C509" s="11" t="s">
        <v>3383</v>
      </c>
      <c r="D509" s="69">
        <f>SUM(D510:D511)</f>
        <v>0</v>
      </c>
      <c r="E509" s="69">
        <f>SUM(E510:E511)</f>
        <v>0</v>
      </c>
      <c r="F509" s="69">
        <f>SUM(F510:F511)</f>
        <v>0</v>
      </c>
      <c r="G509" s="69">
        <f t="shared" si="124"/>
        <v>0</v>
      </c>
      <c r="H509" s="69">
        <f>SUM(H510:H511)</f>
        <v>0</v>
      </c>
      <c r="I509" s="74">
        <f>D509/D506*100</f>
        <v>0</v>
      </c>
      <c r="J509" s="74" t="e">
        <f>E509/E506*100</f>
        <v>#DIV/0!</v>
      </c>
      <c r="K509" s="74" t="e">
        <f>F509/F506*100</f>
        <v>#DIV/0!</v>
      </c>
      <c r="L509" s="74">
        <f>G509/G506*100</f>
        <v>0</v>
      </c>
      <c r="M509" s="74" t="e">
        <f>H509/H506*100</f>
        <v>#DIV/0!</v>
      </c>
      <c r="N509" s="69">
        <f>SUM(N510:N511)</f>
        <v>0</v>
      </c>
      <c r="O509" s="69">
        <f>SUM(O510:O511)</f>
        <v>0</v>
      </c>
      <c r="P509" s="69">
        <f>SUM(P510:P511)</f>
        <v>0</v>
      </c>
      <c r="Q509" s="69">
        <f t="shared" si="125"/>
        <v>0</v>
      </c>
      <c r="R509" s="69">
        <f>SUM(R510:R511)</f>
        <v>0</v>
      </c>
      <c r="S509" s="74" t="e">
        <f t="shared" si="135"/>
        <v>#DIV/0!</v>
      </c>
      <c r="T509" s="74" t="e">
        <f t="shared" si="136"/>
        <v>#DIV/0!</v>
      </c>
      <c r="U509" s="74" t="e">
        <f t="shared" si="137"/>
        <v>#DIV/0!</v>
      </c>
      <c r="V509" s="74" t="e">
        <f t="shared" si="138"/>
        <v>#DIV/0!</v>
      </c>
      <c r="W509" s="74" t="e">
        <f t="shared" si="139"/>
        <v>#DIV/0!</v>
      </c>
    </row>
    <row r="510" spans="1:23" ht="75" x14ac:dyDescent="0.25">
      <c r="A510" s="42" t="s">
        <v>3384</v>
      </c>
      <c r="B510" s="31" t="s">
        <v>931</v>
      </c>
      <c r="C510" s="30" t="s">
        <v>3385</v>
      </c>
      <c r="D510" s="78">
        <v>0</v>
      </c>
      <c r="E510" s="75">
        <v>0</v>
      </c>
      <c r="F510" s="75">
        <v>0</v>
      </c>
      <c r="G510" s="76">
        <f t="shared" si="124"/>
        <v>0</v>
      </c>
      <c r="H510" s="75">
        <v>0</v>
      </c>
      <c r="I510" s="77" t="e">
        <f>D510/D509*100</f>
        <v>#DIV/0!</v>
      </c>
      <c r="J510" s="77" t="e">
        <f>E510/E509*100</f>
        <v>#DIV/0!</v>
      </c>
      <c r="K510" s="77" t="e">
        <f>F510/F509*100</f>
        <v>#DIV/0!</v>
      </c>
      <c r="L510" s="77" t="e">
        <f>G510/G509*100</f>
        <v>#DIV/0!</v>
      </c>
      <c r="M510" s="77" t="e">
        <f>H510/H509*100</f>
        <v>#DIV/0!</v>
      </c>
      <c r="N510" s="75">
        <v>0</v>
      </c>
      <c r="O510" s="75">
        <v>0</v>
      </c>
      <c r="P510" s="75">
        <v>0</v>
      </c>
      <c r="Q510" s="76">
        <f t="shared" si="125"/>
        <v>0</v>
      </c>
      <c r="R510" s="75">
        <v>0</v>
      </c>
      <c r="S510" s="77" t="e">
        <f t="shared" si="135"/>
        <v>#DIV/0!</v>
      </c>
      <c r="T510" s="77" t="e">
        <f t="shared" si="136"/>
        <v>#DIV/0!</v>
      </c>
      <c r="U510" s="77" t="e">
        <f t="shared" si="137"/>
        <v>#DIV/0!</v>
      </c>
      <c r="V510" s="77" t="e">
        <f t="shared" si="138"/>
        <v>#DIV/0!</v>
      </c>
      <c r="W510" s="77" t="e">
        <f t="shared" si="139"/>
        <v>#DIV/0!</v>
      </c>
    </row>
    <row r="511" spans="1:23" x14ac:dyDescent="0.25">
      <c r="A511" s="42" t="s">
        <v>3386</v>
      </c>
      <c r="B511" s="31" t="s">
        <v>3387</v>
      </c>
      <c r="C511" s="30" t="s">
        <v>3388</v>
      </c>
      <c r="D511" s="78">
        <v>0</v>
      </c>
      <c r="E511" s="75">
        <v>0</v>
      </c>
      <c r="F511" s="75">
        <v>0</v>
      </c>
      <c r="G511" s="76">
        <f t="shared" si="124"/>
        <v>0</v>
      </c>
      <c r="H511" s="75">
        <v>0</v>
      </c>
      <c r="I511" s="77" t="e">
        <f>D511/D509*100</f>
        <v>#DIV/0!</v>
      </c>
      <c r="J511" s="77" t="e">
        <f>E511/E509*100</f>
        <v>#DIV/0!</v>
      </c>
      <c r="K511" s="77" t="e">
        <f>F511/F509*100</f>
        <v>#DIV/0!</v>
      </c>
      <c r="L511" s="77" t="e">
        <f>G511/G509*100</f>
        <v>#DIV/0!</v>
      </c>
      <c r="M511" s="77" t="e">
        <f>H511/H509*100</f>
        <v>#DIV/0!</v>
      </c>
      <c r="N511" s="75">
        <v>0</v>
      </c>
      <c r="O511" s="75">
        <v>0</v>
      </c>
      <c r="P511" s="75">
        <v>0</v>
      </c>
      <c r="Q511" s="76">
        <f t="shared" si="125"/>
        <v>0</v>
      </c>
      <c r="R511" s="75">
        <v>0</v>
      </c>
      <c r="S511" s="77" t="e">
        <f t="shared" si="135"/>
        <v>#DIV/0!</v>
      </c>
      <c r="T511" s="77" t="e">
        <f t="shared" si="136"/>
        <v>#DIV/0!</v>
      </c>
      <c r="U511" s="77" t="e">
        <f t="shared" si="137"/>
        <v>#DIV/0!</v>
      </c>
      <c r="V511" s="77" t="e">
        <f t="shared" si="138"/>
        <v>#DIV/0!</v>
      </c>
      <c r="W511" s="77" t="e">
        <f t="shared" si="139"/>
        <v>#DIV/0!</v>
      </c>
    </row>
    <row r="512" spans="1:23" ht="28.5" x14ac:dyDescent="0.25">
      <c r="A512" s="7" t="s">
        <v>3389</v>
      </c>
      <c r="B512" s="6" t="s">
        <v>3390</v>
      </c>
      <c r="C512" s="11" t="s">
        <v>3391</v>
      </c>
      <c r="D512" s="69">
        <f>SUM(D513:D514)</f>
        <v>3</v>
      </c>
      <c r="E512" s="69">
        <f>SUM(E513:E514)</f>
        <v>0</v>
      </c>
      <c r="F512" s="69">
        <f>SUM(F513:F514)</f>
        <v>0</v>
      </c>
      <c r="G512" s="69">
        <f t="shared" si="124"/>
        <v>3</v>
      </c>
      <c r="H512" s="69">
        <f>SUM(H513:H514)</f>
        <v>0</v>
      </c>
      <c r="I512" s="74">
        <f>D512/D506*100</f>
        <v>100</v>
      </c>
      <c r="J512" s="74" t="e">
        <f>E512/E506*100</f>
        <v>#DIV/0!</v>
      </c>
      <c r="K512" s="74" t="e">
        <f>F512/F506*100</f>
        <v>#DIV/0!</v>
      </c>
      <c r="L512" s="74">
        <f>G512/G506*100</f>
        <v>100</v>
      </c>
      <c r="M512" s="74" t="e">
        <f>H512/H506*100</f>
        <v>#DIV/0!</v>
      </c>
      <c r="N512" s="69">
        <f>SUM(N513:N514)</f>
        <v>3</v>
      </c>
      <c r="O512" s="69">
        <f>SUM(O513:O514)</f>
        <v>0</v>
      </c>
      <c r="P512" s="69">
        <f>SUM(P513:P514)</f>
        <v>0</v>
      </c>
      <c r="Q512" s="69">
        <f t="shared" si="125"/>
        <v>3</v>
      </c>
      <c r="R512" s="69">
        <f>SUM(R513:R514)</f>
        <v>0</v>
      </c>
      <c r="S512" s="74">
        <f t="shared" si="135"/>
        <v>100</v>
      </c>
      <c r="T512" s="74" t="e">
        <f t="shared" si="136"/>
        <v>#DIV/0!</v>
      </c>
      <c r="U512" s="74" t="e">
        <f t="shared" si="137"/>
        <v>#DIV/0!</v>
      </c>
      <c r="V512" s="74">
        <f t="shared" si="138"/>
        <v>100</v>
      </c>
      <c r="W512" s="74" t="e">
        <f t="shared" si="139"/>
        <v>#DIV/0!</v>
      </c>
    </row>
    <row r="513" spans="1:23" x14ac:dyDescent="0.25">
      <c r="A513" s="7" t="s">
        <v>3392</v>
      </c>
      <c r="B513" s="6" t="s">
        <v>3393</v>
      </c>
      <c r="C513" s="30" t="s">
        <v>3394</v>
      </c>
      <c r="D513" s="78">
        <v>0</v>
      </c>
      <c r="E513" s="75">
        <v>0</v>
      </c>
      <c r="F513" s="75">
        <v>0</v>
      </c>
      <c r="G513" s="76">
        <f t="shared" si="124"/>
        <v>0</v>
      </c>
      <c r="H513" s="75">
        <v>0</v>
      </c>
      <c r="I513" s="77">
        <f>D513/D512*100</f>
        <v>0</v>
      </c>
      <c r="J513" s="77" t="e">
        <f>E513/E512*100</f>
        <v>#DIV/0!</v>
      </c>
      <c r="K513" s="77" t="e">
        <f>F513/F512*100</f>
        <v>#DIV/0!</v>
      </c>
      <c r="L513" s="77">
        <f>G513/G512*100</f>
        <v>0</v>
      </c>
      <c r="M513" s="77" t="e">
        <f>H513/H512*100</f>
        <v>#DIV/0!</v>
      </c>
      <c r="N513" s="75">
        <v>0</v>
      </c>
      <c r="O513" s="75">
        <v>0</v>
      </c>
      <c r="P513" s="75">
        <v>0</v>
      </c>
      <c r="Q513" s="76">
        <f t="shared" si="125"/>
        <v>0</v>
      </c>
      <c r="R513" s="75">
        <v>0</v>
      </c>
      <c r="S513" s="77" t="e">
        <f t="shared" si="135"/>
        <v>#DIV/0!</v>
      </c>
      <c r="T513" s="77" t="e">
        <f t="shared" si="136"/>
        <v>#DIV/0!</v>
      </c>
      <c r="U513" s="77" t="e">
        <f t="shared" si="137"/>
        <v>#DIV/0!</v>
      </c>
      <c r="V513" s="77" t="e">
        <f t="shared" si="138"/>
        <v>#DIV/0!</v>
      </c>
      <c r="W513" s="77" t="e">
        <f t="shared" si="139"/>
        <v>#DIV/0!</v>
      </c>
    </row>
    <row r="514" spans="1:23" x14ac:dyDescent="0.25">
      <c r="A514" s="7" t="s">
        <v>3395</v>
      </c>
      <c r="B514" s="6" t="s">
        <v>3396</v>
      </c>
      <c r="C514" s="30" t="s">
        <v>3397</v>
      </c>
      <c r="D514" s="78">
        <v>3</v>
      </c>
      <c r="E514" s="75">
        <v>0</v>
      </c>
      <c r="F514" s="75">
        <v>0</v>
      </c>
      <c r="G514" s="76">
        <f t="shared" si="124"/>
        <v>3</v>
      </c>
      <c r="H514" s="75">
        <v>0</v>
      </c>
      <c r="I514" s="77">
        <f>D514/D512*100</f>
        <v>100</v>
      </c>
      <c r="J514" s="77" t="e">
        <f>E514/E512*100</f>
        <v>#DIV/0!</v>
      </c>
      <c r="K514" s="77" t="e">
        <f>F514/F512*100</f>
        <v>#DIV/0!</v>
      </c>
      <c r="L514" s="77">
        <f>G514/G512*100</f>
        <v>100</v>
      </c>
      <c r="M514" s="77" t="e">
        <f>H514/H512*100</f>
        <v>#DIV/0!</v>
      </c>
      <c r="N514" s="75">
        <v>3</v>
      </c>
      <c r="O514" s="75">
        <v>0</v>
      </c>
      <c r="P514" s="75">
        <v>0</v>
      </c>
      <c r="Q514" s="76">
        <f t="shared" si="125"/>
        <v>3</v>
      </c>
      <c r="R514" s="75">
        <v>0</v>
      </c>
      <c r="S514" s="77">
        <f t="shared" si="135"/>
        <v>100</v>
      </c>
      <c r="T514" s="77" t="e">
        <f t="shared" si="136"/>
        <v>#DIV/0!</v>
      </c>
      <c r="U514" s="77" t="e">
        <f t="shared" si="137"/>
        <v>#DIV/0!</v>
      </c>
      <c r="V514" s="77">
        <f t="shared" si="138"/>
        <v>100</v>
      </c>
      <c r="W514" s="77" t="e">
        <f t="shared" si="139"/>
        <v>#DIV/0!</v>
      </c>
    </row>
    <row r="515" spans="1:23" ht="28.5" x14ac:dyDescent="0.25">
      <c r="A515" s="7" t="s">
        <v>3398</v>
      </c>
      <c r="B515" s="6" t="s">
        <v>934</v>
      </c>
      <c r="C515" s="11" t="s">
        <v>3399</v>
      </c>
      <c r="D515" s="69">
        <f>SUM(D516)</f>
        <v>0</v>
      </c>
      <c r="E515" s="69">
        <f>SUM(E516)</f>
        <v>0</v>
      </c>
      <c r="F515" s="69">
        <f>SUM(F516)</f>
        <v>0</v>
      </c>
      <c r="G515" s="69">
        <f t="shared" si="124"/>
        <v>0</v>
      </c>
      <c r="H515" s="69">
        <f>SUM(H516)</f>
        <v>0</v>
      </c>
      <c r="I515" s="74">
        <f>D515/D506*100</f>
        <v>0</v>
      </c>
      <c r="J515" s="74" t="e">
        <f>E515/E506*100</f>
        <v>#DIV/0!</v>
      </c>
      <c r="K515" s="74" t="e">
        <f>F515/F506*100</f>
        <v>#DIV/0!</v>
      </c>
      <c r="L515" s="74">
        <f>G515/G506*100</f>
        <v>0</v>
      </c>
      <c r="M515" s="74" t="e">
        <f>H515/H506*100</f>
        <v>#DIV/0!</v>
      </c>
      <c r="N515" s="69">
        <f>SUM(N516)</f>
        <v>0</v>
      </c>
      <c r="O515" s="69">
        <f>SUM(O516)</f>
        <v>0</v>
      </c>
      <c r="P515" s="69">
        <f>SUM(P516)</f>
        <v>0</v>
      </c>
      <c r="Q515" s="69">
        <f t="shared" si="125"/>
        <v>0</v>
      </c>
      <c r="R515" s="69">
        <f>SUM(R516)</f>
        <v>0</v>
      </c>
      <c r="S515" s="74" t="e">
        <f t="shared" si="135"/>
        <v>#DIV/0!</v>
      </c>
      <c r="T515" s="74" t="e">
        <f t="shared" si="136"/>
        <v>#DIV/0!</v>
      </c>
      <c r="U515" s="74" t="e">
        <f t="shared" si="137"/>
        <v>#DIV/0!</v>
      </c>
      <c r="V515" s="74" t="e">
        <f t="shared" si="138"/>
        <v>#DIV/0!</v>
      </c>
      <c r="W515" s="74" t="e">
        <f t="shared" si="139"/>
        <v>#DIV/0!</v>
      </c>
    </row>
    <row r="516" spans="1:23" ht="30" x14ac:dyDescent="0.25">
      <c r="A516" s="7" t="s">
        <v>3400</v>
      </c>
      <c r="B516" s="6" t="s">
        <v>937</v>
      </c>
      <c r="C516" s="12" t="s">
        <v>3399</v>
      </c>
      <c r="D516" s="75">
        <v>0</v>
      </c>
      <c r="E516" s="75">
        <v>0</v>
      </c>
      <c r="F516" s="75">
        <v>0</v>
      </c>
      <c r="G516" s="76">
        <f t="shared" si="124"/>
        <v>0</v>
      </c>
      <c r="H516" s="75">
        <v>0</v>
      </c>
      <c r="I516" s="77" t="e">
        <f>D516/D515*100</f>
        <v>#DIV/0!</v>
      </c>
      <c r="J516" s="77" t="e">
        <f>E516/E515*100</f>
        <v>#DIV/0!</v>
      </c>
      <c r="K516" s="77" t="e">
        <f>F516/F515*100</f>
        <v>#DIV/0!</v>
      </c>
      <c r="L516" s="77" t="e">
        <f>G516/G515*100</f>
        <v>#DIV/0!</v>
      </c>
      <c r="M516" s="77" t="e">
        <f>H516/H515*100</f>
        <v>#DIV/0!</v>
      </c>
      <c r="N516" s="75">
        <v>0</v>
      </c>
      <c r="O516" s="75">
        <v>0</v>
      </c>
      <c r="P516" s="75">
        <v>0</v>
      </c>
      <c r="Q516" s="76">
        <f t="shared" si="125"/>
        <v>0</v>
      </c>
      <c r="R516" s="75">
        <v>0</v>
      </c>
      <c r="S516" s="77" t="e">
        <f t="shared" si="135"/>
        <v>#DIV/0!</v>
      </c>
      <c r="T516" s="77" t="e">
        <f t="shared" si="136"/>
        <v>#DIV/0!</v>
      </c>
      <c r="U516" s="77" t="e">
        <f t="shared" si="137"/>
        <v>#DIV/0!</v>
      </c>
      <c r="V516" s="77" t="e">
        <f t="shared" si="138"/>
        <v>#DIV/0!</v>
      </c>
      <c r="W516" s="77" t="e">
        <f t="shared" si="139"/>
        <v>#DIV/0!</v>
      </c>
    </row>
    <row r="517" spans="1:23" x14ac:dyDescent="0.25">
      <c r="A517" s="7" t="s">
        <v>3401</v>
      </c>
      <c r="B517" s="6" t="s">
        <v>940</v>
      </c>
      <c r="C517" s="11" t="s">
        <v>3402</v>
      </c>
      <c r="D517" s="69">
        <f>SUM(D518:D519)</f>
        <v>0</v>
      </c>
      <c r="E517" s="69">
        <f>SUM(E518:E519)</f>
        <v>0</v>
      </c>
      <c r="F517" s="69">
        <f>SUM(F518:F519)</f>
        <v>0</v>
      </c>
      <c r="G517" s="69">
        <f t="shared" ref="G517:G523" si="140">D517+E517+F517</f>
        <v>0</v>
      </c>
      <c r="H517" s="69">
        <f>SUM(H518:H519)</f>
        <v>0</v>
      </c>
      <c r="I517" s="74">
        <f>D517/D506*100</f>
        <v>0</v>
      </c>
      <c r="J517" s="74" t="e">
        <f>E517/E506*100</f>
        <v>#DIV/0!</v>
      </c>
      <c r="K517" s="74" t="e">
        <f>F517/F506*100</f>
        <v>#DIV/0!</v>
      </c>
      <c r="L517" s="74">
        <f>G517/G506*100</f>
        <v>0</v>
      </c>
      <c r="M517" s="74" t="e">
        <f>H517/H506*100</f>
        <v>#DIV/0!</v>
      </c>
      <c r="N517" s="69">
        <f>SUM(N518:N519)</f>
        <v>0</v>
      </c>
      <c r="O517" s="69">
        <f>SUM(O518:O519)</f>
        <v>0</v>
      </c>
      <c r="P517" s="69">
        <f>SUM(P518:P519)</f>
        <v>0</v>
      </c>
      <c r="Q517" s="69">
        <f t="shared" ref="Q517:Q523" si="141">N517+O517+P517</f>
        <v>0</v>
      </c>
      <c r="R517" s="69">
        <f>SUM(R518:R519)</f>
        <v>0</v>
      </c>
      <c r="S517" s="74" t="e">
        <f t="shared" si="135"/>
        <v>#DIV/0!</v>
      </c>
      <c r="T517" s="74" t="e">
        <f t="shared" si="136"/>
        <v>#DIV/0!</v>
      </c>
      <c r="U517" s="74" t="e">
        <f t="shared" si="137"/>
        <v>#DIV/0!</v>
      </c>
      <c r="V517" s="74" t="e">
        <f t="shared" si="138"/>
        <v>#DIV/0!</v>
      </c>
      <c r="W517" s="74" t="e">
        <f t="shared" si="139"/>
        <v>#DIV/0!</v>
      </c>
    </row>
    <row r="518" spans="1:23" x14ac:dyDescent="0.25">
      <c r="A518" s="42" t="s">
        <v>3403</v>
      </c>
      <c r="B518" s="31" t="s">
        <v>942</v>
      </c>
      <c r="C518" s="30" t="s">
        <v>3404</v>
      </c>
      <c r="D518" s="78">
        <v>0</v>
      </c>
      <c r="E518" s="75">
        <v>0</v>
      </c>
      <c r="F518" s="75">
        <v>0</v>
      </c>
      <c r="G518" s="76">
        <f t="shared" si="140"/>
        <v>0</v>
      </c>
      <c r="H518" s="75">
        <v>0</v>
      </c>
      <c r="I518" s="77" t="e">
        <f t="shared" ref="I518:M519" si="142">D518/D$517*100</f>
        <v>#DIV/0!</v>
      </c>
      <c r="J518" s="77" t="e">
        <f t="shared" si="142"/>
        <v>#DIV/0!</v>
      </c>
      <c r="K518" s="77" t="e">
        <f t="shared" si="142"/>
        <v>#DIV/0!</v>
      </c>
      <c r="L518" s="77" t="e">
        <f t="shared" si="142"/>
        <v>#DIV/0!</v>
      </c>
      <c r="M518" s="77" t="e">
        <f t="shared" si="142"/>
        <v>#DIV/0!</v>
      </c>
      <c r="N518" s="75">
        <v>0</v>
      </c>
      <c r="O518" s="75">
        <v>0</v>
      </c>
      <c r="P518" s="75">
        <v>0</v>
      </c>
      <c r="Q518" s="76">
        <f t="shared" si="141"/>
        <v>0</v>
      </c>
      <c r="R518" s="75">
        <v>0</v>
      </c>
      <c r="S518" s="77" t="e">
        <f t="shared" si="135"/>
        <v>#DIV/0!</v>
      </c>
      <c r="T518" s="77" t="e">
        <f t="shared" si="136"/>
        <v>#DIV/0!</v>
      </c>
      <c r="U518" s="77" t="e">
        <f t="shared" si="137"/>
        <v>#DIV/0!</v>
      </c>
      <c r="V518" s="77" t="e">
        <f t="shared" si="138"/>
        <v>#DIV/0!</v>
      </c>
      <c r="W518" s="77" t="e">
        <f t="shared" si="139"/>
        <v>#DIV/0!</v>
      </c>
    </row>
    <row r="519" spans="1:23" ht="30" x14ac:dyDescent="0.25">
      <c r="A519" s="42" t="s">
        <v>3405</v>
      </c>
      <c r="B519" s="31">
        <v>520</v>
      </c>
      <c r="C519" s="30" t="s">
        <v>3406</v>
      </c>
      <c r="D519" s="78">
        <v>0</v>
      </c>
      <c r="E519" s="75">
        <v>0</v>
      </c>
      <c r="F519" s="75">
        <v>0</v>
      </c>
      <c r="G519" s="76">
        <f t="shared" si="140"/>
        <v>0</v>
      </c>
      <c r="H519" s="75">
        <v>0</v>
      </c>
      <c r="I519" s="77" t="e">
        <f t="shared" si="142"/>
        <v>#DIV/0!</v>
      </c>
      <c r="J519" s="77" t="e">
        <f t="shared" si="142"/>
        <v>#DIV/0!</v>
      </c>
      <c r="K519" s="77" t="e">
        <f t="shared" si="142"/>
        <v>#DIV/0!</v>
      </c>
      <c r="L519" s="77" t="e">
        <f t="shared" si="142"/>
        <v>#DIV/0!</v>
      </c>
      <c r="M519" s="77" t="e">
        <f t="shared" si="142"/>
        <v>#DIV/0!</v>
      </c>
      <c r="N519" s="75">
        <v>0</v>
      </c>
      <c r="O519" s="75">
        <v>0</v>
      </c>
      <c r="P519" s="75">
        <v>0</v>
      </c>
      <c r="Q519" s="76">
        <f t="shared" si="141"/>
        <v>0</v>
      </c>
      <c r="R519" s="75">
        <v>0</v>
      </c>
      <c r="S519" s="77" t="e">
        <f t="shared" si="135"/>
        <v>#DIV/0!</v>
      </c>
      <c r="T519" s="77" t="e">
        <f t="shared" si="136"/>
        <v>#DIV/0!</v>
      </c>
      <c r="U519" s="77" t="e">
        <f t="shared" si="137"/>
        <v>#DIV/0!</v>
      </c>
      <c r="V519" s="77" t="e">
        <f t="shared" si="138"/>
        <v>#DIV/0!</v>
      </c>
      <c r="W519" s="77" t="e">
        <f t="shared" si="139"/>
        <v>#DIV/0!</v>
      </c>
    </row>
    <row r="520" spans="1:23" x14ac:dyDescent="0.25">
      <c r="A520" s="32" t="s">
        <v>3407</v>
      </c>
      <c r="B520" s="6" t="s">
        <v>944</v>
      </c>
      <c r="C520" s="34" t="s">
        <v>3408</v>
      </c>
      <c r="D520" s="69">
        <f>SUM(D521)</f>
        <v>0</v>
      </c>
      <c r="E520" s="69">
        <f>SUM(E521)</f>
        <v>0</v>
      </c>
      <c r="F520" s="69">
        <f>SUM(F521)</f>
        <v>0</v>
      </c>
      <c r="G520" s="69">
        <f t="shared" si="140"/>
        <v>0</v>
      </c>
      <c r="H520" s="69">
        <f>SUM(H521)</f>
        <v>0</v>
      </c>
      <c r="I520" s="74">
        <f>D520/D506*100</f>
        <v>0</v>
      </c>
      <c r="J520" s="74" t="e">
        <f>E520/E506*100</f>
        <v>#DIV/0!</v>
      </c>
      <c r="K520" s="74" t="e">
        <f>F520/F506*100</f>
        <v>#DIV/0!</v>
      </c>
      <c r="L520" s="74">
        <f>G520/G506*100</f>
        <v>0</v>
      </c>
      <c r="M520" s="74" t="e">
        <f>H520/H506*100</f>
        <v>#DIV/0!</v>
      </c>
      <c r="N520" s="69">
        <f>SUM(N521)</f>
        <v>0</v>
      </c>
      <c r="O520" s="69">
        <f>SUM(O521)</f>
        <v>0</v>
      </c>
      <c r="P520" s="69">
        <f>SUM(P521)</f>
        <v>0</v>
      </c>
      <c r="Q520" s="69">
        <f t="shared" si="141"/>
        <v>0</v>
      </c>
      <c r="R520" s="69">
        <f>SUM(R521)</f>
        <v>0</v>
      </c>
      <c r="S520" s="74" t="e">
        <f t="shared" si="135"/>
        <v>#DIV/0!</v>
      </c>
      <c r="T520" s="74" t="e">
        <f t="shared" si="136"/>
        <v>#DIV/0!</v>
      </c>
      <c r="U520" s="74" t="e">
        <f t="shared" si="137"/>
        <v>#DIV/0!</v>
      </c>
      <c r="V520" s="74" t="e">
        <f t="shared" si="138"/>
        <v>#DIV/0!</v>
      </c>
      <c r="W520" s="74" t="e">
        <f t="shared" si="139"/>
        <v>#DIV/0!</v>
      </c>
    </row>
    <row r="521" spans="1:23" x14ac:dyDescent="0.25">
      <c r="A521" s="7" t="s">
        <v>3409</v>
      </c>
      <c r="B521" s="6" t="s">
        <v>946</v>
      </c>
      <c r="C521" s="12" t="s">
        <v>3408</v>
      </c>
      <c r="D521" s="75">
        <v>0</v>
      </c>
      <c r="E521" s="75">
        <v>0</v>
      </c>
      <c r="F521" s="75">
        <v>0</v>
      </c>
      <c r="G521" s="76">
        <f t="shared" si="140"/>
        <v>0</v>
      </c>
      <c r="H521" s="75">
        <v>0</v>
      </c>
      <c r="I521" s="77" t="e">
        <f>D521/D520*100</f>
        <v>#DIV/0!</v>
      </c>
      <c r="J521" s="77" t="e">
        <f>E521/E520*100</f>
        <v>#DIV/0!</v>
      </c>
      <c r="K521" s="77" t="e">
        <f>F521/F520*100</f>
        <v>#DIV/0!</v>
      </c>
      <c r="L521" s="77" t="e">
        <f>G521/G520*100</f>
        <v>#DIV/0!</v>
      </c>
      <c r="M521" s="77" t="e">
        <f>H521/H520*100</f>
        <v>#DIV/0!</v>
      </c>
      <c r="N521" s="75">
        <v>0</v>
      </c>
      <c r="O521" s="75">
        <v>0</v>
      </c>
      <c r="P521" s="75">
        <v>0</v>
      </c>
      <c r="Q521" s="76">
        <f t="shared" si="141"/>
        <v>0</v>
      </c>
      <c r="R521" s="75">
        <v>0</v>
      </c>
      <c r="S521" s="77" t="e">
        <f t="shared" si="135"/>
        <v>#DIV/0!</v>
      </c>
      <c r="T521" s="77" t="e">
        <f t="shared" si="136"/>
        <v>#DIV/0!</v>
      </c>
      <c r="U521" s="77" t="e">
        <f t="shared" si="137"/>
        <v>#DIV/0!</v>
      </c>
      <c r="V521" s="77" t="e">
        <f t="shared" si="138"/>
        <v>#DIV/0!</v>
      </c>
      <c r="W521" s="77" t="e">
        <f t="shared" si="139"/>
        <v>#DIV/0!</v>
      </c>
    </row>
    <row r="522" spans="1:23" ht="71.25" x14ac:dyDescent="0.25">
      <c r="A522" s="7" t="s">
        <v>3410</v>
      </c>
      <c r="B522" s="6" t="s">
        <v>948</v>
      </c>
      <c r="C522" s="11" t="s">
        <v>3411</v>
      </c>
      <c r="D522" s="69">
        <f>SUM(D523:D523)</f>
        <v>0</v>
      </c>
      <c r="E522" s="69">
        <f>SUM(E523:E523)</f>
        <v>0</v>
      </c>
      <c r="F522" s="69">
        <f>SUM(F523:F523)</f>
        <v>0</v>
      </c>
      <c r="G522" s="69">
        <f t="shared" si="140"/>
        <v>0</v>
      </c>
      <c r="H522" s="69">
        <f>SUM(H523:H523)</f>
        <v>0</v>
      </c>
      <c r="I522" s="74">
        <f>D522/D506*100</f>
        <v>0</v>
      </c>
      <c r="J522" s="74" t="e">
        <f>E522/E506*100</f>
        <v>#DIV/0!</v>
      </c>
      <c r="K522" s="74" t="e">
        <f>F522/F506*100</f>
        <v>#DIV/0!</v>
      </c>
      <c r="L522" s="74">
        <f>G522/G506*100</f>
        <v>0</v>
      </c>
      <c r="M522" s="74" t="e">
        <f>H522/H506*100</f>
        <v>#DIV/0!</v>
      </c>
      <c r="N522" s="69">
        <f>SUM(N523:N523)</f>
        <v>0</v>
      </c>
      <c r="O522" s="69">
        <f>SUM(O523:O523)</f>
        <v>0</v>
      </c>
      <c r="P522" s="69">
        <f>SUM(P523:P523)</f>
        <v>0</v>
      </c>
      <c r="Q522" s="69">
        <f t="shared" si="141"/>
        <v>0</v>
      </c>
      <c r="R522" s="69">
        <f>SUM(R523:R523)</f>
        <v>0</v>
      </c>
      <c r="S522" s="74" t="e">
        <f t="shared" si="135"/>
        <v>#DIV/0!</v>
      </c>
      <c r="T522" s="74" t="e">
        <f t="shared" si="136"/>
        <v>#DIV/0!</v>
      </c>
      <c r="U522" s="74" t="e">
        <f t="shared" si="137"/>
        <v>#DIV/0!</v>
      </c>
      <c r="V522" s="74" t="e">
        <f t="shared" si="138"/>
        <v>#DIV/0!</v>
      </c>
      <c r="W522" s="74" t="e">
        <f t="shared" si="139"/>
        <v>#DIV/0!</v>
      </c>
    </row>
    <row r="523" spans="1:23" ht="45" x14ac:dyDescent="0.25">
      <c r="A523" s="7" t="s">
        <v>3412</v>
      </c>
      <c r="B523" s="6" t="s">
        <v>3413</v>
      </c>
      <c r="C523" s="12" t="s">
        <v>3414</v>
      </c>
      <c r="D523" s="75">
        <v>0</v>
      </c>
      <c r="E523" s="75">
        <v>0</v>
      </c>
      <c r="F523" s="75">
        <v>0</v>
      </c>
      <c r="G523" s="76">
        <f t="shared" si="140"/>
        <v>0</v>
      </c>
      <c r="H523" s="75">
        <v>0</v>
      </c>
      <c r="I523" s="77" t="e">
        <f>D523/D522*100</f>
        <v>#DIV/0!</v>
      </c>
      <c r="J523" s="77" t="e">
        <f>E523/E522*100</f>
        <v>#DIV/0!</v>
      </c>
      <c r="K523" s="77" t="e">
        <f>F523/F522*100</f>
        <v>#DIV/0!</v>
      </c>
      <c r="L523" s="77" t="e">
        <f>G523/G522*100</f>
        <v>#DIV/0!</v>
      </c>
      <c r="M523" s="77" t="e">
        <f>H523/H522*100</f>
        <v>#DIV/0!</v>
      </c>
      <c r="N523" s="75">
        <v>0</v>
      </c>
      <c r="O523" s="75">
        <v>0</v>
      </c>
      <c r="P523" s="75">
        <v>0</v>
      </c>
      <c r="Q523" s="76">
        <f t="shared" si="141"/>
        <v>0</v>
      </c>
      <c r="R523" s="75">
        <v>0</v>
      </c>
      <c r="S523" s="77" t="e">
        <f t="shared" si="135"/>
        <v>#DIV/0!</v>
      </c>
      <c r="T523" s="77" t="e">
        <f t="shared" si="136"/>
        <v>#DIV/0!</v>
      </c>
      <c r="U523" s="77" t="e">
        <f t="shared" si="137"/>
        <v>#DIV/0!</v>
      </c>
      <c r="V523" s="77" t="e">
        <f t="shared" si="138"/>
        <v>#DIV/0!</v>
      </c>
      <c r="W523" s="77" t="e">
        <f t="shared" si="139"/>
        <v>#DIV/0!</v>
      </c>
    </row>
  </sheetData>
  <sheetProtection password="C86F" sheet="1" scenarios="1"/>
  <mergeCells count="6">
    <mergeCell ref="A1:A2"/>
    <mergeCell ref="C1:C2"/>
    <mergeCell ref="N1:R1"/>
    <mergeCell ref="S1:W1"/>
    <mergeCell ref="I1:M1"/>
    <mergeCell ref="D1:H1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@Формулы</vt:lpstr>
      <vt:lpstr>@Параметры</vt:lpstr>
      <vt:lpstr>@Ячейки</vt:lpstr>
      <vt:lpstr>@Таблицы</vt:lpstr>
      <vt:lpstr>Шапка</vt:lpstr>
      <vt:lpstr>Общие_данные</vt:lpstr>
      <vt:lpstr>Государство_Общество_Политика</vt:lpstr>
      <vt:lpstr>Социальная_сфера</vt:lpstr>
      <vt:lpstr>Экономика</vt:lpstr>
      <vt:lpstr>Оборона_Безопасность_Законност</vt:lpstr>
      <vt:lpstr>ЖК_сфера</vt:lpstr>
      <vt:lpstr>Шапка!Учреждение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Пользователь Windows</cp:lastModifiedBy>
  <dcterms:created xsi:type="dcterms:W3CDTF">2008-05-13T08:30:36Z</dcterms:created>
  <dcterms:modified xsi:type="dcterms:W3CDTF">2023-03-23T11:21:39Z</dcterms:modified>
</cp:coreProperties>
</file>